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gprd.sharepoint.com/sites/Depto.deEstudiosEconmicos/Shared Documents/Informes/Informe Mensual/2024/Diciembre/Revisión/"/>
    </mc:Choice>
  </mc:AlternateContent>
  <xr:revisionPtr revIDLastSave="42" documentId="8_{032D7346-1E0A-48ED-91F7-F499EEFEF922}" xr6:coauthVersionLast="47" xr6:coauthVersionMax="47" xr10:uidLastSave="{F5A01631-2439-403D-B33D-D4FC3E852718}"/>
  <bookViews>
    <workbookView xWindow="57480" yWindow="-120" windowWidth="29040" windowHeight="15720" xr2:uid="{00000000-000D-0000-FFFF-FFFF00000000}"/>
  </bookViews>
  <sheets>
    <sheet name="Tabla 1 " sheetId="2" r:id="rId1"/>
    <sheet name="Tabla 2" sheetId="3" r:id="rId2"/>
    <sheet name="Tabla 3" sheetId="4" r:id="rId3"/>
    <sheet name="Gráfico 1" sheetId="5" r:id="rId4"/>
    <sheet name="Gráfico 2" sheetId="6" r:id="rId5"/>
    <sheet name="Mapa 1" sheetId="8" r:id="rId6"/>
    <sheet name="Ilustración 1" sheetId="9" r:id="rId7"/>
    <sheet name="Tabla 4" sheetId="10" r:id="rId8"/>
    <sheet name="Ilustración 2" sheetId="11" r:id="rId9"/>
    <sheet name="Tabla 5" sheetId="12" r:id="rId10"/>
    <sheet name="Tabla 6" sheetId="13" r:id="rId11"/>
    <sheet name="Anexo 1" sheetId="14" r:id="rId12"/>
    <sheet name="Anexo 2 " sheetId="15" r:id="rId13"/>
    <sheet name="Anexo 3" sheetId="16" r:id="rId14"/>
    <sheet name="Anexo 4" sheetId="1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0">#REF!</definedName>
    <definedName name="\0" localSheetId="1">#REF!</definedName>
    <definedName name="\0" localSheetId="2">#REF!</definedName>
    <definedName name="\0" localSheetId="7">#REF!</definedName>
    <definedName name="\0">#REF!</definedName>
    <definedName name="\A" localSheetId="0">#REF!</definedName>
    <definedName name="\A" localSheetId="1">#REF!</definedName>
    <definedName name="\A" localSheetId="2">#REF!</definedName>
    <definedName name="\A">#REF!</definedName>
    <definedName name="\B" localSheetId="0">#REF!</definedName>
    <definedName name="\B" localSheetId="1">#REF!</definedName>
    <definedName name="\B" localSheetId="2">#REF!</definedName>
    <definedName name="\B">#REF!</definedName>
    <definedName name="\bmiii">[1]Q6!$E$32:$AH$32</definedName>
    <definedName name="\C" localSheetId="0">#REF!</definedName>
    <definedName name="\C" localSheetId="1">#REF!</definedName>
    <definedName name="\C" localSheetId="2">#REF!</definedName>
    <definedName name="\C" localSheetId="7">#REF!</definedName>
    <definedName name="\C">#REF!</definedName>
    <definedName name="\cc" localSheetId="0">[2]Debt!#REF!</definedName>
    <definedName name="\cc" localSheetId="1">[2]Debt!#REF!</definedName>
    <definedName name="\cc" localSheetId="2">[2]Debt!#REF!</definedName>
    <definedName name="\cc" localSheetId="7">[2]Debt!#REF!</definedName>
    <definedName name="\cc">[2]Debt!#REF!</definedName>
    <definedName name="\D" localSheetId="0">#REF!</definedName>
    <definedName name="\D" localSheetId="1">#REF!</definedName>
    <definedName name="\D" localSheetId="2">#REF!</definedName>
    <definedName name="\D" localSheetId="7">#REF!</definedName>
    <definedName name="\D">#REF!</definedName>
    <definedName name="\E" localSheetId="0">#REF!</definedName>
    <definedName name="\E" localSheetId="1">#REF!</definedName>
    <definedName name="\E" localSheetId="2">#REF!</definedName>
    <definedName name="\E" localSheetId="7">#REF!</definedName>
    <definedName name="\E">#REF!</definedName>
    <definedName name="\F" localSheetId="0">#REF!</definedName>
    <definedName name="\F" localSheetId="1">#REF!</definedName>
    <definedName name="\F" localSheetId="2">#REF!</definedName>
    <definedName name="\F" localSheetId="7">#REF!</definedName>
    <definedName name="\F">#REF!</definedName>
    <definedName name="\G" localSheetId="0">#REF!</definedName>
    <definedName name="\G" localSheetId="1">#REF!</definedName>
    <definedName name="\G">#REF!</definedName>
    <definedName name="\gg">[2]Debt!#REF!</definedName>
    <definedName name="\H" localSheetId="0">#REF!</definedName>
    <definedName name="\H" localSheetId="1">#REF!</definedName>
    <definedName name="\H" localSheetId="2">#REF!</definedName>
    <definedName name="\H" localSheetId="7">#REF!</definedName>
    <definedName name="\H">#REF!</definedName>
    <definedName name="\I" localSheetId="0">#REF!</definedName>
    <definedName name="\I" localSheetId="1">#REF!</definedName>
    <definedName name="\I" localSheetId="2">#REF!</definedName>
    <definedName name="\I" localSheetId="7">#REF!</definedName>
    <definedName name="\I">#REF!</definedName>
    <definedName name="\J" localSheetId="0">#REF!</definedName>
    <definedName name="\J" localSheetId="1">#REF!</definedName>
    <definedName name="\J" localSheetId="2">#REF!</definedName>
    <definedName name="\J" localSheetId="7">#REF!</definedName>
    <definedName name="\J">#REF!</definedName>
    <definedName name="\K" localSheetId="0">#REF!</definedName>
    <definedName name="\K" localSheetId="1">#REF!</definedName>
    <definedName name="\K">#REF!</definedName>
    <definedName name="\kk">[2]Debt!#REF!</definedName>
    <definedName name="\L" localSheetId="0">#REF!</definedName>
    <definedName name="\L" localSheetId="1">#REF!</definedName>
    <definedName name="\L" localSheetId="2">#REF!</definedName>
    <definedName name="\L" localSheetId="7">#REF!</definedName>
    <definedName name="\L">#REF!</definedName>
    <definedName name="\M" localSheetId="0">#REF!</definedName>
    <definedName name="\M" localSheetId="1">#REF!</definedName>
    <definedName name="\M" localSheetId="2">#REF!</definedName>
    <definedName name="\M" localSheetId="7">#REF!</definedName>
    <definedName name="\M">#REF!</definedName>
    <definedName name="\N" localSheetId="0">#REF!</definedName>
    <definedName name="\N" localSheetId="1">#REF!</definedName>
    <definedName name="\N" localSheetId="2">#REF!</definedName>
    <definedName name="\N" localSheetId="7">#REF!</definedName>
    <definedName name="\N">#REF!</definedName>
    <definedName name="\Ñ" localSheetId="0">#REF!</definedName>
    <definedName name="\Ñ">#REF!</definedName>
    <definedName name="\O" localSheetId="0">#REF!</definedName>
    <definedName name="\O" localSheetId="1">#REF!</definedName>
    <definedName name="\O">#REF!</definedName>
    <definedName name="\P" localSheetId="0">#REF!</definedName>
    <definedName name="\P" localSheetId="1">#REF!</definedName>
    <definedName name="\P">#REF!</definedName>
    <definedName name="\Q" localSheetId="0">#REF!</definedName>
    <definedName name="\Q" localSheetId="1">#REF!</definedName>
    <definedName name="\Q">#REF!</definedName>
    <definedName name="\R" localSheetId="0">#REF!</definedName>
    <definedName name="\R" localSheetId="1">#REF!</definedName>
    <definedName name="\R">#REF!</definedName>
    <definedName name="\S" localSheetId="0">#REF!</definedName>
    <definedName name="\S" localSheetId="1">#REF!</definedName>
    <definedName name="\S">#REF!</definedName>
    <definedName name="\T" localSheetId="0">#REF!</definedName>
    <definedName name="\T" localSheetId="1">#REF!</definedName>
    <definedName name="\T">#REF!</definedName>
    <definedName name="\T1" localSheetId="0">#REF!</definedName>
    <definedName name="\T1">#REF!</definedName>
    <definedName name="\T2">[3]BOP!#REF!</definedName>
    <definedName name="\tt">[2]Debt!#REF!</definedName>
    <definedName name="\U" localSheetId="0">#REF!</definedName>
    <definedName name="\U" localSheetId="1">#REF!</definedName>
    <definedName name="\U" localSheetId="2">#REF!</definedName>
    <definedName name="\U" localSheetId="7">#REF!</definedName>
    <definedName name="\U">#REF!</definedName>
    <definedName name="\V" localSheetId="0">#REF!</definedName>
    <definedName name="\V" localSheetId="1">#REF!</definedName>
    <definedName name="\V" localSheetId="2">#REF!</definedName>
    <definedName name="\V" localSheetId="7">#REF!</definedName>
    <definedName name="\V">#REF!</definedName>
    <definedName name="\W" localSheetId="0">#REF!</definedName>
    <definedName name="\W" localSheetId="1">#REF!</definedName>
    <definedName name="\W" localSheetId="2">#REF!</definedName>
    <definedName name="\W" localSheetId="7">#REF!</definedName>
    <definedName name="\W">#REF!</definedName>
    <definedName name="\X" localSheetId="0">#REF!</definedName>
    <definedName name="\X" localSheetId="1">#REF!</definedName>
    <definedName name="\X">#REF!</definedName>
    <definedName name="\Y" localSheetId="0">#REF!</definedName>
    <definedName name="\Y" localSheetId="1">#REF!</definedName>
    <definedName name="\Y">#REF!</definedName>
    <definedName name="\Z" localSheetId="0">#REF!</definedName>
    <definedName name="\Z" localSheetId="1">#REF!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[5]!__________tnt1</definedName>
    <definedName name="__________tnt1">[5]!__________tnt1</definedName>
    <definedName name="_________asd1" localSheetId="1">[5]!_________asd1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1">[5]!_________tnt1</definedName>
    <definedName name="_________tnt1">[5]!_________tnt1</definedName>
    <definedName name="________asd1" localSheetId="1">[5]!________asd1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1">[5]!________tnt1</definedName>
    <definedName name="________tnt1">[5]!________tnt1</definedName>
    <definedName name="_______asd1" localSheetId="1">[5]!_______asd1</definedName>
    <definedName name="_______asd1">[5]!_______asd1</definedName>
    <definedName name="_______FAL4" localSheetId="0">#REF!</definedName>
    <definedName name="_______FAL4" localSheetId="1">#REF!</definedName>
    <definedName name="_______FAL4" localSheetId="2">#REF!</definedName>
    <definedName name="_______FAL4" localSheetId="7">#REF!</definedName>
    <definedName name="_______FAL4">#REF!</definedName>
    <definedName name="_______FAL6" localSheetId="0">#REF!</definedName>
    <definedName name="_______FAL6" localSheetId="1">#REF!</definedName>
    <definedName name="_______FAL6" localSheetId="2">#REF!</definedName>
    <definedName name="_______FAL6" localSheetId="7">#REF!</definedName>
    <definedName name="_______FAL6">#REF!</definedName>
    <definedName name="_______FAL7" localSheetId="0">#REF!</definedName>
    <definedName name="_______FAL7" localSheetId="1">#REF!</definedName>
    <definedName name="_______FAL7" localSheetId="2">#REF!</definedName>
    <definedName name="_______FAL7" localSheetId="7">#REF!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1">[5]!_______tnt1</definedName>
    <definedName name="_______tnt1">[5]!_______tnt1</definedName>
    <definedName name="______asd1" localSheetId="1">[5]!______asd1</definedName>
    <definedName name="______asd1">[5]!______asd1</definedName>
    <definedName name="______AUS1" localSheetId="0">#REF!</definedName>
    <definedName name="______AUS1" localSheetId="1">#REF!</definedName>
    <definedName name="______AUS1" localSheetId="2">#REF!</definedName>
    <definedName name="______AUS1" localSheetId="7">#REF!</definedName>
    <definedName name="______AUS1">#REF!</definedName>
    <definedName name="______DEG1" localSheetId="0">#REF!</definedName>
    <definedName name="______DEG1" localSheetId="1">#REF!</definedName>
    <definedName name="______DEG1" localSheetId="2">#REF!</definedName>
    <definedName name="______DEG1" localSheetId="7">#REF!</definedName>
    <definedName name="______DEG1">#REF!</definedName>
    <definedName name="______DKR1" localSheetId="0">#REF!</definedName>
    <definedName name="______DKR1" localSheetId="1">#REF!</definedName>
    <definedName name="______DKR1" localSheetId="2">#REF!</definedName>
    <definedName name="______DKR1" localSheetId="7">#REF!</definedName>
    <definedName name="______DKR1">#REF!</definedName>
    <definedName name="______ECU1" localSheetId="0">#REF!</definedName>
    <definedName name="______ECU1" localSheetId="1">#REF!</definedName>
    <definedName name="______ECU1">#REF!</definedName>
    <definedName name="______ESC1" localSheetId="0">#REF!</definedName>
    <definedName name="______ESC1" localSheetId="1">#REF!</definedName>
    <definedName name="______ESC1">#REF!</definedName>
    <definedName name="______FAL2" localSheetId="0">#REF!</definedName>
    <definedName name="______FAL2" localSheetId="1">#REF!</definedName>
    <definedName name="______FAL2">#REF!</definedName>
    <definedName name="______FAL3" localSheetId="0">#REF!</definedName>
    <definedName name="______FAL3" localSheetId="1">#REF!</definedName>
    <definedName name="______FAL3">#REF!</definedName>
    <definedName name="______FAL4" localSheetId="0">#REF!</definedName>
    <definedName name="______FAL4" localSheetId="1">#REF!</definedName>
    <definedName name="______FAL4">#REF!</definedName>
    <definedName name="______FAL5" localSheetId="0">#REF!</definedName>
    <definedName name="______FAL5" localSheetId="1">#REF!</definedName>
    <definedName name="______FAL5">#REF!</definedName>
    <definedName name="______FAL6" localSheetId="0">#REF!</definedName>
    <definedName name="______FAL6" localSheetId="1">#REF!</definedName>
    <definedName name="______FAL6">#REF!</definedName>
    <definedName name="______FAL7" localSheetId="0">#REF!</definedName>
    <definedName name="______FAL7" localSheetId="1">#REF!</definedName>
    <definedName name="______FAL7">#REF!</definedName>
    <definedName name="______FMK1" localSheetId="0">#REF!</definedName>
    <definedName name="______FMK1" localSheetId="1">#REF!</definedName>
    <definedName name="______FMK1">#REF!</definedName>
    <definedName name="______IKR1" localSheetId="0">#REF!</definedName>
    <definedName name="______IKR1" localSheetId="1">#REF!</definedName>
    <definedName name="______IKR1">#REF!</definedName>
    <definedName name="______IRP1" localSheetId="0">#REF!</definedName>
    <definedName name="______IRP1" localSheetId="1">#REF!</definedName>
    <definedName name="______IRP1">#REF!</definedName>
    <definedName name="______LIT1" localSheetId="0">#REF!</definedName>
    <definedName name="______LIT1" localSheetId="1">#REF!</definedName>
    <definedName name="______LIT1">#REF!</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0">#REF!</definedName>
    <definedName name="______MEX1" localSheetId="1">#REF!</definedName>
    <definedName name="______MEX1" localSheetId="2">#REF!</definedName>
    <definedName name="______MEX1" localSheetId="7">#REF!</definedName>
    <definedName name="______MEX1">#REF!</definedName>
    <definedName name="______PTA1" localSheetId="0">#REF!</definedName>
    <definedName name="______PTA1" localSheetId="1">#REF!</definedName>
    <definedName name="______PTA1" localSheetId="2">#REF!</definedName>
    <definedName name="______PTA1" localSheetId="7">#REF!</definedName>
    <definedName name="______PTA1">#REF!</definedName>
    <definedName name="______ROS1">#N/A</definedName>
    <definedName name="______ROS2">#N/A</definedName>
    <definedName name="______ROS3">#N/A</definedName>
    <definedName name="______ROS4">#N/A</definedName>
    <definedName name="______SAR1" localSheetId="0">#REF!</definedName>
    <definedName name="______SAR1" localSheetId="1">#REF!</definedName>
    <definedName name="______SAR1" localSheetId="2">#REF!</definedName>
    <definedName name="______SAR1" localSheetId="7">#REF!</definedName>
    <definedName name="______SAR1">#REF!</definedName>
    <definedName name="______SRT11" localSheetId="0" hidden="1">{"Minpmon",#N/A,FALSE,"Monthinput"}</definedName>
    <definedName name="______SRT11" localSheetId="1" hidden="1">{"Minpmon",#N/A,FALSE,"Monthinput"}</definedName>
    <definedName name="______SRT11" localSheetId="2" hidden="1">{"Minpmon",#N/A,FALSE,"Monthinput"}</definedName>
    <definedName name="______SRT11" localSheetId="7" hidden="1">{"Minpmon",#N/A,FALSE,"Monthinput"}</definedName>
    <definedName name="______SRT11" hidden="1">{"Minpmon",#N/A,FALSE,"Monthinput"}</definedName>
    <definedName name="______tAB4">'[6]shared data'!$A$1:$G$71</definedName>
    <definedName name="______tnt1" localSheetId="1">[5]!______tnt1</definedName>
    <definedName name="______tnt1">[5]!______tnt1</definedName>
    <definedName name="_____asd1">#N/A</definedName>
    <definedName name="_____AUS1" localSheetId="0">#REF!</definedName>
    <definedName name="_____AUS1" localSheetId="1">#REF!</definedName>
    <definedName name="_____AUS1" localSheetId="2">#REF!</definedName>
    <definedName name="_____AUS1" localSheetId="7">#REF!</definedName>
    <definedName name="_____AUS1">#REF!</definedName>
    <definedName name="_____DEG1" localSheetId="0">#REF!</definedName>
    <definedName name="_____DEG1" localSheetId="1">#REF!</definedName>
    <definedName name="_____DEG1" localSheetId="2">#REF!</definedName>
    <definedName name="_____DEG1" localSheetId="7">#REF!</definedName>
    <definedName name="_____DEG1">#REF!</definedName>
    <definedName name="_____DKR1" localSheetId="0">#REF!</definedName>
    <definedName name="_____DKR1" localSheetId="1">#REF!</definedName>
    <definedName name="_____DKR1" localSheetId="2">#REF!</definedName>
    <definedName name="_____DKR1" localSheetId="7">#REF!</definedName>
    <definedName name="_____DKR1">#REF!</definedName>
    <definedName name="_____ECU1" localSheetId="0">#REF!</definedName>
    <definedName name="_____ECU1" localSheetId="1">#REF!</definedName>
    <definedName name="_____ECU1">#REF!</definedName>
    <definedName name="_____ESC1" localSheetId="0">#REF!</definedName>
    <definedName name="_____ESC1" localSheetId="1">#REF!</definedName>
    <definedName name="_____ESC1">#REF!</definedName>
    <definedName name="_____FAL2" localSheetId="0">#REF!</definedName>
    <definedName name="_____FAL2" localSheetId="1">#REF!</definedName>
    <definedName name="_____FAL2">#REF!</definedName>
    <definedName name="_____FAL3" localSheetId="0">#REF!</definedName>
    <definedName name="_____FAL3" localSheetId="1">#REF!</definedName>
    <definedName name="_____FAL3">#REF!</definedName>
    <definedName name="_____FAL4" localSheetId="0">#REF!</definedName>
    <definedName name="_____FAL4" localSheetId="1">#REF!</definedName>
    <definedName name="_____FAL4">#REF!</definedName>
    <definedName name="_____FAL5" localSheetId="0">#REF!</definedName>
    <definedName name="_____FAL5" localSheetId="1">#REF!</definedName>
    <definedName name="_____FAL5">#REF!</definedName>
    <definedName name="_____FAL6" localSheetId="0">#REF!</definedName>
    <definedName name="_____FAL6" localSheetId="1">#REF!</definedName>
    <definedName name="_____FAL6">#REF!</definedName>
    <definedName name="_____FAL7" localSheetId="0">#REF!</definedName>
    <definedName name="_____FAL7" localSheetId="1">#REF!</definedName>
    <definedName name="_____FAL7">#REF!</definedName>
    <definedName name="_____FMK1" localSheetId="0">#REF!</definedName>
    <definedName name="_____FMK1" localSheetId="1">#REF!</definedName>
    <definedName name="_____FMK1">#REF!</definedName>
    <definedName name="_____IKR1" localSheetId="0">#REF!</definedName>
    <definedName name="_____IKR1" localSheetId="1">#REF!</definedName>
    <definedName name="_____IKR1">#REF!</definedName>
    <definedName name="_____IRP1" localSheetId="0">#REF!</definedName>
    <definedName name="_____IRP1" localSheetId="1">#REF!</definedName>
    <definedName name="_____IRP1">#REF!</definedName>
    <definedName name="_____LIT1" localSheetId="0">#REF!</definedName>
    <definedName name="_____LIT1" localSheetId="1">#REF!</definedName>
    <definedName name="_____LIT1">#REF!</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0">#REF!</definedName>
    <definedName name="_____MEX1" localSheetId="1">#REF!</definedName>
    <definedName name="_____MEX1" localSheetId="2">#REF!</definedName>
    <definedName name="_____MEX1" localSheetId="7">#REF!</definedName>
    <definedName name="_____MEX1">#REF!</definedName>
    <definedName name="_____PTA1" localSheetId="0">#REF!</definedName>
    <definedName name="_____PTA1" localSheetId="1">#REF!</definedName>
    <definedName name="_____PTA1" localSheetId="2">#REF!</definedName>
    <definedName name="_____PTA1" localSheetId="7">#REF!</definedName>
    <definedName name="_____PTA1">#REF!</definedName>
    <definedName name="_____ROS1">#N/A</definedName>
    <definedName name="_____ROS2">#N/A</definedName>
    <definedName name="_____ROS3">#N/A</definedName>
    <definedName name="_____ROS4">#N/A</definedName>
    <definedName name="_____SAR1" localSheetId="0">#REF!</definedName>
    <definedName name="_____SAR1" localSheetId="1">#REF!</definedName>
    <definedName name="_____SAR1" localSheetId="2">#REF!</definedName>
    <definedName name="_____SAR1" localSheetId="7">#REF!</definedName>
    <definedName name="_____SAR1">#REF!</definedName>
    <definedName name="_____SRT11" localSheetId="0" hidden="1">{"Minpmon",#N/A,FALSE,"Monthinput"}</definedName>
    <definedName name="_____SRT11" localSheetId="1" hidden="1">{"Minpmon",#N/A,FALSE,"Monthinput"}</definedName>
    <definedName name="_____SRT11" localSheetId="2" hidden="1">{"Minpmon",#N/A,FALSE,"Monthinput"}</definedName>
    <definedName name="_____SRT11" localSheetId="7" hidden="1">{"Minpmon",#N/A,FALSE,"Monthinput"}</definedName>
    <definedName name="_____SRT11" hidden="1">{"Minpmon",#N/A,FALSE,"Monthinput"}</definedName>
    <definedName name="_____tAB4">'[6]shared data'!$A$1:$G$71</definedName>
    <definedName name="_____tnt1">#N/A</definedName>
    <definedName name="_____TOT58" localSheetId="0">[7]GROWTH!#REF!</definedName>
    <definedName name="_____TOT58" localSheetId="1">[7]GROWTH!#REF!</definedName>
    <definedName name="_____TOT58" localSheetId="2">[7]GROWTH!#REF!</definedName>
    <definedName name="_____TOT58" localSheetId="7">[7]GROWTH!#REF!</definedName>
    <definedName name="_____TOT58">[7]GROWTH!#REF!</definedName>
    <definedName name="____asd1">#N/A</definedName>
    <definedName name="____AUS1" localSheetId="0">#REF!</definedName>
    <definedName name="____AUS1" localSheetId="1">#REF!</definedName>
    <definedName name="____AUS1" localSheetId="2">#REF!</definedName>
    <definedName name="____AUS1" localSheetId="7">#REF!</definedName>
    <definedName name="____AUS1">#REF!</definedName>
    <definedName name="____DEG1" localSheetId="0">#REF!</definedName>
    <definedName name="____DEG1" localSheetId="1">#REF!</definedName>
    <definedName name="____DEG1" localSheetId="2">#REF!</definedName>
    <definedName name="____DEG1" localSheetId="7">#REF!</definedName>
    <definedName name="____DEG1">#REF!</definedName>
    <definedName name="____DKR1" localSheetId="0">#REF!</definedName>
    <definedName name="____DKR1" localSheetId="1">#REF!</definedName>
    <definedName name="____DKR1" localSheetId="2">#REF!</definedName>
    <definedName name="____DKR1" localSheetId="7">#REF!</definedName>
    <definedName name="____DKR1">#REF!</definedName>
    <definedName name="____ECU1" localSheetId="0">#REF!</definedName>
    <definedName name="____ECU1" localSheetId="1">#REF!</definedName>
    <definedName name="____ECU1">#REF!</definedName>
    <definedName name="____ESC1" localSheetId="0">#REF!</definedName>
    <definedName name="____ESC1" localSheetId="1">#REF!</definedName>
    <definedName name="____ESC1">#REF!</definedName>
    <definedName name="____FAL2" localSheetId="0">#REF!</definedName>
    <definedName name="____FAL2" localSheetId="1">#REF!</definedName>
    <definedName name="____FAL2">#REF!</definedName>
    <definedName name="____FAL3" localSheetId="0">#REF!</definedName>
    <definedName name="____FAL3" localSheetId="1">#REF!</definedName>
    <definedName name="____FAL3">#REF!</definedName>
    <definedName name="____FAL4" localSheetId="0">#REF!</definedName>
    <definedName name="____FAL4" localSheetId="1">#REF!</definedName>
    <definedName name="____FAL4">#REF!</definedName>
    <definedName name="____FAL5" localSheetId="0">#REF!</definedName>
    <definedName name="____FAL5" localSheetId="1">#REF!</definedName>
    <definedName name="____FAL5">#REF!</definedName>
    <definedName name="____FAL6" localSheetId="0">#REF!</definedName>
    <definedName name="____FAL6" localSheetId="1">#REF!</definedName>
    <definedName name="____FAL6">#REF!</definedName>
    <definedName name="____FAL7" localSheetId="0">#REF!</definedName>
    <definedName name="____FAL7" localSheetId="1">#REF!</definedName>
    <definedName name="____FAL7">#REF!</definedName>
    <definedName name="____FMK1" localSheetId="0">#REF!</definedName>
    <definedName name="____FMK1" localSheetId="1">#REF!</definedName>
    <definedName name="____FMK1">#REF!</definedName>
    <definedName name="____IKR1" localSheetId="0">#REF!</definedName>
    <definedName name="____IKR1" localSheetId="1">#REF!</definedName>
    <definedName name="____IKR1">#REF!</definedName>
    <definedName name="____IRP1" localSheetId="0">#REF!</definedName>
    <definedName name="____IRP1" localSheetId="1">#REF!</definedName>
    <definedName name="____IRP1">#REF!</definedName>
    <definedName name="____LIT1" localSheetId="0">#REF!</definedName>
    <definedName name="____LIT1" localSheetId="1">#REF!</definedName>
    <definedName name="____LIT1">#REF!</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0">#REF!</definedName>
    <definedName name="____MEX1" localSheetId="1">#REF!</definedName>
    <definedName name="____MEX1" localSheetId="2">#REF!</definedName>
    <definedName name="____MEX1" localSheetId="7">#REF!</definedName>
    <definedName name="____MEX1">#REF!</definedName>
    <definedName name="____PTA1" localSheetId="0">#REF!</definedName>
    <definedName name="____PTA1" localSheetId="1">#REF!</definedName>
    <definedName name="____PTA1" localSheetId="2">#REF!</definedName>
    <definedName name="____PTA1" localSheetId="7">#REF!</definedName>
    <definedName name="____PTA1">#REF!</definedName>
    <definedName name="____ROS1">#N/A</definedName>
    <definedName name="____ROS2">#N/A</definedName>
    <definedName name="____ROS3">#N/A</definedName>
    <definedName name="____ROS4">#N/A</definedName>
    <definedName name="____SAR1" localSheetId="0">#REF!</definedName>
    <definedName name="____SAR1" localSheetId="1">#REF!</definedName>
    <definedName name="____SAR1" localSheetId="2">#REF!</definedName>
    <definedName name="____SAR1" localSheetId="7">#REF!</definedName>
    <definedName name="____SAR1">#REF!</definedName>
    <definedName name="____SRT11" localSheetId="0" hidden="1">{"Minpmon",#N/A,FALSE,"Monthinput"}</definedName>
    <definedName name="____SRT11" localSheetId="1" hidden="1">{"Minpmon",#N/A,FALSE,"Monthinput"}</definedName>
    <definedName name="____SRT11" localSheetId="2" hidden="1">{"Minpmon",#N/A,FALSE,"Monthinput"}</definedName>
    <definedName name="____SRT11" localSheetId="7" hidden="1">{"Minpmon",#N/A,FALSE,"Monthinput"}</definedName>
    <definedName name="____SRT11" hidden="1">{"Minpmon",#N/A,FALSE,"Monthinput"}</definedName>
    <definedName name="____tAB4">'[6]shared data'!$A$1:$G$71</definedName>
    <definedName name="____tnt1">#N/A</definedName>
    <definedName name="____TOT58" localSheetId="0">[7]GROWTH!#REF!</definedName>
    <definedName name="____TOT58" localSheetId="1">[7]GROWTH!#REF!</definedName>
    <definedName name="____TOT58" localSheetId="2">[7]GROWTH!#REF!</definedName>
    <definedName name="____TOT58" localSheetId="7">[7]GROWTH!#REF!</definedName>
    <definedName name="____TOT58">[7]GROWTH!#REF!</definedName>
    <definedName name="___asd1">#N/A</definedName>
    <definedName name="___AUS1" localSheetId="0">#REF!</definedName>
    <definedName name="___AUS1" localSheetId="1">#REF!</definedName>
    <definedName name="___AUS1" localSheetId="2">#REF!</definedName>
    <definedName name="___AUS1" localSheetId="7">#REF!</definedName>
    <definedName name="___AUS1">#REF!</definedName>
    <definedName name="___DEG1" localSheetId="0">#REF!</definedName>
    <definedName name="___DEG1" localSheetId="1">#REF!</definedName>
    <definedName name="___DEG1" localSheetId="2">#REF!</definedName>
    <definedName name="___DEG1" localSheetId="7">#REF!</definedName>
    <definedName name="___DEG1">#REF!</definedName>
    <definedName name="___DKR1" localSheetId="0">#REF!</definedName>
    <definedName name="___DKR1" localSheetId="1">#REF!</definedName>
    <definedName name="___DKR1" localSheetId="2">#REF!</definedName>
    <definedName name="___DKR1" localSheetId="7">#REF!</definedName>
    <definedName name="___DKR1">#REF!</definedName>
    <definedName name="___ECU1" localSheetId="0">#REF!</definedName>
    <definedName name="___ECU1" localSheetId="1">#REF!</definedName>
    <definedName name="___ECU1">#REF!</definedName>
    <definedName name="___ESC1" localSheetId="0">#REF!</definedName>
    <definedName name="___ESC1" localSheetId="1">#REF!</definedName>
    <definedName name="___ESC1">#REF!</definedName>
    <definedName name="___F" hidden="1">'[8]Fax a enviar'!#REF!</definedName>
    <definedName name="___FAL2" localSheetId="0">#REF!</definedName>
    <definedName name="___FAL2" localSheetId="1">#REF!</definedName>
    <definedName name="___FAL2" localSheetId="2">#REF!</definedName>
    <definedName name="___FAL2" localSheetId="7">#REF!</definedName>
    <definedName name="___FAL2">#REF!</definedName>
    <definedName name="___FAL3" localSheetId="0">#REF!</definedName>
    <definedName name="___FAL3" localSheetId="1">#REF!</definedName>
    <definedName name="___FAL3" localSheetId="2">#REF!</definedName>
    <definedName name="___FAL3" localSheetId="7">#REF!</definedName>
    <definedName name="___FAL3">#REF!</definedName>
    <definedName name="___FAL4" localSheetId="0">#REF!</definedName>
    <definedName name="___FAL4" localSheetId="1">#REF!</definedName>
    <definedName name="___FAL4" localSheetId="2">#REF!</definedName>
    <definedName name="___FAL4" localSheetId="7">#REF!</definedName>
    <definedName name="___FAL4">#REF!</definedName>
    <definedName name="___FAL5" localSheetId="0">#REF!</definedName>
    <definedName name="___FAL5" localSheetId="1">#REF!</definedName>
    <definedName name="___FAL5">#REF!</definedName>
    <definedName name="___FAL6" localSheetId="0">#REF!</definedName>
    <definedName name="___FAL6" localSheetId="1">#REF!</definedName>
    <definedName name="___FAL6">#REF!</definedName>
    <definedName name="___FAL7" localSheetId="0">#REF!</definedName>
    <definedName name="___FAL7" localSheetId="1">#REF!</definedName>
    <definedName name="___FAL7">#REF!</definedName>
    <definedName name="___FMK1" localSheetId="0">#REF!</definedName>
    <definedName name="___FMK1" localSheetId="1">#REF!</definedName>
    <definedName name="___FMK1">#REF!</definedName>
    <definedName name="___IKR1" localSheetId="0">#REF!</definedName>
    <definedName name="___IKR1" localSheetId="1">#REF!</definedName>
    <definedName name="___IKR1">#REF!</definedName>
    <definedName name="___IRP1" localSheetId="0">#REF!</definedName>
    <definedName name="___IRP1" localSheetId="1">#REF!</definedName>
    <definedName name="___IRP1">#REF!</definedName>
    <definedName name="___LIT1" localSheetId="0">#REF!</definedName>
    <definedName name="___LIT1" localSheetId="1">#REF!</definedName>
    <definedName name="___LIT1">#REF!</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0">#REF!</definedName>
    <definedName name="___MEX1" localSheetId="1">#REF!</definedName>
    <definedName name="___MEX1" localSheetId="2">#REF!</definedName>
    <definedName name="___MEX1" localSheetId="7">#REF!</definedName>
    <definedName name="___MEX1">#REF!</definedName>
    <definedName name="___PTA1" localSheetId="0">#REF!</definedName>
    <definedName name="___PTA1" localSheetId="1">#REF!</definedName>
    <definedName name="___PTA1" localSheetId="2">#REF!</definedName>
    <definedName name="___PTA1" localSheetId="7">#REF!</definedName>
    <definedName name="___PTA1">#REF!</definedName>
    <definedName name="___ROS1">#N/A</definedName>
    <definedName name="___ROS2">#N/A</definedName>
    <definedName name="___ROS3">#N/A</definedName>
    <definedName name="___ROS4">#N/A</definedName>
    <definedName name="___SAR1" localSheetId="0">#REF!</definedName>
    <definedName name="___SAR1" localSheetId="1">#REF!</definedName>
    <definedName name="___SAR1" localSheetId="2">#REF!</definedName>
    <definedName name="___SAR1" localSheetId="7">#REF!</definedName>
    <definedName name="___SAR1">#REF!</definedName>
    <definedName name="___SRT11" localSheetId="0" hidden="1">{"Minpmon",#N/A,FALSE,"Monthinput"}</definedName>
    <definedName name="___SRT11" localSheetId="1" hidden="1">{"Minpmon",#N/A,FALSE,"Monthinput"}</definedName>
    <definedName name="___SRT11" localSheetId="2" hidden="1">{"Minpmon",#N/A,FALSE,"Monthinput"}</definedName>
    <definedName name="___SRT11" localSheetId="7" hidden="1">{"Minpmon",#N/A,FALSE,"Monthinput"}</definedName>
    <definedName name="___SRT11" hidden="1">{"Minpmon",#N/A,FALSE,"Monthinput"}</definedName>
    <definedName name="___tAB4">'[6]shared data'!$A$1:$G$71</definedName>
    <definedName name="___tnt1">#N/A</definedName>
    <definedName name="___TOT58" localSheetId="0">[7]GROWTH!#REF!</definedName>
    <definedName name="___TOT58" localSheetId="1">[7]GROWTH!#REF!</definedName>
    <definedName name="___TOT58" localSheetId="2">[7]GROWTH!#REF!</definedName>
    <definedName name="___TOT58" localSheetId="7">[7]GROWTH!#REF!</definedName>
    <definedName name="___TOT58">[7]GROWTH!#REF!</definedName>
    <definedName name="__10FA_L" localSheetId="0">#REF!</definedName>
    <definedName name="__10FA_L" localSheetId="1">#REF!</definedName>
    <definedName name="__10FA_L" localSheetId="2">#REF!</definedName>
    <definedName name="__10FA_L" localSheetId="7">#REF!</definedName>
    <definedName name="__10FA_L">#REF!</definedName>
    <definedName name="__11GAZ_LIABS" localSheetId="0">#REF!</definedName>
    <definedName name="__11GAZ_LIABS" localSheetId="1">#REF!</definedName>
    <definedName name="__11GAZ_LIABS" localSheetId="2">#REF!</definedName>
    <definedName name="__11GAZ_LIABS" localSheetId="7">#REF!</definedName>
    <definedName name="__11GAZ_LIABS">#REF!</definedName>
    <definedName name="__123Graph_A" localSheetId="0" hidden="1">[9]C!#REF!</definedName>
    <definedName name="__123Graph_A" localSheetId="1" hidden="1">#REF!</definedName>
    <definedName name="__123Graph_A" localSheetId="2" hidden="1">[9]C!#REF!</definedName>
    <definedName name="__123Graph_A" localSheetId="7" hidden="1">[9]C!#REF!</definedName>
    <definedName name="__123Graph_A" hidden="1">[9]C!#REF!</definedName>
    <definedName name="__123Graph_AChart1" localSheetId="0" hidden="1">[10]IN_Cable!#REF!</definedName>
    <definedName name="__123Graph_AChart1" localSheetId="2" hidden="1">[10]IN_Cable!#REF!</definedName>
    <definedName name="__123Graph_AChart1" localSheetId="7"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0" hidden="1">#REF!</definedName>
    <definedName name="__123Graph_ADEBT" localSheetId="1" hidden="1">#REF!</definedName>
    <definedName name="__123Graph_ADEBT" localSheetId="2" hidden="1">#REF!</definedName>
    <definedName name="__123Graph_ADEBT" localSheetId="7" hidden="1">#REF!</definedName>
    <definedName name="__123Graph_ADEBT" hidden="1">#REF!</definedName>
    <definedName name="__123Graph_ADIFFERENTIAL" localSheetId="0" hidden="1">[11]TAB25b!#REF!</definedName>
    <definedName name="__123Graph_ADIFFERENTIAL" localSheetId="1" hidden="1">#REF!</definedName>
    <definedName name="__123Graph_ADIFFERENTIAL" localSheetId="7" hidden="1">[11]TAB25b!#REF!</definedName>
    <definedName name="__123Graph_ADIFFERENTIAL" hidden="1">[11]TAB25b!#REF!</definedName>
    <definedName name="__123Graph_AINTEREST" localSheetId="1" hidden="1">#REF!</definedName>
    <definedName name="__123Graph_AINTEREST" hidden="1">[11]TAB25b!#REF!</definedName>
    <definedName name="__123Graph_AREER" localSheetId="1" hidden="1">[12]ER!#REF!</definedName>
    <definedName name="__123Graph_AREER" hidden="1">[12]ER!#REF!</definedName>
    <definedName name="__123Graph_ASPREAD" localSheetId="1" hidden="1">#REF!</definedName>
    <definedName name="__123Graph_ASPREAD" hidden="1">[11]TAB25b!#REF!</definedName>
    <definedName name="__123Graph_B" localSheetId="1" hidden="1">#REF!</definedName>
    <definedName name="__123Graph_B" hidden="1">[13]FLUJO!$B$7929:$C$7929</definedName>
    <definedName name="__123Graph_BChart1" localSheetId="0" hidden="1">#REF!</definedName>
    <definedName name="__123Graph_BChart1" localSheetId="1" hidden="1">#REF!</definedName>
    <definedName name="__123Graph_BChart1" localSheetId="2" hidden="1">#REF!</definedName>
    <definedName name="__123Graph_BChart1" localSheetId="7" hidden="1">#REF!</definedName>
    <definedName name="__123Graph_BChart1" hidden="1">#REF!</definedName>
    <definedName name="__123Graph_BChart2" localSheetId="0" hidden="1">#REF!</definedName>
    <definedName name="__123Graph_BChart2" localSheetId="1" hidden="1">#REF!</definedName>
    <definedName name="__123Graph_BChart2" localSheetId="2" hidden="1">#REF!</definedName>
    <definedName name="__123Graph_BChart2" localSheetId="7" hidden="1">#REF!</definedName>
    <definedName name="__123Graph_BChart2" hidden="1">#REF!</definedName>
    <definedName name="__123Graph_BChart3" localSheetId="0" hidden="1">#REF!</definedName>
    <definedName name="__123Graph_BChart3" localSheetId="2" hidden="1">#REF!</definedName>
    <definedName name="__123Graph_BChart3" localSheetId="7" hidden="1">#REF!</definedName>
    <definedName name="__123Graph_BChart3" hidden="1">#REF!</definedName>
    <definedName name="__123Graph_BChart4" localSheetId="0" hidden="1">#REF!</definedName>
    <definedName name="__123Graph_BChart4" hidden="1">#REF!</definedName>
    <definedName name="__123Graph_BChart5" localSheetId="0" hidden="1">#REF!</definedName>
    <definedName name="__123Graph_BChart5" hidden="1">#REF!</definedName>
    <definedName name="__123Graph_BChart6" localSheetId="0" hidden="1">#REF!</definedName>
    <definedName name="__123Graph_BChart6" hidden="1">#REF!</definedName>
    <definedName name="__123Graph_BChart7" localSheetId="0" hidden="1">#REF!</definedName>
    <definedName name="__123Graph_BChart7" hidden="1">#REF!</definedName>
    <definedName name="__123Graph_BCurrent" localSheetId="1" hidden="1">#REF!</definedName>
    <definedName name="__123Graph_BCurrent" hidden="1">[14]G!#REF!</definedName>
    <definedName name="__123Graph_BDEBT" localSheetId="0" hidden="1">#REF!</definedName>
    <definedName name="__123Graph_BDEBT" localSheetId="1" hidden="1">#REF!</definedName>
    <definedName name="__123Graph_BDEBT" localSheetId="2" hidden="1">#REF!</definedName>
    <definedName name="__123Graph_BDEBT" localSheetId="7" hidden="1">#REF!</definedName>
    <definedName name="__123Graph_BDEBT" hidden="1">#REF!</definedName>
    <definedName name="__123Graph_BINTEREST" localSheetId="0" hidden="1">[11]TAB25b!#REF!</definedName>
    <definedName name="__123Graph_BINTEREST" localSheetId="1" hidden="1">#REF!</definedName>
    <definedName name="__123Graph_BINTEREST" localSheetId="7" hidden="1">[11]TAB25b!#REF!</definedName>
    <definedName name="__123Graph_BINTEREST" hidden="1">[11]TAB25b!#REF!</definedName>
    <definedName name="__123Graph_BREER" localSheetId="1" hidden="1">[12]ER!#REF!</definedName>
    <definedName name="__123Graph_BREER" hidden="1">[12]ER!#REF!</definedName>
    <definedName name="__123Graph_C" localSheetId="1" hidden="1">#REF!</definedName>
    <definedName name="__123Graph_C" hidden="1">[13]FLUJO!$B$7936:$C$7936</definedName>
    <definedName name="__123Graph_CCurrent" localSheetId="0" hidden="1">'[15]Base Original'!#REF!</definedName>
    <definedName name="__123Graph_CCurrent" localSheetId="1" hidden="1">#REF!</definedName>
    <definedName name="__123Graph_CCurrent" localSheetId="2" hidden="1">'[15]Base Original'!#REF!</definedName>
    <definedName name="__123Graph_CCurrent" localSheetId="7" hidden="1">'[15]Base Original'!#REF!</definedName>
    <definedName name="__123Graph_CCurrent" hidden="1">'[15]Base Original'!#REF!</definedName>
    <definedName name="__123Graph_CREER" localSheetId="0" hidden="1">[12]ER!#REF!</definedName>
    <definedName name="__123Graph_CREER" localSheetId="1" hidden="1">#REF!</definedName>
    <definedName name="__123Graph_CREER" localSheetId="2" hidden="1">[12]ER!#REF!</definedName>
    <definedName name="__123Graph_CREER" localSheetId="7" hidden="1">[12]ER!#REF!</definedName>
    <definedName name="__123Graph_CREER" hidden="1">[12]ER!#REF!</definedName>
    <definedName name="__123Graph_D" hidden="1">[13]FLUJO!$B$7942:$C$7942</definedName>
    <definedName name="__123Graph_DCurrent" localSheetId="0" hidden="1">'[15]Base Original'!#REF!</definedName>
    <definedName name="__123Graph_DCurrent" localSheetId="1" hidden="1">#REF!</definedName>
    <definedName name="__123Graph_DCurrent" localSheetId="2" hidden="1">'[15]Base Original'!#REF!</definedName>
    <definedName name="__123Graph_DCurrent" localSheetId="7" hidden="1">'[15]Base Original'!#REF!</definedName>
    <definedName name="__123Graph_DCurrent" hidden="1">'[15]Base Original'!#REF!</definedName>
    <definedName name="__123Graph_E" localSheetId="0" hidden="1">[9]C!#REF!</definedName>
    <definedName name="__123Graph_E" localSheetId="1" hidden="1">#REF!</definedName>
    <definedName name="__123Graph_E" localSheetId="2" hidden="1">[9]C!#REF!</definedName>
    <definedName name="__123Graph_E" localSheetId="7" hidden="1">[9]C!#REF!</definedName>
    <definedName name="__123Graph_E" hidden="1">[9]C!#REF!</definedName>
    <definedName name="__123Graph_ECurrent" localSheetId="0" hidden="1">'[15]Base Original'!#REF!</definedName>
    <definedName name="__123Graph_ECurrent" localSheetId="1" hidden="1">#REF!</definedName>
    <definedName name="__123Graph_ECurrent" localSheetId="2" hidden="1">'[15]Base Original'!#REF!</definedName>
    <definedName name="__123Graph_ECurrent" localSheetId="7" hidden="1">'[15]Base Original'!#REF!</definedName>
    <definedName name="__123Graph_ECurrent" hidden="1">'[15]Base Original'!#REF!</definedName>
    <definedName name="__123Graph_F" localSheetId="0" hidden="1">[9]C!#REF!</definedName>
    <definedName name="__123Graph_F" localSheetId="1" hidden="1">#REF!</definedName>
    <definedName name="__123Graph_F" localSheetId="2" hidden="1">[9]C!#REF!</definedName>
    <definedName name="__123Graph_F" localSheetId="7" hidden="1">[9]C!#REF!</definedName>
    <definedName name="__123Graph_F" hidden="1">[9]C!#REF!</definedName>
    <definedName name="__123Graph_FCurrent" localSheetId="0" hidden="1">[16]Base!#REF!</definedName>
    <definedName name="__123Graph_FCurrent" localSheetId="1" hidden="1">[16]Base!#REF!</definedName>
    <definedName name="__123Graph_FCurrent" localSheetId="2" hidden="1">[16]Base!#REF!</definedName>
    <definedName name="__123Graph_FCurrent" localSheetId="7" hidden="1">[16]Base!#REF!</definedName>
    <definedName name="__123Graph_FCurrent" hidden="1">[16]Base!#REF!</definedName>
    <definedName name="__123Graph_X" hidden="1">[13]FLUJO!$B$7906:$C$7906</definedName>
    <definedName name="__123Graph_XDIFFERENTIAL" localSheetId="0" hidden="1">[11]TAB25b!#REF!</definedName>
    <definedName name="__123Graph_XDIFFERENTIAL" localSheetId="1" hidden="1">#REF!</definedName>
    <definedName name="__123Graph_XDIFFERENTIAL" localSheetId="2" hidden="1">[11]TAB25b!#REF!</definedName>
    <definedName name="__123Graph_XDIFFERENTIAL" localSheetId="7" hidden="1">[11]TAB25b!#REF!</definedName>
    <definedName name="__123Graph_XDIFFERENTIAL" hidden="1">[11]TAB25b!#REF!</definedName>
    <definedName name="__123Graph_XSPREAD" localSheetId="0" hidden="1">[11]TAB25b!#REF!</definedName>
    <definedName name="__123Graph_XSPREAD" localSheetId="1" hidden="1">#REF!</definedName>
    <definedName name="__123Graph_XSPREAD" localSheetId="2" hidden="1">[11]TAB25b!#REF!</definedName>
    <definedName name="__123Graph_XSPREAD" localSheetId="7" hidden="1">[11]TAB25b!#REF!</definedName>
    <definedName name="__123Graph_XSPREAD" hidden="1">[11]TAB25b!#REF!</definedName>
    <definedName name="__12INT_RESERVES" localSheetId="0">#REF!</definedName>
    <definedName name="__12INT_RESERVES" localSheetId="1">#REF!</definedName>
    <definedName name="__12INT_RESERVES" localSheetId="2">#REF!</definedName>
    <definedName name="__12INT_RESERVES" localSheetId="7">#REF!</definedName>
    <definedName name="__12INT_RESERVES">#REF!</definedName>
    <definedName name="__1r" localSheetId="0">#REF!</definedName>
    <definedName name="__1r" localSheetId="1">#REF!</definedName>
    <definedName name="__1r" localSheetId="2">#REF!</definedName>
    <definedName name="__1r" localSheetId="7">#REF!</definedName>
    <definedName name="__1r">#REF!</definedName>
    <definedName name="__2Macros_Import_.qbop" localSheetId="0">[17]!'[Macros Import].qbop'</definedName>
    <definedName name="__2Macros_Import_.qbop" localSheetId="1">#REF!</definedName>
    <definedName name="__2Macros_Import_.qbop">[17]!'[Macros Import].qbop'</definedName>
    <definedName name="__3__123Graph_ACPI_ER_LOG" localSheetId="0" hidden="1">[12]ER!#REF!</definedName>
    <definedName name="__3__123Graph_ACPI_ER_LOG" localSheetId="1" hidden="1">#REF!</definedName>
    <definedName name="__3__123Graph_ACPI_ER_LOG" localSheetId="2" hidden="1">[12]ER!#REF!</definedName>
    <definedName name="__3__123Graph_ACPI_ER_LOG" localSheetId="7" hidden="1">[12]ER!#REF!</definedName>
    <definedName name="__3__123Graph_ACPI_ER_LOG" hidden="1">[12]ER!#REF!</definedName>
    <definedName name="__4__123Graph_BCPI_ER_LOG" localSheetId="0" hidden="1">[12]ER!#REF!</definedName>
    <definedName name="__4__123Graph_BCPI_ER_LOG" localSheetId="1" hidden="1">[12]ER!#REF!</definedName>
    <definedName name="__4__123Graph_BCPI_ER_LOG" localSheetId="2" hidden="1">[12]ER!#REF!</definedName>
    <definedName name="__4__123Graph_BCPI_ER_LOG" localSheetId="7" hidden="1">[12]ER!#REF!</definedName>
    <definedName name="__4__123Graph_BCPI_ER_LOG" hidden="1">[12]ER!#REF!</definedName>
    <definedName name="__5__123Graph_BIBA_IBRD" localSheetId="0" hidden="1">[12]WB!#REF!</definedName>
    <definedName name="__5__123Graph_BIBA_IBRD" localSheetId="1" hidden="1">[12]WB!#REF!</definedName>
    <definedName name="__5__123Graph_BIBA_IBRD" localSheetId="2" hidden="1">[12]WB!#REF!</definedName>
    <definedName name="__5__123Graph_BIBA_IBRD" localSheetId="7" hidden="1">[12]WB!#REF!</definedName>
    <definedName name="__5__123Graph_BIBA_IBRD" hidden="1">[12]WB!#REF!</definedName>
    <definedName name="__6B.2_B.3" localSheetId="0">#REF!</definedName>
    <definedName name="__6B.2_B.3" localSheetId="1">#REF!</definedName>
    <definedName name="__6B.2_B.3" localSheetId="2">#REF!</definedName>
    <definedName name="__6B.2_B.3" localSheetId="7">#REF!</definedName>
    <definedName name="__6B.2_B.3">#REF!</definedName>
    <definedName name="__7B.4___5" localSheetId="0">#REF!</definedName>
    <definedName name="__7B.4___5" localSheetId="1">#REF!</definedName>
    <definedName name="__7B.4___5" localSheetId="2">#REF!</definedName>
    <definedName name="__7B.4___5" localSheetId="7">#REF!</definedName>
    <definedName name="__7B.4___5">#REF!</definedName>
    <definedName name="__8CONSOL_B2" localSheetId="0">#REF!</definedName>
    <definedName name="__8CONSOL_B2" localSheetId="1">#REF!</definedName>
    <definedName name="__8CONSOL_B2" localSheetId="2">#REF!</definedName>
    <definedName name="__8CONSOL_B2" localSheetId="7">#REF!</definedName>
    <definedName name="__8CONSOL_B2">#REF!</definedName>
    <definedName name="__9CONSOL_DEPOSITS" localSheetId="0">'[18]A 11'!#REF!</definedName>
    <definedName name="__9CONSOL_DEPOSITS" localSheetId="1">#REF!</definedName>
    <definedName name="__9CONSOL_DEPOSITS" localSheetId="2">'[18]A 11'!#REF!</definedName>
    <definedName name="__9CONSOL_DEPOSITS" localSheetId="7">'[18]A 11'!#REF!</definedName>
    <definedName name="__9CONSOL_DEPOSITS">'[18]A 11'!#REF!</definedName>
    <definedName name="__asd1" localSheetId="1">[5]!__asd1</definedName>
    <definedName name="__asd1">[5]!__asd1</definedName>
    <definedName name="__AUS1" localSheetId="0">#REF!</definedName>
    <definedName name="__AUS1" localSheetId="1">#REF!</definedName>
    <definedName name="__AUS1" localSheetId="2">#REF!</definedName>
    <definedName name="__AUS1" localSheetId="7">#REF!</definedName>
    <definedName name="__AUS1">#REF!</definedName>
    <definedName name="__BOP2" localSheetId="0">[19]BoP!#REF!</definedName>
    <definedName name="__BOP2" localSheetId="1">#REF!</definedName>
    <definedName name="__BOP2" localSheetId="2">[19]BoP!#REF!</definedName>
    <definedName name="__BOP2" localSheetId="7">[19]BoP!#REF!</definedName>
    <definedName name="__BOP2">[19]BoP!#REF!</definedName>
    <definedName name="__DEG1" localSheetId="0">#REF!</definedName>
    <definedName name="__DEG1" localSheetId="1">#REF!</definedName>
    <definedName name="__DEG1" localSheetId="2">#REF!</definedName>
    <definedName name="__DEG1" localSheetId="7">#REF!</definedName>
    <definedName name="__DEG1">#REF!</definedName>
    <definedName name="__DKR1" localSheetId="0">#REF!</definedName>
    <definedName name="__DKR1" localSheetId="1">#REF!</definedName>
    <definedName name="__DKR1" localSheetId="2">#REF!</definedName>
    <definedName name="__DKR1" localSheetId="7">#REF!</definedName>
    <definedName name="__DKR1">#REF!</definedName>
    <definedName name="__ECU1" localSheetId="0">#REF!</definedName>
    <definedName name="__ECU1" localSheetId="1">#REF!</definedName>
    <definedName name="__ECU1" localSheetId="2">#REF!</definedName>
    <definedName name="__ECU1" localSheetId="7">#REF!</definedName>
    <definedName name="__ECU1">#REF!</definedName>
    <definedName name="__END94" localSheetId="0">#REF!</definedName>
    <definedName name="__END94">#REF!</definedName>
    <definedName name="__ESC1" localSheetId="0">#REF!</definedName>
    <definedName name="__ESC1" localSheetId="1">#REF!</definedName>
    <definedName name="__ESC1">#REF!</definedName>
    <definedName name="__F" hidden="1">'[8]Fax a enviar'!#REF!</definedName>
    <definedName name="__FAL2" localSheetId="0">#REF!</definedName>
    <definedName name="__FAL2" localSheetId="1">#REF!</definedName>
    <definedName name="__FAL2" localSheetId="2">#REF!</definedName>
    <definedName name="__FAL2" localSheetId="7">#REF!</definedName>
    <definedName name="__FAL2">#REF!</definedName>
    <definedName name="__FAL3" localSheetId="0">#REF!</definedName>
    <definedName name="__FAL3" localSheetId="1">#REF!</definedName>
    <definedName name="__FAL3" localSheetId="2">#REF!</definedName>
    <definedName name="__FAL3" localSheetId="7">#REF!</definedName>
    <definedName name="__FAL3">#REF!</definedName>
    <definedName name="__FAL4" localSheetId="0">#REF!</definedName>
    <definedName name="__FAL4" localSheetId="1">#REF!</definedName>
    <definedName name="__FAL4" localSheetId="2">#REF!</definedName>
    <definedName name="__FAL4" localSheetId="7">#REF!</definedName>
    <definedName name="__FAL4">#REF!</definedName>
    <definedName name="__FAL5" localSheetId="0">#REF!</definedName>
    <definedName name="__FAL5" localSheetId="1">#REF!</definedName>
    <definedName name="__FAL5">#REF!</definedName>
    <definedName name="__FAL6" localSheetId="0">#REF!</definedName>
    <definedName name="__FAL6" localSheetId="1">#REF!</definedName>
    <definedName name="__FAL6">#REF!</definedName>
    <definedName name="__FAL7" localSheetId="0">#REF!</definedName>
    <definedName name="__FAL7" localSheetId="1">#REF!</definedName>
    <definedName name="__FAL7">#REF!</definedName>
    <definedName name="__FMK1" localSheetId="0">#REF!</definedName>
    <definedName name="__FMK1" localSheetId="1">#REF!</definedName>
    <definedName name="__FMK1">#REF!</definedName>
    <definedName name="__IKR1" localSheetId="0">#REF!</definedName>
    <definedName name="__IKR1" localSheetId="1">#REF!</definedName>
    <definedName name="__IKR1">#REF!</definedName>
    <definedName name="__IRP1" localSheetId="0">#REF!</definedName>
    <definedName name="__IRP1" localSheetId="1">#REF!</definedName>
    <definedName name="__IRP1">#REF!</definedName>
    <definedName name="__LIT1" localSheetId="0">#REF!</definedName>
    <definedName name="__LIT1" localSheetId="1">#REF!</definedName>
    <definedName name="__LIT1">#REF!</definedName>
    <definedName name="__MEX1" localSheetId="0">#REF!</definedName>
    <definedName name="__MEX1" localSheetId="1">#REF!</definedName>
    <definedName name="__MEX1">#REF!</definedName>
    <definedName name="__PTA1" localSheetId="0">#REF!</definedName>
    <definedName name="__PTA1" localSheetId="1">#REF!</definedName>
    <definedName name="__PTA1">#REF!</definedName>
    <definedName name="__RES2">[19]RES!#REF!</definedName>
    <definedName name="__ROS1">#N/A</definedName>
    <definedName name="__ROS2">#N/A</definedName>
    <definedName name="__ROS3">#N/A</definedName>
    <definedName name="__ROS4">#N/A</definedName>
    <definedName name="__SAR1" localSheetId="0">#REF!</definedName>
    <definedName name="__SAR1" localSheetId="1">#REF!</definedName>
    <definedName name="__SAR1" localSheetId="2">#REF!</definedName>
    <definedName name="__SAR1" localSheetId="7">#REF!</definedName>
    <definedName name="__SAR1">#REF!</definedName>
    <definedName name="__SUM2" localSheetId="0">#REF!</definedName>
    <definedName name="__SUM2" localSheetId="1">#REF!</definedName>
    <definedName name="__SUM2" localSheetId="2">#REF!</definedName>
    <definedName name="__SUM2" localSheetId="7">#REF!</definedName>
    <definedName name="__SUM2">#REF!</definedName>
    <definedName name="__TAB1" localSheetId="0">#REF!</definedName>
    <definedName name="__TAB1" localSheetId="2">#REF!</definedName>
    <definedName name="__TAB1" localSheetId="7">#REF!</definedName>
    <definedName name="__TAB1">#REF!</definedName>
    <definedName name="__Tab19" localSheetId="0">#REF!</definedName>
    <definedName name="__Tab19">#REF!</definedName>
    <definedName name="__Tab20" localSheetId="0">#REF!</definedName>
    <definedName name="__Tab20">#REF!</definedName>
    <definedName name="__Tab21" localSheetId="0">#REF!</definedName>
    <definedName name="__Tab21">#REF!</definedName>
    <definedName name="__Tab22" localSheetId="0">#REF!</definedName>
    <definedName name="__Tab22">#REF!</definedName>
    <definedName name="__Tab23" localSheetId="0">#REF!</definedName>
    <definedName name="__Tab23">#REF!</definedName>
    <definedName name="__Tab24" localSheetId="0">#REF!</definedName>
    <definedName name="__Tab24">#REF!</definedName>
    <definedName name="__Tab26" localSheetId="0">#REF!</definedName>
    <definedName name="__Tab26">#REF!</definedName>
    <definedName name="__Tab27" localSheetId="0">#REF!</definedName>
    <definedName name="__Tab27">#REF!</definedName>
    <definedName name="__Tab28" localSheetId="0">#REF!</definedName>
    <definedName name="__Tab28">#REF!</definedName>
    <definedName name="__Tab29" localSheetId="0">#REF!</definedName>
    <definedName name="__Tab29">#REF!</definedName>
    <definedName name="__Tab30" localSheetId="0">#REF!</definedName>
    <definedName name="__Tab30">#REF!</definedName>
    <definedName name="__Tab31" localSheetId="0">#REF!</definedName>
    <definedName name="__Tab31">#REF!</definedName>
    <definedName name="__Tab32" localSheetId="0">#REF!</definedName>
    <definedName name="__Tab32">#REF!</definedName>
    <definedName name="__Tab33" localSheetId="0">#REF!</definedName>
    <definedName name="__Tab33">#REF!</definedName>
    <definedName name="__Tab34" localSheetId="0">#REF!</definedName>
    <definedName name="__Tab34">#REF!</definedName>
    <definedName name="__Tab35" localSheetId="0">#REF!</definedName>
    <definedName name="__Tab35">#REF!</definedName>
    <definedName name="__tAB4">'[6]shared data'!$A$1:$G$71</definedName>
    <definedName name="__tnt1" localSheetId="1">[5]!__tnt1</definedName>
    <definedName name="__tnt1">[5]!__tnt1</definedName>
    <definedName name="__TOT58" localSheetId="0">[7]GROWTH!#REF!</definedName>
    <definedName name="__TOT58" localSheetId="1">#REF!</definedName>
    <definedName name="__TOT58" localSheetId="2">[7]GROWTH!#REF!</definedName>
    <definedName name="__TOT58" localSheetId="7">[7]GROWTH!#REF!</definedName>
    <definedName name="__TOT58">[7]GROWTH!#REF!</definedName>
    <definedName name="__WB2" localSheetId="0">#REF!</definedName>
    <definedName name="__WB2" localSheetId="1">#REF!</definedName>
    <definedName name="__WB2" localSheetId="2">#REF!</definedName>
    <definedName name="__WB2" localSheetId="7">#REF!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0">[21]Afiliados!#REF!</definedName>
    <definedName name="_10_0GRÁFICO_N_10.2" localSheetId="1">[21]Afiliados!#REF!</definedName>
    <definedName name="_10_0GRÁFICO_N_10.2" localSheetId="2">[21]Afiliados!#REF!</definedName>
    <definedName name="_10_0GRÁFICO_N_10.2" localSheetId="7">[21]Afiliados!#REF!</definedName>
    <definedName name="_10_0GRÁFICO_N_10.2">[21]Afiliados!#REF!</definedName>
    <definedName name="_10FA_L" localSheetId="0">#REF!</definedName>
    <definedName name="_10FA_L" localSheetId="1">#REF!</definedName>
    <definedName name="_10FA_L" localSheetId="2">#REF!</definedName>
    <definedName name="_10FA_L" localSheetId="7">#REF!</definedName>
    <definedName name="_10FA_L">#REF!</definedName>
    <definedName name="_11__123Graph_AFIG_D" localSheetId="0" hidden="1">#REF!</definedName>
    <definedName name="_11__123Graph_AFIG_D" localSheetId="1" hidden="1">#REF!</definedName>
    <definedName name="_11__123Graph_AFIG_D" localSheetId="2" hidden="1">#REF!</definedName>
    <definedName name="_11__123Graph_AFIG_D" localSheetId="7" hidden="1">#REF!</definedName>
    <definedName name="_11__123Graph_AFIG_D" hidden="1">#REF!</definedName>
    <definedName name="_11__123Graph_BCPI_ER_LOG" localSheetId="0" hidden="1">[20]ER!#REF!</definedName>
    <definedName name="_11__123Graph_BCPI_ER_LOG" localSheetId="2" hidden="1">[20]ER!#REF!</definedName>
    <definedName name="_11__123Graph_BCPI_ER_LOG" localSheetId="7" hidden="1">[20]ER!#REF!</definedName>
    <definedName name="_11__123Graph_BCPI_ER_LOG" hidden="1">[20]ER!#REF!</definedName>
    <definedName name="_11absorc" localSheetId="0">[22]Programa!#REF!</definedName>
    <definedName name="_11absorc" localSheetId="1">[22]Programa!#REF!</definedName>
    <definedName name="_11absorc" localSheetId="2">[22]Programa!#REF!</definedName>
    <definedName name="_11absorc" localSheetId="7">[22]Programa!#REF!</definedName>
    <definedName name="_11absorc">[22]Programa!#REF!</definedName>
    <definedName name="_11GAZ_LIABS" localSheetId="0">#REF!</definedName>
    <definedName name="_11GAZ_LIABS" localSheetId="1">#REF!</definedName>
    <definedName name="_11GAZ_LIABS" localSheetId="2">#REF!</definedName>
    <definedName name="_11GAZ_LIABS" localSheetId="7">#REF!</definedName>
    <definedName name="_11GAZ_LIABS">#REF!</definedName>
    <definedName name="_12__123Graph_AIBA_IBRD" hidden="1">[20]WB!$Q$62:$AK$62</definedName>
    <definedName name="_12__123Graph_BIBA_IBRD" localSheetId="0" hidden="1">[20]WB!#REF!</definedName>
    <definedName name="_12__123Graph_BIBA_IBRD" localSheetId="1" hidden="1">[20]WB!#REF!</definedName>
    <definedName name="_12__123Graph_BIBA_IBRD" localSheetId="2" hidden="1">[20]WB!#REF!</definedName>
    <definedName name="_12__123Graph_BIBA_IBRD" localSheetId="7" hidden="1">[20]WB!#REF!</definedName>
    <definedName name="_12__123Graph_BIBA_IBRD" hidden="1">[20]WB!#REF!</definedName>
    <definedName name="_12c" localSheetId="0">[22]Programa!#REF!</definedName>
    <definedName name="_12c" localSheetId="1">[22]Programa!#REF!</definedName>
    <definedName name="_12c" localSheetId="2">[22]Programa!#REF!</definedName>
    <definedName name="_12c" localSheetId="7">[22]Programa!#REF!</definedName>
    <definedName name="_12c">[22]Programa!#REF!</definedName>
    <definedName name="_12INT_RESERVES" localSheetId="0">#REF!</definedName>
    <definedName name="_12INT_RESERVES" localSheetId="1">#REF!</definedName>
    <definedName name="_12INT_RESERVES" localSheetId="2">#REF!</definedName>
    <definedName name="_12INT_RESERVES" localSheetId="7">#REF!</definedName>
    <definedName name="_12INT_RESERVES">#REF!</definedName>
    <definedName name="_15Macros_Import_.qbop" localSheetId="0">[17]!'[Macros Import].qbop'</definedName>
    <definedName name="_15Macros_Import_.qbop" localSheetId="1">#REF!</definedName>
    <definedName name="_15Macros_Import_.qbop">[17]!'[Macros Import].qbop'</definedName>
    <definedName name="_16__123Graph_ATERMS_OF_TRADE" localSheetId="0" hidden="1">#REF!</definedName>
    <definedName name="_16__123Graph_ATERMS_OF_TRADE" localSheetId="1" hidden="1">#REF!</definedName>
    <definedName name="_16__123Graph_ATERMS_OF_TRADE" localSheetId="2" hidden="1">#REF!</definedName>
    <definedName name="_16__123Graph_ATERMS_OF_TRADE" localSheetId="7"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0" hidden="1">[20]ER!#REF!</definedName>
    <definedName name="_19__123Graph_BCPI_ER_LOG" localSheetId="1" hidden="1">#REF!</definedName>
    <definedName name="_19__123Graph_BCPI_ER_LOG" localSheetId="7" hidden="1">[20]ER!#REF!</definedName>
    <definedName name="_19__123Graph_BCPI_ER_LOG" hidden="1">[20]ER!#REF!</definedName>
    <definedName name="_1981" localSheetId="0">#REF!</definedName>
    <definedName name="_1981" localSheetId="1">#REF!</definedName>
    <definedName name="_1981" localSheetId="2">#REF!</definedName>
    <definedName name="_1981" localSheetId="7">#REF!</definedName>
    <definedName name="_1981">#REF!</definedName>
    <definedName name="_1982" localSheetId="0">#REF!</definedName>
    <definedName name="_1982" localSheetId="1">#REF!</definedName>
    <definedName name="_1982" localSheetId="2">#REF!</definedName>
    <definedName name="_1982" localSheetId="7">#REF!</definedName>
    <definedName name="_1982">#REF!</definedName>
    <definedName name="_1983" localSheetId="0">#REF!</definedName>
    <definedName name="_1983" localSheetId="1">#REF!</definedName>
    <definedName name="_1983" localSheetId="2">#REF!</definedName>
    <definedName name="_1983" localSheetId="7">#REF!</definedName>
    <definedName name="_1983">#REF!</definedName>
    <definedName name="_1984" localSheetId="0">#REF!</definedName>
    <definedName name="_1984">#REF!</definedName>
    <definedName name="_1985" localSheetId="0">#REF!</definedName>
    <definedName name="_1985">#REF!</definedName>
    <definedName name="_1986" localSheetId="0">#REF!</definedName>
    <definedName name="_1986">#REF!</definedName>
    <definedName name="_1987">#N/A</definedName>
    <definedName name="_1988" localSheetId="0">#REF!</definedName>
    <definedName name="_1988" localSheetId="1">#REF!</definedName>
    <definedName name="_1988" localSheetId="2">#REF!</definedName>
    <definedName name="_1988" localSheetId="7">#REF!</definedName>
    <definedName name="_1988">#REF!</definedName>
    <definedName name="_1989" localSheetId="0">#REF!</definedName>
    <definedName name="_1989" localSheetId="1">#REF!</definedName>
    <definedName name="_1989" localSheetId="2">#REF!</definedName>
    <definedName name="_1989" localSheetId="7">#REF!</definedName>
    <definedName name="_1989">#REF!</definedName>
    <definedName name="_1990" localSheetId="0">#REF!</definedName>
    <definedName name="_1990" localSheetId="2">#REF!</definedName>
    <definedName name="_1990" localSheetId="7">#REF!</definedName>
    <definedName name="_1990">#REF!</definedName>
    <definedName name="_1991" localSheetId="0">#REF!</definedName>
    <definedName name="_1991">#REF!</definedName>
    <definedName name="_1992" localSheetId="0">#REF!</definedName>
    <definedName name="_1992">#REF!</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1997" localSheetId="0">#REF!</definedName>
    <definedName name="_1997">#REF!</definedName>
    <definedName name="_1998" localSheetId="0">#REF!</definedName>
    <definedName name="_1998">#REF!</definedName>
    <definedName name="_1999" localSheetId="0">#REF!</definedName>
    <definedName name="_1999">#REF!</definedName>
    <definedName name="_1IMPRESION" localSheetId="0">#REF!</definedName>
    <definedName name="_1IMPRESION" localSheetId="1">#REF!</definedName>
    <definedName name="_1IMPRESION">#REF!</definedName>
    <definedName name="_1Macros_Import_.qbop">#N/A</definedName>
    <definedName name="_1r" localSheetId="0">#REF!</definedName>
    <definedName name="_1r" localSheetId="1">#REF!</definedName>
    <definedName name="_1r" localSheetId="2">#REF!</definedName>
    <definedName name="_1r" localSheetId="7">#REF!</definedName>
    <definedName name="_1r">#REF!</definedName>
    <definedName name="_2">#N/A</definedName>
    <definedName name="_2__123Graph_ACPI_ER_LOG" localSheetId="0" hidden="1">[20]ER!#REF!</definedName>
    <definedName name="_2__123Graph_ACPI_ER_LOG" localSheetId="1" hidden="1">[20]ER!#REF!</definedName>
    <definedName name="_2__123Graph_ACPI_ER_LOG" localSheetId="7" hidden="1">[20]ER!#REF!</definedName>
    <definedName name="_2__123Graph_ACPI_ER_LOG" hidden="1">[20]ER!#REF!</definedName>
    <definedName name="_2__123Graph_AFIG_D" localSheetId="0" hidden="1">#REF!</definedName>
    <definedName name="_2__123Graph_AFIG_D" localSheetId="1" hidden="1">#REF!</definedName>
    <definedName name="_2__123Graph_AFIG_D" localSheetId="2" hidden="1">#REF!</definedName>
    <definedName name="_2__123Graph_AFIG_D" localSheetId="7" hidden="1">#REF!</definedName>
    <definedName name="_2__123Graph_AFIG_D" hidden="1">#REF!</definedName>
    <definedName name="_20__123Graph_BIBA_IBRD" localSheetId="0" hidden="1">[20]WB!#REF!</definedName>
    <definedName name="_20__123Graph_BIBA_IBRD" localSheetId="1" hidden="1">#REF!</definedName>
    <definedName name="_20__123Graph_BIBA_IBRD" localSheetId="7" hidden="1">[20]WB!#REF!</definedName>
    <definedName name="_20__123Graph_BIBA_IBRD" hidden="1">[20]WB!#REF!</definedName>
    <definedName name="_20__123Graph_XREALEX_WAGE" localSheetId="0" hidden="1">[23]PRIVATE!#REF!</definedName>
    <definedName name="_20__123Graph_XREALEX_WAGE" localSheetId="1" hidden="1">[23]PRIVATE!#REF!</definedName>
    <definedName name="_20__123Graph_XREALEX_WAGE" hidden="1">[23]PRIVATE!#REF!</definedName>
    <definedName name="_2000" localSheetId="0">#REF!</definedName>
    <definedName name="_2000" localSheetId="1">#REF!</definedName>
    <definedName name="_2000" localSheetId="2">#REF!</definedName>
    <definedName name="_2000" localSheetId="7">#REF!</definedName>
    <definedName name="_2000">#REF!</definedName>
    <definedName name="_2001" localSheetId="0">#REF!</definedName>
    <definedName name="_2001" localSheetId="1">#REF!</definedName>
    <definedName name="_2001" localSheetId="2">#REF!</definedName>
    <definedName name="_2001" localSheetId="7">#REF!</definedName>
    <definedName name="_2001">#REF!</definedName>
    <definedName name="_2002" localSheetId="0">#REF!</definedName>
    <definedName name="_2002" localSheetId="1">#REF!</definedName>
    <definedName name="_2002" localSheetId="2">#REF!</definedName>
    <definedName name="_2002" localSheetId="7">#REF!</definedName>
    <definedName name="_2002">#REF!</definedName>
    <definedName name="_2003" localSheetId="0">#REF!</definedName>
    <definedName name="_2003">#REF!</definedName>
    <definedName name="_24__123Graph_BTERMS_OF_TRADE" localSheetId="0" hidden="1">#REF!</definedName>
    <definedName name="_24__123Graph_BTERMS_OF_TRADE" localSheetId="1" hidden="1">#REF!</definedName>
    <definedName name="_24__123Graph_BTERMS_OF_TRADE" hidden="1">#REF!</definedName>
    <definedName name="_24Macros_Import_.qbop" localSheetId="0">[24]!'[Macros Import].qbop'</definedName>
    <definedName name="_24Macros_Import_.qbop" localSheetId="1">#REF!</definedName>
    <definedName name="_24Macros_Import_.qbop">[24]!'[Macros Import].qbop'</definedName>
    <definedName name="_25__123Graph_ACPI_ER_LOG" localSheetId="0" hidden="1">[25]ER!#REF!</definedName>
    <definedName name="_25__123Graph_ACPI_ER_LOG" localSheetId="1" hidden="1">#REF!</definedName>
    <definedName name="_25__123Graph_ACPI_ER_LOG" localSheetId="2" hidden="1">[25]ER!#REF!</definedName>
    <definedName name="_25__123Graph_ACPI_ER_LOG" localSheetId="7" hidden="1">[25]ER!#REF!</definedName>
    <definedName name="_25__123Graph_ACPI_ER_LOG" hidden="1">[25]ER!#REF!</definedName>
    <definedName name="_25__123Graph_BWB_ADJ_PRJ" hidden="1">[20]WB!$Q$257:$AK$257</definedName>
    <definedName name="_26__123Graph_BCPI_ER_LOG" localSheetId="0" hidden="1">[25]ER!#REF!</definedName>
    <definedName name="_26__123Graph_BCPI_ER_LOG" localSheetId="1" hidden="1">#REF!</definedName>
    <definedName name="_26__123Graph_BCPI_ER_LOG" localSheetId="2" hidden="1">[25]ER!#REF!</definedName>
    <definedName name="_26__123Graph_BCPI_ER_LOG" localSheetId="7" hidden="1">[25]ER!#REF!</definedName>
    <definedName name="_26__123Graph_BCPI_ER_LOG" hidden="1">[25]ER!#REF!</definedName>
    <definedName name="_27__123Graph_ACPI_ER_LOG" localSheetId="0" hidden="1">[12]ER!#REF!</definedName>
    <definedName name="_27__123Graph_ACPI_ER_LOG" localSheetId="1" hidden="1">[12]ER!#REF!</definedName>
    <definedName name="_27__123Graph_ACPI_ER_LOG" localSheetId="2" hidden="1">[12]ER!#REF!</definedName>
    <definedName name="_27__123Graph_ACPI_ER_LOG" localSheetId="7" hidden="1">[12]ER!#REF!</definedName>
    <definedName name="_27__123Graph_ACPI_ER_LOG" hidden="1">[12]ER!#REF!</definedName>
    <definedName name="_27__123Graph_BIBA_IBRD" localSheetId="0" hidden="1">[25]WB!#REF!</definedName>
    <definedName name="_27__123Graph_BIBA_IBRD" localSheetId="1" hidden="1">[25]WB!#REF!</definedName>
    <definedName name="_27__123Graph_BIBA_IBRD" localSheetId="2" hidden="1">[25]WB!#REF!</definedName>
    <definedName name="_27__123Graph_BIBA_IBRD" localSheetId="7" hidden="1">[25]WB!#REF!</definedName>
    <definedName name="_27__123Graph_BIBA_IBRD" hidden="1">[25]WB!#REF!</definedName>
    <definedName name="_27_0CUADRO_N__4." localSheetId="0">[26]monthly!#REF!</definedName>
    <definedName name="_27_0CUADRO_N__4." localSheetId="2">[26]monthly!#REF!</definedName>
    <definedName name="_27_0CUADRO_N__4." localSheetId="7">[26]monthly!#REF!</definedName>
    <definedName name="_27_0CUADRO_N__4.">[26]monthly!#REF!</definedName>
    <definedName name="_28B.2_B.3" localSheetId="0">#REF!</definedName>
    <definedName name="_28B.2_B.3" localSheetId="1">#REF!</definedName>
    <definedName name="_28B.2_B.3" localSheetId="2">#REF!</definedName>
    <definedName name="_28B.2_B.3" localSheetId="7">#REF!</definedName>
    <definedName name="_28B.2_B.3">#REF!</definedName>
    <definedName name="_29__123Graph_XFIG_D" localSheetId="0" hidden="1">#REF!</definedName>
    <definedName name="_29__123Graph_XFIG_D" localSheetId="1" hidden="1">#REF!</definedName>
    <definedName name="_29__123Graph_XFIG_D" localSheetId="2" hidden="1">#REF!</definedName>
    <definedName name="_29__123Graph_XFIG_D" localSheetId="7" hidden="1">#REF!</definedName>
    <definedName name="_29__123Graph_XFIG_D" hidden="1">#REF!</definedName>
    <definedName name="_29B.4___5" localSheetId="0">#REF!</definedName>
    <definedName name="_29B.4___5" localSheetId="2">#REF!</definedName>
    <definedName name="_29B.4___5" localSheetId="7">#REF!</definedName>
    <definedName name="_29B.4___5">#REF!</definedName>
    <definedName name="_2IMPRESION" localSheetId="0">#REF!</definedName>
    <definedName name="_2IMPRESION">#REF!</definedName>
    <definedName name="_2Macros_Import_.qbop" localSheetId="0">[27]!'[Macros Import].qbop'</definedName>
    <definedName name="_2Macros_Import_.qbop" localSheetId="1">#REF!</definedName>
    <definedName name="_2Macros_Import_.qbop">[27]!'[Macros Import].qbop'</definedName>
    <definedName name="_3">#N/A</definedName>
    <definedName name="_3.__No_club_de_París__Después_del_30_Jun_84" localSheetId="0">#REF!</definedName>
    <definedName name="_3.__No_club_de_París__Después_del_30_Jun_84" localSheetId="1">#REF!</definedName>
    <definedName name="_3.__No_club_de_París__Después_del_30_Jun_84" localSheetId="2">#REF!</definedName>
    <definedName name="_3.__No_club_de_París__Después_del_30_Jun_84" localSheetId="7">#REF!</definedName>
    <definedName name="_3.__No_club_de_París__Después_del_30_Jun_84">#REF!</definedName>
    <definedName name="_3__123Graph_ACPI_ER_LOG" localSheetId="0" hidden="1">[12]ER!#REF!</definedName>
    <definedName name="_3__123Graph_ACPI_ER_LOG" localSheetId="1" hidden="1">#REF!</definedName>
    <definedName name="_3__123Graph_ACPI_ER_LOG" localSheetId="2" hidden="1">[12]ER!#REF!</definedName>
    <definedName name="_3__123Graph_ACPI_ER_LOG" localSheetId="7" hidden="1">[12]ER!#REF!</definedName>
    <definedName name="_3__123Graph_ACPI_ER_LOG" hidden="1">[12]ER!#REF!</definedName>
    <definedName name="_3__123Graph_ATERMS_OF_TRADE" localSheetId="0" hidden="1">#REF!</definedName>
    <definedName name="_3__123Graph_ATERMS_OF_TRADE" localSheetId="1" hidden="1">#REF!</definedName>
    <definedName name="_3__123Graph_ATERMS_OF_TRADE" localSheetId="2" hidden="1">#REF!</definedName>
    <definedName name="_3__123Graph_ATERMS_OF_TRADE" localSheetId="7" hidden="1">#REF!</definedName>
    <definedName name="_3__123Graph_ATERMS_OF_TRADE" hidden="1">#REF!</definedName>
    <definedName name="_30__123Graph_XREALEX_WAGE" localSheetId="0" hidden="1">[23]PRIVATE!#REF!</definedName>
    <definedName name="_30__123Graph_XREALEX_WAGE" localSheetId="1" hidden="1">#REF!</definedName>
    <definedName name="_30__123Graph_XREALEX_WAGE" localSheetId="2" hidden="1">[23]PRIVATE!#REF!</definedName>
    <definedName name="_30__123Graph_XREALEX_WAGE" localSheetId="7" hidden="1">[23]PRIVATE!#REF!</definedName>
    <definedName name="_30__123Graph_XREALEX_WAGE" hidden="1">[23]PRIVATE!#REF!</definedName>
    <definedName name="_30CONSOL_B2" localSheetId="0">#REF!</definedName>
    <definedName name="_30CONSOL_B2" localSheetId="1">#REF!</definedName>
    <definedName name="_30CONSOL_B2" localSheetId="2">#REF!</definedName>
    <definedName name="_30CONSOL_B2" localSheetId="7">#REF!</definedName>
    <definedName name="_30CONSOL_B2">#REF!</definedName>
    <definedName name="_31_0GRÁFICO_N_10.2" localSheetId="0">[26]monthly!#REF!</definedName>
    <definedName name="_31_0GRÁFICO_N_10.2" localSheetId="1">[26]monthly!#REF!</definedName>
    <definedName name="_31_0GRÁFICO_N_10.2" localSheetId="2">[26]monthly!#REF!</definedName>
    <definedName name="_31_0GRÁFICO_N_10.2" localSheetId="7">[26]monthly!#REF!</definedName>
    <definedName name="_31_0GRÁFICO_N_10.2">[26]monthly!#REF!</definedName>
    <definedName name="_31CONSOL_DEPOSITS" localSheetId="0">'[28]A 11'!#REF!</definedName>
    <definedName name="_31CONSOL_DEPOSITS" localSheetId="1">#REF!</definedName>
    <definedName name="_31CONSOL_DEPOSITS" localSheetId="2">'[28]A 11'!#REF!</definedName>
    <definedName name="_31CONSOL_DEPOSITS" localSheetId="7">'[28]A 11'!#REF!</definedName>
    <definedName name="_31CONSOL_DEPOSITS">'[28]A 11'!#REF!</definedName>
    <definedName name="_32FA_L" localSheetId="0">#REF!</definedName>
    <definedName name="_32FA_L" localSheetId="1">#REF!</definedName>
    <definedName name="_32FA_L" localSheetId="2">#REF!</definedName>
    <definedName name="_32FA_L" localSheetId="7">#REF!</definedName>
    <definedName name="_32FA_L">#REF!</definedName>
    <definedName name="_33GAZ_LIABS" localSheetId="0">#REF!</definedName>
    <definedName name="_33GAZ_LIABS" localSheetId="1">#REF!</definedName>
    <definedName name="_33GAZ_LIABS" localSheetId="2">#REF!</definedName>
    <definedName name="_33GAZ_LIABS" localSheetId="7">#REF!</definedName>
    <definedName name="_33GAZ_LIABS">#REF!</definedName>
    <definedName name="_34__123Graph_XTERMS_OF_TRADE" localSheetId="0" hidden="1">#REF!</definedName>
    <definedName name="_34__123Graph_XTERMS_OF_TRADE" localSheetId="1" hidden="1">#REF!</definedName>
    <definedName name="_34__123Graph_XTERMS_OF_TRADE" localSheetId="2" hidden="1">#REF!</definedName>
    <definedName name="_34__123Graph_XTERMS_OF_TRADE" localSheetId="7" hidden="1">#REF!</definedName>
    <definedName name="_34__123Graph_XTERMS_OF_TRADE" hidden="1">#REF!</definedName>
    <definedName name="_34INT_RESERVES" localSheetId="0">#REF!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0" hidden="1">#REF!</definedName>
    <definedName name="_4__123Graph_BTERMS_OF_TRADE" localSheetId="1" hidden="1">#REF!</definedName>
    <definedName name="_4__123Graph_BTERMS_OF_TRADE" localSheetId="2" hidden="1">#REF!</definedName>
    <definedName name="_4__123Graph_BTERMS_OF_TRADE" localSheetId="7" hidden="1">#REF!</definedName>
    <definedName name="_4__123Graph_BTERMS_OF_TRADE" hidden="1">#REF!</definedName>
    <definedName name="_5">#N/A</definedName>
    <definedName name="_5__123Graph_BIBA_IBRD" localSheetId="0" hidden="1">[12]WB!#REF!</definedName>
    <definedName name="_5__123Graph_BIBA_IBRD" localSheetId="1" hidden="1">[12]WB!#REF!</definedName>
    <definedName name="_5__123Graph_BIBA_IBRD" localSheetId="7" hidden="1">[12]WB!#REF!</definedName>
    <definedName name="_5__123Graph_BIBA_IBRD" hidden="1">[12]WB!#REF!</definedName>
    <definedName name="_5__123Graph_XFIG_D" localSheetId="0" hidden="1">#REF!</definedName>
    <definedName name="_5__123Graph_XFIG_D" localSheetId="1" hidden="1">#REF!</definedName>
    <definedName name="_5__123Graph_XFIG_D" localSheetId="2" hidden="1">#REF!</definedName>
    <definedName name="_5__123Graph_XFIG_D" localSheetId="7" hidden="1">#REF!</definedName>
    <definedName name="_5__123Graph_XFIG_D" hidden="1">#REF!</definedName>
    <definedName name="_51__123Graph_BIBA_IBRD" localSheetId="0" hidden="1">[12]WB!#REF!</definedName>
    <definedName name="_51__123Graph_BIBA_IBRD" localSheetId="1" hidden="1">[12]WB!#REF!</definedName>
    <definedName name="_51__123Graph_BIBA_IBRD" localSheetId="7" hidden="1">[12]WB!#REF!</definedName>
    <definedName name="_51__123Graph_BIBA_IBRD" hidden="1">[12]WB!#REF!</definedName>
    <definedName name="_518" localSheetId="0">#REF!</definedName>
    <definedName name="_518" localSheetId="1">#REF!</definedName>
    <definedName name="_518" localSheetId="2">#REF!</definedName>
    <definedName name="_518" localSheetId="7">#REF!</definedName>
    <definedName name="_518">#REF!</definedName>
    <definedName name="_52B.2_B.3" localSheetId="0">#REF!</definedName>
    <definedName name="_52B.2_B.3" localSheetId="1">#REF!</definedName>
    <definedName name="_52B.2_B.3" localSheetId="2">#REF!</definedName>
    <definedName name="_52B.2_B.3" localSheetId="7">#REF!</definedName>
    <definedName name="_52B.2_B.3">#REF!</definedName>
    <definedName name="_53B.4___5" localSheetId="0">#REF!</definedName>
    <definedName name="_53B.4___5" localSheetId="1">#REF!</definedName>
    <definedName name="_53B.4___5" localSheetId="2">#REF!</definedName>
    <definedName name="_53B.4___5" localSheetId="7">#REF!</definedName>
    <definedName name="_53B.4___5">#REF!</definedName>
    <definedName name="_54CONSOL_B2" localSheetId="0">#REF!</definedName>
    <definedName name="_54CONSOL_B2" localSheetId="1">#REF!</definedName>
    <definedName name="_54CONSOL_B2">#REF!</definedName>
    <definedName name="_6">#N/A</definedName>
    <definedName name="_6__123Graph_AIBA_IBRD" hidden="1">[20]WB!$Q$62:$AK$62</definedName>
    <definedName name="_6__123Graph_XTERMS_OF_TRADE" localSheetId="0" hidden="1">#REF!</definedName>
    <definedName name="_6__123Graph_XTERMS_OF_TRADE" localSheetId="1" hidden="1">#REF!</definedName>
    <definedName name="_6__123Graph_XTERMS_OF_TRADE" localSheetId="2" hidden="1">#REF!</definedName>
    <definedName name="_6__123Graph_XTERMS_OF_TRADE" localSheetId="7" hidden="1">#REF!</definedName>
    <definedName name="_6__123Graph_XTERMS_OF_TRADE" hidden="1">#REF!</definedName>
    <definedName name="_617" localSheetId="0">#REF!</definedName>
    <definedName name="_617" localSheetId="1">#REF!</definedName>
    <definedName name="_617" localSheetId="2">#REF!</definedName>
    <definedName name="_617" localSheetId="7">#REF!</definedName>
    <definedName name="_617">#REF!</definedName>
    <definedName name="_675" localSheetId="0">#REF!</definedName>
    <definedName name="_675" localSheetId="2">#REF!</definedName>
    <definedName name="_675" localSheetId="7">#REF!</definedName>
    <definedName name="_675">#REF!</definedName>
    <definedName name="_681" localSheetId="0">#REF!</definedName>
    <definedName name="_681">#REF!</definedName>
    <definedName name="_68CONSOL_DEPOSITS" localSheetId="1">#REF!</definedName>
    <definedName name="_68CONSOL_DEPOSITS">'[18]A 11'!#REF!</definedName>
    <definedName name="_69FA_L" localSheetId="0">#REF!</definedName>
    <definedName name="_69FA_L" localSheetId="1">#REF!</definedName>
    <definedName name="_69FA_L" localSheetId="2">#REF!</definedName>
    <definedName name="_69FA_L" localSheetId="7">#REF!</definedName>
    <definedName name="_69FA_L">#REF!</definedName>
    <definedName name="_6B.2_B.3" localSheetId="0">#REF!</definedName>
    <definedName name="_6B.2_B.3" localSheetId="1">#REF!</definedName>
    <definedName name="_6B.2_B.3" localSheetId="2">#REF!</definedName>
    <definedName name="_6B.2_B.3" localSheetId="7">#REF!</definedName>
    <definedName name="_6B.2_B.3">#REF!</definedName>
    <definedName name="_7">#N/A</definedName>
    <definedName name="_7__123Graph_ACPI_ER_LOG" localSheetId="0" hidden="1">[20]ER!#REF!</definedName>
    <definedName name="_7__123Graph_ACPI_ER_LOG" localSheetId="1" hidden="1">#REF!</definedName>
    <definedName name="_7__123Graph_ACPI_ER_LOG" localSheetId="2" hidden="1">[20]ER!#REF!</definedName>
    <definedName name="_7__123Graph_ACPI_ER_LOG" localSheetId="7" hidden="1">[20]ER!#REF!</definedName>
    <definedName name="_7__123Graph_ACPI_ER_LOG" hidden="1">[20]ER!#REF!</definedName>
    <definedName name="_7_0absorc" localSheetId="0">[22]Programa!#REF!</definedName>
    <definedName name="_7_0absorc" localSheetId="1">[22]Programa!#REF!</definedName>
    <definedName name="_7_0absorc" localSheetId="2">[22]Programa!#REF!</definedName>
    <definedName name="_7_0absorc" localSheetId="7">[22]Programa!#REF!</definedName>
    <definedName name="_7_0absorc">[22]Programa!#REF!</definedName>
    <definedName name="_70GAZ_LIABS" localSheetId="0">#REF!</definedName>
    <definedName name="_70GAZ_LIABS" localSheetId="1">#REF!</definedName>
    <definedName name="_70GAZ_LIABS" localSheetId="2">#REF!</definedName>
    <definedName name="_70GAZ_LIABS" localSheetId="7">#REF!</definedName>
    <definedName name="_70GAZ_LIABS">#REF!</definedName>
    <definedName name="_71INT_RESERVES" localSheetId="0">#REF!</definedName>
    <definedName name="_71INT_RESERVES" localSheetId="1">#REF!</definedName>
    <definedName name="_71INT_RESERVES" localSheetId="2">#REF!</definedName>
    <definedName name="_71INT_RESERVES" localSheetId="7">#REF!</definedName>
    <definedName name="_71INT_RESERVES">#REF!</definedName>
    <definedName name="_7B.4___5" localSheetId="0">#REF!</definedName>
    <definedName name="_7B.4___5" localSheetId="1">#REF!</definedName>
    <definedName name="_7B.4___5" localSheetId="2">#REF!</definedName>
    <definedName name="_7B.4___5" localSheetId="7">#REF!</definedName>
    <definedName name="_7B.4___5">#REF!</definedName>
    <definedName name="_8">#N/A</definedName>
    <definedName name="_8_0c" localSheetId="0">[22]Programa!#REF!</definedName>
    <definedName name="_8_0c" localSheetId="1">[22]Programa!#REF!</definedName>
    <definedName name="_8_0c" localSheetId="2">[22]Programa!#REF!</definedName>
    <definedName name="_8_0c" localSheetId="7">[22]Programa!#REF!</definedName>
    <definedName name="_8_0c">[22]Programa!#REF!</definedName>
    <definedName name="_88" localSheetId="0">#REF!</definedName>
    <definedName name="_88" localSheetId="1">#REF!</definedName>
    <definedName name="_88" localSheetId="2">#REF!</definedName>
    <definedName name="_88" localSheetId="7">#REF!</definedName>
    <definedName name="_88">#REF!</definedName>
    <definedName name="_89" localSheetId="0">#REF!</definedName>
    <definedName name="_89" localSheetId="1">#REF!</definedName>
    <definedName name="_89" localSheetId="2">#REF!</definedName>
    <definedName name="_89" localSheetId="7">#REF!</definedName>
    <definedName name="_89">#REF!</definedName>
    <definedName name="_8CONSOL_B2" localSheetId="0">#REF!</definedName>
    <definedName name="_8CONSOL_B2" localSheetId="2">#REF!</definedName>
    <definedName name="_8CONSOL_B2" localSheetId="7">#REF!</definedName>
    <definedName name="_8CONSOL_B2">#REF!</definedName>
    <definedName name="_9_0CUADRO_N__4." localSheetId="0">[21]Afiliados!#REF!</definedName>
    <definedName name="_9_0CUADRO_N__4." localSheetId="2">[21]Afiliados!#REF!</definedName>
    <definedName name="_9_0CUADRO_N__4." localSheetId="7">[21]Afiliados!#REF!</definedName>
    <definedName name="_9_0CUADRO_N__4.">[21]Afiliados!#REF!</definedName>
    <definedName name="_9CONSOL_DEPOSITS" localSheetId="0">'[29]A 11'!#REF!</definedName>
    <definedName name="_9CONSOL_DEPOSITS" localSheetId="2">'[29]A 11'!#REF!</definedName>
    <definedName name="_9CONSOL_DEPOSITS" localSheetId="7">'[29]A 11'!#REF!</definedName>
    <definedName name="_9CONSOL_DEPOSITS">'[29]A 11'!#REF!</definedName>
    <definedName name="_aaV110" localSheetId="0">[30]QNEWLOR!#REF!</definedName>
    <definedName name="_aaV110" localSheetId="2">[30]QNEWLOR!#REF!</definedName>
    <definedName name="_aaV110" localSheetId="7">[30]QNEWLOR!#REF!</definedName>
    <definedName name="_aaV110">[30]QNEWLOR!#REF!</definedName>
    <definedName name="_aIV114" localSheetId="0">[30]QNEWLOR!#REF!</definedName>
    <definedName name="_aIV114" localSheetId="2">[30]QNEWLOR!#REF!</definedName>
    <definedName name="_aIV114" localSheetId="7">[30]QNEWLOR!#REF!</definedName>
    <definedName name="_aIV114">[30]QNEWLOR!#REF!</definedName>
    <definedName name="_aIV190">[30]QNEWLOR!#REF!</definedName>
    <definedName name="_AJU97" localSheetId="0">#REF!</definedName>
    <definedName name="_AJU97" localSheetId="1">#REF!</definedName>
    <definedName name="_AJU97" localSheetId="2">#REF!</definedName>
    <definedName name="_AJU97" localSheetId="7">#REF!</definedName>
    <definedName name="_AJU97">#REF!</definedName>
    <definedName name="_AJU98" localSheetId="0">#REF!</definedName>
    <definedName name="_AJU98" localSheetId="1">#REF!</definedName>
    <definedName name="_AJU98" localSheetId="2">#REF!</definedName>
    <definedName name="_AJU98" localSheetId="7">#REF!</definedName>
    <definedName name="_AJU98">#REF!</definedName>
    <definedName name="_AJU99" localSheetId="0">#REF!</definedName>
    <definedName name="_AJU99" localSheetId="2">#REF!</definedName>
    <definedName name="_AJU99" localSheetId="7">#REF!</definedName>
    <definedName name="_AJU99">#REF!</definedName>
    <definedName name="_ANO97" localSheetId="0">#REF!</definedName>
    <definedName name="_ANO97">#REF!</definedName>
    <definedName name="_ANO98" localSheetId="0">#REF!</definedName>
    <definedName name="_ANO98">#REF!</definedName>
    <definedName name="_ANO99" localSheetId="0">#REF!</definedName>
    <definedName name="_ANO99">#REF!</definedName>
    <definedName name="_asd1">#N/A</definedName>
    <definedName name="_AUS1" localSheetId="0">#REF!</definedName>
    <definedName name="_AUS1" localSheetId="1">#REF!</definedName>
    <definedName name="_AUS1" localSheetId="2">#REF!</definedName>
    <definedName name="_AUS1" localSheetId="7">#REF!</definedName>
    <definedName name="_AUS1">#REF!</definedName>
    <definedName name="_bla2" localSheetId="0" hidden="1">#REF!</definedName>
    <definedName name="_bla2" localSheetId="1" hidden="1">#REF!</definedName>
    <definedName name="_bla2" localSheetId="2" hidden="1">#REF!</definedName>
    <definedName name="_bla2" localSheetId="7" hidden="1">#REF!</definedName>
    <definedName name="_bla2" hidden="1">#REF!</definedName>
    <definedName name="_bla3" localSheetId="0" hidden="1">#REF!</definedName>
    <definedName name="_bla3" localSheetId="1" hidden="1">#REF!</definedName>
    <definedName name="_bla3" localSheetId="2" hidden="1">#REF!</definedName>
    <definedName name="_bla3" localSheetId="7" hidden="1">#REF!</definedName>
    <definedName name="_bla3" hidden="1">#REF!</definedName>
    <definedName name="_bla4" localSheetId="0" hidden="1">#REF!</definedName>
    <definedName name="_bla4" localSheetId="1" hidden="1">#REF!</definedName>
    <definedName name="_bla4" hidden="1">#REF!</definedName>
    <definedName name="_BOP1" localSheetId="0">#REF!</definedName>
    <definedName name="_BOP1">#REF!</definedName>
    <definedName name="_BOP2">[31]BoP!#REF!</definedName>
    <definedName name="_bop3">[32]BOP!#REF!</definedName>
    <definedName name="_BTO2" localSheetId="0">#REF!</definedName>
    <definedName name="_BTO2" localSheetId="1">#REF!</definedName>
    <definedName name="_BTO2" localSheetId="2">#REF!</definedName>
    <definedName name="_BTO2" localSheetId="7">#REF!</definedName>
    <definedName name="_BTO2">#REF!</definedName>
    <definedName name="_CEL96" localSheetId="0">#REF!</definedName>
    <definedName name="_CEL96" localSheetId="1">#REF!</definedName>
    <definedName name="_CEL96" localSheetId="2">#REF!</definedName>
    <definedName name="_CEL96" localSheetId="7">#REF!</definedName>
    <definedName name="_CEL96">#REF!</definedName>
    <definedName name="_cud21" localSheetId="0">#REF!</definedName>
    <definedName name="_cud21" localSheetId="2">#REF!</definedName>
    <definedName name="_cud21" localSheetId="7">#REF!</definedName>
    <definedName name="_cud21">#REF!</definedName>
    <definedName name="_D" localSheetId="0">#REF!</definedName>
    <definedName name="_D" localSheetId="1">#REF!</definedName>
    <definedName name="_D">#REF!</definedName>
    <definedName name="_dcc2000" localSheetId="0">#REF!</definedName>
    <definedName name="_dcc2000">#REF!</definedName>
    <definedName name="_dcc2001" localSheetId="0">#REF!</definedName>
    <definedName name="_dcc2001">#REF!</definedName>
    <definedName name="_dcc2002" localSheetId="0">#REF!</definedName>
    <definedName name="_dcc2002">#REF!</definedName>
    <definedName name="_dcc2003" localSheetId="0">#REF!</definedName>
    <definedName name="_dcc2003">#REF!</definedName>
    <definedName name="_dcc98" localSheetId="1">[22]Programa!#REF!</definedName>
    <definedName name="_dcc98">[22]Programa!#REF!</definedName>
    <definedName name="_dcc99" localSheetId="0">#REF!</definedName>
    <definedName name="_dcc99" localSheetId="1">#REF!</definedName>
    <definedName name="_dcc99" localSheetId="2">#REF!</definedName>
    <definedName name="_dcc99" localSheetId="7">#REF!</definedName>
    <definedName name="_dcc99">#REF!</definedName>
    <definedName name="_DEG1" localSheetId="0">#REF!</definedName>
    <definedName name="_DEG1" localSheetId="1">#REF!</definedName>
    <definedName name="_DEG1" localSheetId="2">#REF!</definedName>
    <definedName name="_DEG1" localSheetId="7">#REF!</definedName>
    <definedName name="_DEG1">#REF!</definedName>
    <definedName name="_dic96" localSheetId="0">#REF!</definedName>
    <definedName name="_dic96" localSheetId="2">#REF!</definedName>
    <definedName name="_dic96" localSheetId="7">#REF!</definedName>
    <definedName name="_dic96">#REF!</definedName>
    <definedName name="_DKR1" localSheetId="0">#REF!</definedName>
    <definedName name="_DKR1" localSheetId="1">#REF!</definedName>
    <definedName name="_DKR1">#REF!</definedName>
    <definedName name="_DLX1.EMA" localSheetId="0">#REF!</definedName>
    <definedName name="_DLX1.EMA" localSheetId="1">#REF!</definedName>
    <definedName name="_DLX1.EMA">#REF!</definedName>
    <definedName name="_DLX1.EMG" localSheetId="0">#REF!</definedName>
    <definedName name="_DLX1.EMG" localSheetId="1">#REF!</definedName>
    <definedName name="_DLX1.EMG">#REF!</definedName>
    <definedName name="_DLX10.EMA" localSheetId="0">#REF!</definedName>
    <definedName name="_DLX10.EMA" localSheetId="1">#REF!</definedName>
    <definedName name="_DLX10.EMA">#REF!</definedName>
    <definedName name="_DLX11.EMA" localSheetId="0">#REF!</definedName>
    <definedName name="_DLX11.EMA" localSheetId="1">#REF!</definedName>
    <definedName name="_DLX11.EMA">#REF!</definedName>
    <definedName name="_DLX12.EMA" localSheetId="0">#REF!</definedName>
    <definedName name="_DLX12.EMA" localSheetId="1">#REF!</definedName>
    <definedName name="_DLX12.EMA">#REF!</definedName>
    <definedName name="_DLX13.EMA" localSheetId="0">#REF!</definedName>
    <definedName name="_DLX13.EMA" localSheetId="1">#REF!</definedName>
    <definedName name="_DLX13.EMA">#REF!</definedName>
    <definedName name="_DLX14.EMA" localSheetId="0">#REF!</definedName>
    <definedName name="_DLX14.EMA" localSheetId="1">#REF!</definedName>
    <definedName name="_DLX14.EMA">#REF!</definedName>
    <definedName name="_DLX16.EMA" localSheetId="0">#REF!</definedName>
    <definedName name="_DLX16.EMA" localSheetId="1">#REF!</definedName>
    <definedName name="_DLX16.EMA">#REF!</definedName>
    <definedName name="_DLX2.EMA" localSheetId="0">#REF!,#REF!</definedName>
    <definedName name="_DLX2.EMA" localSheetId="1">#REF!,#REF!</definedName>
    <definedName name="_DLX2.EMA" localSheetId="2">#REF!,#REF!</definedName>
    <definedName name="_DLX2.EMA" localSheetId="7">#REF!,#REF!</definedName>
    <definedName name="_DLX2.EMA">#REF!,#REF!</definedName>
    <definedName name="_DLX2.EMG" localSheetId="0">#REF!</definedName>
    <definedName name="_DLX2.EMG" localSheetId="1">#REF!</definedName>
    <definedName name="_DLX2.EMG" localSheetId="2">#REF!</definedName>
    <definedName name="_DLX2.EMG" localSheetId="7">#REF!</definedName>
    <definedName name="_DLX2.EMG">#REF!</definedName>
    <definedName name="_DLX4.EMA" localSheetId="0">#REF!</definedName>
    <definedName name="_DLX4.EMA" localSheetId="1">#REF!</definedName>
    <definedName name="_DLX4.EMA" localSheetId="2">#REF!</definedName>
    <definedName name="_DLX4.EMA" localSheetId="7">#REF!</definedName>
    <definedName name="_DLX4.EMA">#REF!</definedName>
    <definedName name="_DLX4.EMG" localSheetId="0">#REF!</definedName>
    <definedName name="_DLX4.EMG" localSheetId="1">#REF!</definedName>
    <definedName name="_DLX4.EMG" localSheetId="2">#REF!</definedName>
    <definedName name="_DLX4.EMG" localSheetId="7">#REF!</definedName>
    <definedName name="_DLX4.EMG">#REF!</definedName>
    <definedName name="_DLX5.EMA" localSheetId="0">#REF!</definedName>
    <definedName name="_DLX5.EMA" localSheetId="1">#REF!</definedName>
    <definedName name="_DLX5.EMA">#REF!</definedName>
    <definedName name="_DLX6.EMA" localSheetId="0">#REF!</definedName>
    <definedName name="_DLX6.EMA" localSheetId="1">#REF!</definedName>
    <definedName name="_DLX6.EMA">#REF!</definedName>
    <definedName name="_DLX7.EMA" localSheetId="0">#REF!</definedName>
    <definedName name="_DLX7.EMA" localSheetId="1">#REF!</definedName>
    <definedName name="_DLX7.EMA">#REF!</definedName>
    <definedName name="_DLX8.EMA" localSheetId="0">#REF!</definedName>
    <definedName name="_DLX8.EMA" localSheetId="1">#REF!</definedName>
    <definedName name="_DLX8.EMA">#REF!</definedName>
    <definedName name="_DLX9.EMA" localSheetId="0">#REF!</definedName>
    <definedName name="_DLX9.EMA" localSheetId="1">#REF!</definedName>
    <definedName name="_DLX9.EMA">#REF!</definedName>
    <definedName name="_ECU1" localSheetId="0">#REF!</definedName>
    <definedName name="_ECU1" localSheetId="1">#REF!</definedName>
    <definedName name="_ECU1">#REF!</definedName>
    <definedName name="_emi2000" localSheetId="0">#REF!</definedName>
    <definedName name="_emi2000">#REF!</definedName>
    <definedName name="_emi2001" localSheetId="0">#REF!</definedName>
    <definedName name="_emi2001">#REF!</definedName>
    <definedName name="_emi2002" localSheetId="0">#REF!</definedName>
    <definedName name="_emi2002">#REF!</definedName>
    <definedName name="_emi2003" localSheetId="0">#REF!</definedName>
    <definedName name="_emi2003">#REF!</definedName>
    <definedName name="_emi98" localSheetId="0">#REF!</definedName>
    <definedName name="_emi98">#REF!</definedName>
    <definedName name="_emi99" localSheetId="0">#REF!</definedName>
    <definedName name="_emi99">#REF!</definedName>
    <definedName name="_END94" localSheetId="0">#REF!</definedName>
    <definedName name="_END94">#REF!</definedName>
    <definedName name="_ESC1" localSheetId="0">#REF!</definedName>
    <definedName name="_ESC1" localSheetId="1">#REF!</definedName>
    <definedName name="_ESC1">#REF!</definedName>
    <definedName name="_EX9596" localSheetId="0">#REF!</definedName>
    <definedName name="_EX9596" localSheetId="1">#REF!</definedName>
    <definedName name="_EX9596">#REF!</definedName>
    <definedName name="_EXP5" localSheetId="0">#REF!</definedName>
    <definedName name="_EXP5">#REF!</definedName>
    <definedName name="_EXP6" localSheetId="0">#REF!</definedName>
    <definedName name="_EXP6">#REF!</definedName>
    <definedName name="_EXP7" localSheetId="0">#REF!</definedName>
    <definedName name="_EXP7">#REF!</definedName>
    <definedName name="_EXP9" localSheetId="0">#REF!</definedName>
    <definedName name="_EXP9">#REF!</definedName>
    <definedName name="_EXR1" localSheetId="0">#REF!</definedName>
    <definedName name="_EXR1">#REF!</definedName>
    <definedName name="_EXR2" localSheetId="0">#REF!</definedName>
    <definedName name="_EXR2">#REF!</definedName>
    <definedName name="_EXR3" localSheetId="0">#REF!</definedName>
    <definedName name="_EXR3">#REF!</definedName>
    <definedName name="_F" hidden="1">'[33]Fax a enviar'!#REF!</definedName>
    <definedName name="_FAL1" localSheetId="0">#REF!</definedName>
    <definedName name="_FAL1" localSheetId="1">#REF!</definedName>
    <definedName name="_FAL1" localSheetId="2">#REF!</definedName>
    <definedName name="_FAL1" localSheetId="7">#REF!</definedName>
    <definedName name="_FAL1">#REF!</definedName>
    <definedName name="_FAL10" localSheetId="0">#REF!</definedName>
    <definedName name="_FAL10" localSheetId="1">#REF!</definedName>
    <definedName name="_FAL10" localSheetId="2">#REF!</definedName>
    <definedName name="_FAL10" localSheetId="7">#REF!</definedName>
    <definedName name="_FAL10">#REF!</definedName>
    <definedName name="_FAL11" localSheetId="0">#REF!</definedName>
    <definedName name="_FAL11" localSheetId="2">#REF!</definedName>
    <definedName name="_FAL11" localSheetId="7">#REF!</definedName>
    <definedName name="_FAL11">#REF!</definedName>
    <definedName name="_FAL12" localSheetId="0">#REF!</definedName>
    <definedName name="_FAL12">#REF!</definedName>
    <definedName name="_FAL2" localSheetId="0">#REF!</definedName>
    <definedName name="_FAL2" localSheetId="1">#REF!</definedName>
    <definedName name="_FAL2">#REF!</definedName>
    <definedName name="_FAL3" localSheetId="0">#REF!</definedName>
    <definedName name="_FAL3" localSheetId="1">#REF!</definedName>
    <definedName name="_FAL3">#REF!</definedName>
    <definedName name="_FAL4" localSheetId="0">#REF!</definedName>
    <definedName name="_FAL4" localSheetId="1">#REF!</definedName>
    <definedName name="_FAL4">#REF!</definedName>
    <definedName name="_FAL5" localSheetId="0">#REF!</definedName>
    <definedName name="_FAL5" localSheetId="1">#REF!</definedName>
    <definedName name="_FAL5">#REF!</definedName>
    <definedName name="_FAL6" localSheetId="0">#REF!</definedName>
    <definedName name="_FAL6" localSheetId="1">#REF!</definedName>
    <definedName name="_FAL6">#REF!</definedName>
    <definedName name="_FAL7" localSheetId="0">#REF!</definedName>
    <definedName name="_FAL7" localSheetId="1">#REF!</definedName>
    <definedName name="_FAL7">#REF!</definedName>
    <definedName name="_FAL8" localSheetId="0">#REF!</definedName>
    <definedName name="_FAL8">#REF!</definedName>
    <definedName name="_FAL89" localSheetId="0">#REF!</definedName>
    <definedName name="_FAL89" localSheetId="1">#REF!</definedName>
    <definedName name="_FAL89">#REF!</definedName>
    <definedName name="_FAL9" localSheetId="0">#REF!</definedName>
    <definedName name="_FAL9">#REF!</definedName>
    <definedName name="_Fill" localSheetId="0" hidden="1">#REF!</definedName>
    <definedName name="_Fill" localSheetId="1" hidden="1">#REF!</definedName>
    <definedName name="_Fill" hidden="1">#REF!</definedName>
    <definedName name="_Fill1" localSheetId="0" hidden="1">#REF!</definedName>
    <definedName name="_Fill1" localSheetId="1" hidden="1">#REF!</definedName>
    <definedName name="_Fill1" hidden="1">#REF!</definedName>
    <definedName name="_xlnm._FilterDatabase" hidden="1">[34]C!$P$428:$T$428</definedName>
    <definedName name="_FIS96" localSheetId="0">#REF!</definedName>
    <definedName name="_FIS96" localSheetId="1">#REF!</definedName>
    <definedName name="_FIS96" localSheetId="2">#REF!</definedName>
    <definedName name="_FIS96" localSheetId="7">#REF!</definedName>
    <definedName name="_FIS96">#REF!</definedName>
    <definedName name="_FIV1" localSheetId="0">#REF!</definedName>
    <definedName name="_FIV1" localSheetId="1">#REF!</definedName>
    <definedName name="_FIV1" localSheetId="2">#REF!</definedName>
    <definedName name="_FIV1" localSheetId="7">#REF!</definedName>
    <definedName name="_FIV1">#REF!</definedName>
    <definedName name="_FMK1" localSheetId="0">#REF!</definedName>
    <definedName name="_FMK1" localSheetId="1">#REF!</definedName>
    <definedName name="_FMK1" localSheetId="2">#REF!</definedName>
    <definedName name="_FMK1" localSheetId="7">#REF!</definedName>
    <definedName name="_FMK1">#REF!</definedName>
    <definedName name="_ftnref1" localSheetId="0">#REF!</definedName>
    <definedName name="_ftnref1">#REF!</definedName>
    <definedName name="_IKR1" localSheetId="0">#REF!</definedName>
    <definedName name="_IKR1" localSheetId="1">#REF!</definedName>
    <definedName name="_IKR1">#REF!</definedName>
    <definedName name="_IMP10" localSheetId="0">#REF!</definedName>
    <definedName name="_IMP10">#REF!</definedName>
    <definedName name="_IMP2" localSheetId="0">#REF!</definedName>
    <definedName name="_IMP2">#REF!</definedName>
    <definedName name="_IMP4" localSheetId="0">#REF!</definedName>
    <definedName name="_IMP4">#REF!</definedName>
    <definedName name="_IMP6" localSheetId="0">#REF!</definedName>
    <definedName name="_IMP6">#REF!</definedName>
    <definedName name="_IMP7" localSheetId="0">#REF!</definedName>
    <definedName name="_IMP7">#REF!</definedName>
    <definedName name="_IMP8" localSheetId="0">#REF!</definedName>
    <definedName name="_IMP8">#REF!</definedName>
    <definedName name="_INE1" localSheetId="0">#REF!</definedName>
    <definedName name="_INE1">#REF!</definedName>
    <definedName name="_ipc2000" localSheetId="0">#REF!</definedName>
    <definedName name="_ipc2000">#REF!</definedName>
    <definedName name="_ipc2001" localSheetId="0">#REF!</definedName>
    <definedName name="_ipc2001">#REF!</definedName>
    <definedName name="_ipc2002" localSheetId="0">#REF!</definedName>
    <definedName name="_ipc2002">#REF!</definedName>
    <definedName name="_ipc2003" localSheetId="0">#REF!</definedName>
    <definedName name="_ipc2003">#REF!</definedName>
    <definedName name="_ipc98" localSheetId="0">#REF!</definedName>
    <definedName name="_ipc98">#REF!</definedName>
    <definedName name="_ipc99" localSheetId="0">#REF!</definedName>
    <definedName name="_ipc99">#REF!</definedName>
    <definedName name="_IRP1" localSheetId="0">#REF!</definedName>
    <definedName name="_IRP1" localSheetId="1">#REF!</definedName>
    <definedName name="_IRP1">#REF!</definedName>
    <definedName name="_Jin2">[35]CCFF!#REF!</definedName>
    <definedName name="_JR1" localSheetId="0">#REF!</definedName>
    <definedName name="_JR1" localSheetId="1">#REF!</definedName>
    <definedName name="_JR1" localSheetId="2">#REF!</definedName>
    <definedName name="_JR1" localSheetId="7">#REF!</definedName>
    <definedName name="_JR1">#REF!</definedName>
    <definedName name="_JR2" localSheetId="0">#REF!</definedName>
    <definedName name="_JR2" localSheetId="1">#REF!</definedName>
    <definedName name="_JR2" localSheetId="2">#REF!</definedName>
    <definedName name="_JR2" localSheetId="7">#REF!</definedName>
    <definedName name="_JR2">#REF!</definedName>
    <definedName name="_Key1" localSheetId="0" hidden="1">#REF!</definedName>
    <definedName name="_Key1" localSheetId="1" hidden="1">#REF!</definedName>
    <definedName name="_Key1" localSheetId="2" hidden="1">#REF!</definedName>
    <definedName name="_Key1" localSheetId="7" hidden="1">#REF!</definedName>
    <definedName name="_Key1" hidden="1">#REF!</definedName>
    <definedName name="_Key2" localSheetId="0" hidden="1">#REF!</definedName>
    <definedName name="_Key2" localSheetId="1" hidden="1">#REF!</definedName>
    <definedName name="_Key2" hidden="1">#REF!</definedName>
    <definedName name="_LIT1" localSheetId="0">#REF!</definedName>
    <definedName name="_LIT1" localSheetId="1">#REF!</definedName>
    <definedName name="_LIT1">#REF!</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0">#REF!</definedName>
    <definedName name="_M" localSheetId="1">#REF!</definedName>
    <definedName name="_M" localSheetId="2">#REF!</definedName>
    <definedName name="_M" localSheetId="7">#REF!</definedName>
    <definedName name="_M">#REF!</definedName>
    <definedName name="_MAR1" localSheetId="0">#REF!</definedName>
    <definedName name="_MAR1" localSheetId="1">#REF!</definedName>
    <definedName name="_MAR1" localSheetId="2">#REF!</definedName>
    <definedName name="_MAR1" localSheetId="7">#REF!</definedName>
    <definedName name="_MAR1">#REF!</definedName>
    <definedName name="_MAR2" localSheetId="0">#REF!</definedName>
    <definedName name="_MAR2" localSheetId="2">#REF!</definedName>
    <definedName name="_MAR2" localSheetId="7">#REF!</definedName>
    <definedName name="_MAR2">#REF!</definedName>
    <definedName name="_MAR3" localSheetId="0">#REF!</definedName>
    <definedName name="_MAR3">#REF!</definedName>
    <definedName name="_MAR4" localSheetId="0">#REF!</definedName>
    <definedName name="_MAR4">#REF!</definedName>
    <definedName name="_MAR5" localSheetId="0">#REF!</definedName>
    <definedName name="_MAR5">#REF!</definedName>
    <definedName name="_MAR6" localSheetId="0">#REF!</definedName>
    <definedName name="_MAR6">#REF!</definedName>
    <definedName name="_MatMult_A" hidden="1">'[36]Fax a enviar'!#REF!</definedName>
    <definedName name="_MatMult_AxB" hidden="1">'[36]Fax a enviar'!#REF!</definedName>
    <definedName name="_MatMult_B" hidden="1">'[36]Fax a enviar'!#REF!</definedName>
    <definedName name="_mcv2">[37]Q2!$E$63:$AH$63</definedName>
    <definedName name="_me98" localSheetId="0">[22]Programa!#REF!</definedName>
    <definedName name="_me98" localSheetId="1">[22]Programa!#REF!</definedName>
    <definedName name="_me98" localSheetId="2">[22]Programa!#REF!</definedName>
    <definedName name="_me98" localSheetId="7">[22]Programa!#REF!</definedName>
    <definedName name="_me98">[22]Programa!#REF!</definedName>
    <definedName name="_MEX1" localSheetId="0">#REF!</definedName>
    <definedName name="_MEX1" localSheetId="1">#REF!</definedName>
    <definedName name="_MEX1" localSheetId="2">#REF!</definedName>
    <definedName name="_MEX1" localSheetId="7">#REF!</definedName>
    <definedName name="_MEX1">#REF!</definedName>
    <definedName name="_mk14" localSheetId="0">[38]NFPEntps!#REF!</definedName>
    <definedName name="_mk14" localSheetId="1">[38]NFPEntps!#REF!</definedName>
    <definedName name="_mk14" localSheetId="2">[38]NFPEntps!#REF!</definedName>
    <definedName name="_mk14" localSheetId="7">[38]NFPEntps!#REF!</definedName>
    <definedName name="_mk14">[38]NFPEntps!#REF!</definedName>
    <definedName name="_MTS2" localSheetId="0">'[39]Annual Tables'!#REF!</definedName>
    <definedName name="_MTS2" localSheetId="2">'[39]Annual Tables'!#REF!</definedName>
    <definedName name="_MTS2" localSheetId="7">'[39]Annual Tables'!#REF!</definedName>
    <definedName name="_MTS2">'[39]Annual Tables'!#REF!</definedName>
    <definedName name="_NA1" localSheetId="0">[40]raw!#REF!</definedName>
    <definedName name="_NA1" localSheetId="2">[40]raw!#REF!</definedName>
    <definedName name="_NA1" localSheetId="7">[40]raw!#REF!</definedName>
    <definedName name="_NA1">[40]raw!#REF!</definedName>
    <definedName name="_NA2" localSheetId="0">[40]raw!#REF!</definedName>
    <definedName name="_NA2" localSheetId="2">[40]raw!#REF!</definedName>
    <definedName name="_NA2" localSheetId="7">[40]raw!#REF!</definedName>
    <definedName name="_NA2">[40]raw!#REF!</definedName>
    <definedName name="_NA3" localSheetId="0">[40]raw!#REF!</definedName>
    <definedName name="_NA3" localSheetId="2">[40]raw!#REF!</definedName>
    <definedName name="_NA3" localSheetId="7">[40]raw!#REF!</definedName>
    <definedName name="_NA3">[40]raw!#REF!</definedName>
    <definedName name="_NB1">[40]raw!#REF!</definedName>
    <definedName name="_NB2">[40]raw!#REF!</definedName>
    <definedName name="_NB3" localSheetId="1">[41]raw!$A$513:$F$513</definedName>
    <definedName name="_NB3">[41]raw!$A$513:$F$513</definedName>
    <definedName name="_NC1" localSheetId="0">[40]raw!#REF!</definedName>
    <definedName name="_NC1" localSheetId="1">[40]raw!#REF!</definedName>
    <definedName name="_NC1" localSheetId="2">[40]raw!#REF!</definedName>
    <definedName name="_NC1" localSheetId="7">[40]raw!#REF!</definedName>
    <definedName name="_NC1">[40]raw!#REF!</definedName>
    <definedName name="_NC3" localSheetId="0">[40]raw!#REF!</definedName>
    <definedName name="_NC3" localSheetId="1">[40]raw!#REF!</definedName>
    <definedName name="_NC3" localSheetId="2">[40]raw!#REF!</definedName>
    <definedName name="_NC3" localSheetId="7">[40]raw!#REF!</definedName>
    <definedName name="_NC3">[40]raw!#REF!</definedName>
    <definedName name="_NC4" localSheetId="0">[40]raw!#REF!</definedName>
    <definedName name="_NC4" localSheetId="1">[40]raw!#REF!</definedName>
    <definedName name="_NC4" localSheetId="2">[40]raw!#REF!</definedName>
    <definedName name="_NC4" localSheetId="7">[40]raw!#REF!</definedName>
    <definedName name="_NC4">[40]raw!#REF!</definedName>
    <definedName name="_npp2000" localSheetId="0">#REF!</definedName>
    <definedName name="_npp2000" localSheetId="1">#REF!</definedName>
    <definedName name="_npp2000" localSheetId="2">#REF!</definedName>
    <definedName name="_npp2000" localSheetId="7">#REF!</definedName>
    <definedName name="_npp2000">#REF!</definedName>
    <definedName name="_npp2001" localSheetId="0">#REF!</definedName>
    <definedName name="_npp2001" localSheetId="1">#REF!</definedName>
    <definedName name="_npp2001" localSheetId="2">#REF!</definedName>
    <definedName name="_npp2001" localSheetId="7">#REF!</definedName>
    <definedName name="_npp2001">#REF!</definedName>
    <definedName name="_npp2002" localSheetId="0">#REF!</definedName>
    <definedName name="_npp2002" localSheetId="2">#REF!</definedName>
    <definedName name="_npp2002" localSheetId="7">#REF!</definedName>
    <definedName name="_npp2002">#REF!</definedName>
    <definedName name="_npp2003" localSheetId="0">#REF!</definedName>
    <definedName name="_npp2003">#REF!</definedName>
    <definedName name="_npp98" localSheetId="0">#REF!</definedName>
    <definedName name="_npp98">#REF!</definedName>
    <definedName name="_npp99" localSheetId="0">#REF!</definedName>
    <definedName name="_npp99">#REF!</definedName>
    <definedName name="_ORC98" localSheetId="0">#REF!</definedName>
    <definedName name="_ORC98">#REF!</definedName>
    <definedName name="_Order1" localSheetId="1" hidden="1">255</definedName>
    <definedName name="_Order1" hidden="1">255</definedName>
    <definedName name="_Order2" hidden="1">255</definedName>
    <definedName name="_os1">#N/A</definedName>
    <definedName name="_P" localSheetId="0">#REF!</definedName>
    <definedName name="_P" localSheetId="1">#REF!</definedName>
    <definedName name="_P" localSheetId="2">#REF!</definedName>
    <definedName name="_P" localSheetId="7">#REF!</definedName>
    <definedName name="_P">#REF!</definedName>
    <definedName name="_PAG2" localSheetId="0">[39]Index!#REF!</definedName>
    <definedName name="_PAG2" localSheetId="1">[39]Index!#REF!</definedName>
    <definedName name="_PAG2" localSheetId="7">[39]Index!#REF!</definedName>
    <definedName name="_PAG2">[39]Index!#REF!</definedName>
    <definedName name="_PAG3" localSheetId="1">[39]Index!#REF!</definedName>
    <definedName name="_PAG3">[39]Index!#REF!</definedName>
    <definedName name="_PAG4">[39]Index!#REF!</definedName>
    <definedName name="_PAG5">[39]Index!#REF!</definedName>
    <definedName name="_PAG6">[39]Index!#REF!</definedName>
    <definedName name="_PAG7" localSheetId="0">#REF!</definedName>
    <definedName name="_PAG7" localSheetId="1">#REF!</definedName>
    <definedName name="_PAG7" localSheetId="2">#REF!</definedName>
    <definedName name="_PAG7" localSheetId="7">#REF!</definedName>
    <definedName name="_PAG7">#REF!</definedName>
    <definedName name="_Parse_Out" localSheetId="0" hidden="1">#REF!</definedName>
    <definedName name="_Parse_Out" localSheetId="1" hidden="1">#REF!</definedName>
    <definedName name="_Parse_Out" localSheetId="2" hidden="1">#REF!</definedName>
    <definedName name="_Parse_Out" localSheetId="7" hidden="1">#REF!</definedName>
    <definedName name="_Parse_Out" hidden="1">#REF!</definedName>
    <definedName name="_pib2000" localSheetId="0">#REF!</definedName>
    <definedName name="_pib2000" localSheetId="2">#REF!</definedName>
    <definedName name="_pib2000" localSheetId="7">#REF!</definedName>
    <definedName name="_pib2000">#REF!</definedName>
    <definedName name="_pib2001" localSheetId="0">#REF!</definedName>
    <definedName name="_pib2001">#REF!</definedName>
    <definedName name="_pib2002" localSheetId="0">#REF!</definedName>
    <definedName name="_pib2002">#REF!</definedName>
    <definedName name="_pib2003" localSheetId="0">#REF!</definedName>
    <definedName name="_pib2003">#REF!</definedName>
    <definedName name="_pib98" localSheetId="1">[22]Programa!#REF!</definedName>
    <definedName name="_pib98">[22]Programa!#REF!</definedName>
    <definedName name="_pib99" localSheetId="0">#REF!</definedName>
    <definedName name="_pib99" localSheetId="1">#REF!</definedName>
    <definedName name="_pib99" localSheetId="2">#REF!</definedName>
    <definedName name="_pib99" localSheetId="7">#REF!</definedName>
    <definedName name="_pib99">#REF!</definedName>
    <definedName name="_POR96" localSheetId="0">#REF!</definedName>
    <definedName name="_POR96" localSheetId="1">#REF!</definedName>
    <definedName name="_POR96" localSheetId="2">#REF!</definedName>
    <definedName name="_POR96" localSheetId="7">#REF!</definedName>
    <definedName name="_POR96">#REF!</definedName>
    <definedName name="_PRN96" localSheetId="0">#REF!</definedName>
    <definedName name="_PRN96" localSheetId="2">#REF!</definedName>
    <definedName name="_PRN96" localSheetId="7">#REF!</definedName>
    <definedName name="_PRN96">#REF!</definedName>
    <definedName name="_PTA1" localSheetId="0">#REF!</definedName>
    <definedName name="_PTA1" localSheetId="1">#REF!</definedName>
    <definedName name="_PTA1">#REF!</definedName>
    <definedName name="_qV196">[30]QNEWLOR!#REF!</definedName>
    <definedName name="_red42" localSheetId="1">'[42]RED Table 41'!$A$7:$I$7</definedName>
    <definedName name="_red42">'[42]RED Table 41'!$A$7:$I$7</definedName>
    <definedName name="_ref2" localSheetId="0">#REF!</definedName>
    <definedName name="_ref2" localSheetId="1">#REF!</definedName>
    <definedName name="_ref2" localSheetId="2">#REF!</definedName>
    <definedName name="_ref2" localSheetId="7">#REF!</definedName>
    <definedName name="_ref2">#REF!</definedName>
    <definedName name="_Regression_Int" hidden="1">1</definedName>
    <definedName name="_Regression_Out" localSheetId="0" hidden="1">#REF!</definedName>
    <definedName name="_Regression_Out" localSheetId="1" hidden="1">#REF!</definedName>
    <definedName name="_Regression_Out" localSheetId="2" hidden="1">#REF!</definedName>
    <definedName name="_Regression_Out" localSheetId="7" hidden="1">#REF!</definedName>
    <definedName name="_Regression_Out" hidden="1">#REF!</definedName>
    <definedName name="_Regression_X" localSheetId="0" hidden="1">#REF!</definedName>
    <definedName name="_Regression_X" localSheetId="1" hidden="1">#REF!</definedName>
    <definedName name="_Regression_X" localSheetId="2" hidden="1">#REF!</definedName>
    <definedName name="_Regression_X" localSheetId="7" hidden="1">#REF!</definedName>
    <definedName name="_Regression_X" hidden="1">#REF!</definedName>
    <definedName name="_Regression_Y" localSheetId="0" hidden="1">#REF!</definedName>
    <definedName name="_Regression_Y" localSheetId="1" hidden="1">#REF!</definedName>
    <definedName name="_Regression_Y" localSheetId="2" hidden="1">#REF!</definedName>
    <definedName name="_Regression_Y" localSheetId="7" hidden="1">#REF!</definedName>
    <definedName name="_Regression_Y" hidden="1">#REF!</definedName>
    <definedName name="_RES2" localSheetId="0">[31]RES!#REF!</definedName>
    <definedName name="_RES2" localSheetId="2">[31]RES!#REF!</definedName>
    <definedName name="_RES2" localSheetId="7">[31]RES!#REF!</definedName>
    <definedName name="_RES2">[31]RES!#REF!</definedName>
    <definedName name="_rge1" localSheetId="0">#REF!</definedName>
    <definedName name="_rge1" localSheetId="1">#REF!</definedName>
    <definedName name="_rge1" localSheetId="2">#REF!</definedName>
    <definedName name="_rge1" localSheetId="7">#REF!</definedName>
    <definedName name="_rge1">#REF!</definedName>
    <definedName name="_ROS1">#N/A</definedName>
    <definedName name="_ROS2">#N/A</definedName>
    <definedName name="_ROS3">#N/A</definedName>
    <definedName name="_ROS4">#N/A</definedName>
    <definedName name="_SAR1" localSheetId="0">#REF!</definedName>
    <definedName name="_SAR1" localSheetId="1">#REF!</definedName>
    <definedName name="_SAR1" localSheetId="2">#REF!</definedName>
    <definedName name="_SAR1" localSheetId="7">#REF!</definedName>
    <definedName name="_SAR1">#REF!</definedName>
    <definedName name="_sei2" localSheetId="0">#REF!</definedName>
    <definedName name="_sei2" localSheetId="1">#REF!</definedName>
    <definedName name="_sei2" localSheetId="2">#REF!</definedName>
    <definedName name="_sei2" localSheetId="7">#REF!</definedName>
    <definedName name="_sei2">#REF!</definedName>
    <definedName name="_sei98" localSheetId="0">#REF!</definedName>
    <definedName name="_sei98" localSheetId="2">#REF!</definedName>
    <definedName name="_sei98" localSheetId="7">#REF!</definedName>
    <definedName name="_sei98">#REF!</definedName>
    <definedName name="_Sort" localSheetId="0" hidden="1">#REF!</definedName>
    <definedName name="_Sort" localSheetId="1" hidden="1">#REF!</definedName>
    <definedName name="_Sort" hidden="1">#REF!</definedName>
    <definedName name="_SRN96" localSheetId="0">#REF!</definedName>
    <definedName name="_SRN96">#REF!</definedName>
    <definedName name="_SRT11" localSheetId="0" hidden="1">{"Minpmon",#N/A,FALSE,"Monthinput"}</definedName>
    <definedName name="_SRT11" localSheetId="1" hidden="1">{"Minpmon",#N/A,FALSE,"Monthinput"}</definedName>
    <definedName name="_SRT11" localSheetId="2" hidden="1">{"Minpmon",#N/A,FALSE,"Monthinput"}</definedName>
    <definedName name="_SRT11" localSheetId="7" hidden="1">{"Minpmon",#N/A,FALSE,"Monthinput"}</definedName>
    <definedName name="_SRT11" hidden="1">{"Minpmon",#N/A,FALSE,"Monthinput"}</definedName>
    <definedName name="_SRT111" localSheetId="0" hidden="1">{"Minpmon",#N/A,FALSE,"Monthinput"}</definedName>
    <definedName name="_SRT111" localSheetId="1" hidden="1">{"Minpmon",#N/A,FALSE,"Monthinput"}</definedName>
    <definedName name="_SRT111" localSheetId="2" hidden="1">{"Minpmon",#N/A,FALSE,"Monthinput"}</definedName>
    <definedName name="_SRT111" localSheetId="7" hidden="1">{"Minpmon",#N/A,FALSE,"Monthinput"}</definedName>
    <definedName name="_SRT111" hidden="1">{"Minpmon",#N/A,FALSE,"Monthinput"}</definedName>
    <definedName name="_SUM2" localSheetId="0">#REF!</definedName>
    <definedName name="_SUM2" localSheetId="1">#REF!</definedName>
    <definedName name="_SUM2" localSheetId="2">#REF!</definedName>
    <definedName name="_SUM2" localSheetId="7">#REF!</definedName>
    <definedName name="_SUM2">#REF!</definedName>
    <definedName name="_t7">[43]R7!$A$1:$G$31</definedName>
    <definedName name="_TAB1" localSheetId="0">#REF!</definedName>
    <definedName name="_TAB1" localSheetId="1">#REF!</definedName>
    <definedName name="_TAB1" localSheetId="2">#REF!</definedName>
    <definedName name="_TAB1" localSheetId="7">#REF!</definedName>
    <definedName name="_TAB1">#REF!</definedName>
    <definedName name="_TAB10" localSheetId="0">[44]TC!#REF!</definedName>
    <definedName name="_TAB10" localSheetId="1">[44]TC!#REF!</definedName>
    <definedName name="_TAB10" localSheetId="7">[44]TC!#REF!</definedName>
    <definedName name="_TAB10">[44]TC!#REF!</definedName>
    <definedName name="_TAB11" localSheetId="1">[44]TC!#REF!</definedName>
    <definedName name="_TAB11">[44]TC!#REF!</definedName>
    <definedName name="_TAB12" localSheetId="0">#REF!</definedName>
    <definedName name="_TAB12" localSheetId="1">#REF!</definedName>
    <definedName name="_TAB12" localSheetId="2">#REF!</definedName>
    <definedName name="_TAB12" localSheetId="7">#REF!</definedName>
    <definedName name="_TAB12">#REF!</definedName>
    <definedName name="_TAB13" localSheetId="0">[44]TC!#REF!</definedName>
    <definedName name="_TAB13" localSheetId="1">#REF!</definedName>
    <definedName name="_TAB13" localSheetId="7">[44]TC!#REF!</definedName>
    <definedName name="_TAB13">[44]TC!#REF!</definedName>
    <definedName name="_TAB16" localSheetId="1">[44]Null1!#REF!</definedName>
    <definedName name="_TAB16">[44]Null1!#REF!</definedName>
    <definedName name="_TAB18" localSheetId="1">[44]TC!#REF!</definedName>
    <definedName name="_TAB18">[44]TC!#REF!</definedName>
    <definedName name="_Tab19" localSheetId="0">#REF!</definedName>
    <definedName name="_Tab19" localSheetId="1">#REF!</definedName>
    <definedName name="_Tab19" localSheetId="2">#REF!</definedName>
    <definedName name="_Tab19" localSheetId="7">#REF!</definedName>
    <definedName name="_Tab19">#REF!</definedName>
    <definedName name="_Tab2" localSheetId="0">#REF!</definedName>
    <definedName name="_Tab2" localSheetId="1">#REF!</definedName>
    <definedName name="_Tab2" localSheetId="2">#REF!</definedName>
    <definedName name="_Tab2" localSheetId="7">#REF!</definedName>
    <definedName name="_Tab2">#REF!</definedName>
    <definedName name="_Tab20" localSheetId="0">#REF!</definedName>
    <definedName name="_Tab20" localSheetId="2">#REF!</definedName>
    <definedName name="_Tab20" localSheetId="7">#REF!</definedName>
    <definedName name="_Tab20">#REF!</definedName>
    <definedName name="_Tab21" localSheetId="0">#REF!</definedName>
    <definedName name="_Tab21">#REF!</definedName>
    <definedName name="_Tab22" localSheetId="0">#REF!</definedName>
    <definedName name="_Tab22">#REF!</definedName>
    <definedName name="_Tab23" localSheetId="0">#REF!</definedName>
    <definedName name="_Tab23">#REF!</definedName>
    <definedName name="_Tab24" localSheetId="0">#REF!</definedName>
    <definedName name="_Tab24">#REF!</definedName>
    <definedName name="_Tab26" localSheetId="0">#REF!</definedName>
    <definedName name="_Tab26">#REF!</definedName>
    <definedName name="_Tab27" localSheetId="0">#REF!</definedName>
    <definedName name="_Tab27">#REF!</definedName>
    <definedName name="_Tab28" localSheetId="0">#REF!</definedName>
    <definedName name="_Tab28">#REF!</definedName>
    <definedName name="_Tab29" localSheetId="0">#REF!</definedName>
    <definedName name="_Tab29">#REF!</definedName>
    <definedName name="_TAB3">[44]TC!#REF!</definedName>
    <definedName name="_Tab30" localSheetId="0">#REF!</definedName>
    <definedName name="_Tab30" localSheetId="1">#REF!</definedName>
    <definedName name="_Tab30" localSheetId="2">#REF!</definedName>
    <definedName name="_Tab30" localSheetId="7">#REF!</definedName>
    <definedName name="_Tab30">#REF!</definedName>
    <definedName name="_Tab31" localSheetId="0">#REF!</definedName>
    <definedName name="_Tab31" localSheetId="1">#REF!</definedName>
    <definedName name="_Tab31" localSheetId="2">#REF!</definedName>
    <definedName name="_Tab31" localSheetId="7">#REF!</definedName>
    <definedName name="_Tab31">#REF!</definedName>
    <definedName name="_Tab32" localSheetId="0">#REF!</definedName>
    <definedName name="_Tab32" localSheetId="2">#REF!</definedName>
    <definedName name="_Tab32" localSheetId="7">#REF!</definedName>
    <definedName name="_Tab32">#REF!</definedName>
    <definedName name="_Tab33" localSheetId="0">#REF!</definedName>
    <definedName name="_Tab33">#REF!</definedName>
    <definedName name="_Tab34" localSheetId="0">#REF!</definedName>
    <definedName name="_Tab34">#REF!</definedName>
    <definedName name="_Tab35" localSheetId="0">#REF!</definedName>
    <definedName name="_Tab35">#REF!</definedName>
    <definedName name="_Tab36" localSheetId="0">#REF!</definedName>
    <definedName name="_Tab36">#REF!</definedName>
    <definedName name="_Tab37" localSheetId="0">#REF!</definedName>
    <definedName name="_Tab37">#REF!</definedName>
    <definedName name="_Tab38" localSheetId="0">#REF!</definedName>
    <definedName name="_Tab38">#REF!</definedName>
    <definedName name="_Tab39" localSheetId="0">#REF!</definedName>
    <definedName name="_Tab39">#REF!</definedName>
    <definedName name="_tAB4">'[45]shared data'!$A$1:$G$71</definedName>
    <definedName name="_Tab40" localSheetId="0">#REF!</definedName>
    <definedName name="_Tab40" localSheetId="1">#REF!</definedName>
    <definedName name="_Tab40" localSheetId="2">#REF!</definedName>
    <definedName name="_Tab40" localSheetId="7">#REF!</definedName>
    <definedName name="_Tab40">#REF!</definedName>
    <definedName name="_tab41" localSheetId="0">#REF!</definedName>
    <definedName name="_tab41" localSheetId="1">#REF!</definedName>
    <definedName name="_tab41" localSheetId="2">#REF!</definedName>
    <definedName name="_tab41" localSheetId="7">#REF!</definedName>
    <definedName name="_tab41">#REF!</definedName>
    <definedName name="_TAB5" localSheetId="0">[44]TC!#REF!</definedName>
    <definedName name="_TAB5" localSheetId="1">[44]TC!#REF!</definedName>
    <definedName name="_TAB5" localSheetId="2">[44]TC!#REF!</definedName>
    <definedName name="_TAB5" localSheetId="7">[44]TC!#REF!</definedName>
    <definedName name="_TAB5">[44]TC!#REF!</definedName>
    <definedName name="_TAB6" localSheetId="0">[44]TC!#REF!</definedName>
    <definedName name="_TAB6" localSheetId="1">[44]TC!#REF!</definedName>
    <definedName name="_TAB6" localSheetId="2">[44]TC!#REF!</definedName>
    <definedName name="_TAB6" localSheetId="7">[44]TC!#REF!</definedName>
    <definedName name="_TAB6">[44]TC!#REF!</definedName>
    <definedName name="_TAB7" localSheetId="0">#REF!</definedName>
    <definedName name="_TAB7" localSheetId="1">#REF!</definedName>
    <definedName name="_TAB7" localSheetId="2">#REF!</definedName>
    <definedName name="_TAB7" localSheetId="7">#REF!</definedName>
    <definedName name="_TAB7">#REF!</definedName>
    <definedName name="_TAB8" localSheetId="0">[44]TC!#REF!</definedName>
    <definedName name="_TAB8" localSheetId="1">[44]TC!#REF!</definedName>
    <definedName name="_TAB8" localSheetId="2">[44]TC!#REF!</definedName>
    <definedName name="_TAB8" localSheetId="7">[44]TC!#REF!</definedName>
    <definedName name="_TAB8">[44]TC!#REF!</definedName>
    <definedName name="_TAB9" localSheetId="0">[44]TC!#REF!</definedName>
    <definedName name="_TAB9" localSheetId="2">[44]TC!#REF!</definedName>
    <definedName name="_TAB9" localSheetId="7">[44]TC!#REF!</definedName>
    <definedName name="_TAB9">[44]TC!#REF!</definedName>
    <definedName name="_tbl1" localSheetId="0">#REF!</definedName>
    <definedName name="_tbl1" localSheetId="1">#REF!</definedName>
    <definedName name="_tbl1" localSheetId="2">#REF!</definedName>
    <definedName name="_tbl1" localSheetId="7">#REF!</definedName>
    <definedName name="_tbl1">#REF!</definedName>
    <definedName name="_tnt1">#N/A</definedName>
    <definedName name="_Toc191191306_3" localSheetId="0">[46]anex7!#REF!</definedName>
    <definedName name="_Toc191191306_3" localSheetId="1">#REF!</definedName>
    <definedName name="_Toc191191306_3" localSheetId="2">[46]anex7!#REF!</definedName>
    <definedName name="_Toc191191306_3" localSheetId="7">[46]anex7!#REF!</definedName>
    <definedName name="_Toc191191306_3">[46]anex7!#REF!</definedName>
    <definedName name="_TOT58" localSheetId="0">[7]GROWTH!#REF!</definedName>
    <definedName name="_TOT58" localSheetId="1">#REF!</definedName>
    <definedName name="_TOT58" localSheetId="2">[7]GROWTH!#REF!</definedName>
    <definedName name="_TOT58" localSheetId="7">[7]GROWTH!#REF!</definedName>
    <definedName name="_TOT58">[7]GROWTH!#REF!</definedName>
    <definedName name="_UES96" localSheetId="0">#REF!</definedName>
    <definedName name="_UES96" localSheetId="1">#REF!</definedName>
    <definedName name="_UES96" localSheetId="2">#REF!</definedName>
    <definedName name="_UES96" localSheetId="7">#REF!</definedName>
    <definedName name="_UES96">#REF!</definedName>
    <definedName name="_VAO98" localSheetId="0">#REF!</definedName>
    <definedName name="_VAO98" localSheetId="1">#REF!</definedName>
    <definedName name="_VAO98" localSheetId="2">#REF!</definedName>
    <definedName name="_VAO98" localSheetId="7">#REF!</definedName>
    <definedName name="_VAO98">#REF!</definedName>
    <definedName name="_VAO99" localSheetId="0">#REF!</definedName>
    <definedName name="_VAO99" localSheetId="2">#REF!</definedName>
    <definedName name="_VAO99" localSheetId="7">#REF!</definedName>
    <definedName name="_VAO99">#REF!</definedName>
    <definedName name="_WB2" localSheetId="0">#REF!</definedName>
    <definedName name="_WB2" localSheetId="1">#REF!</definedName>
    <definedName name="_WB2">#REF!</definedName>
    <definedName name="_WEO1" localSheetId="0">#REF!</definedName>
    <definedName name="_WEO1">#REF!</definedName>
    <definedName name="_WEO2" localSheetId="0">#REF!</definedName>
    <definedName name="_WEO2">#REF!</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0">[3]Imp!#REF!</definedName>
    <definedName name="_Z" localSheetId="1">#REF!</definedName>
    <definedName name="_Z" localSheetId="2">[3]Imp!#REF!</definedName>
    <definedName name="_Z" localSheetId="7">[3]Imp!#REF!</definedName>
    <definedName name="_Z">[3]Imp!#REF!</definedName>
    <definedName name="a" localSheetId="0" hidden="1">[20]WB!#REF!</definedName>
    <definedName name="a" localSheetId="1" hidden="1">#REF!</definedName>
    <definedName name="a" localSheetId="2" hidden="1">[20]WB!#REF!</definedName>
    <definedName name="a" localSheetId="7" hidden="1">[20]WB!#REF!</definedName>
    <definedName name="a" hidden="1">[20]WB!#REF!</definedName>
    <definedName name="a\V104" localSheetId="0">[30]QNEWLOR!#REF!</definedName>
    <definedName name="a\V104" localSheetId="1">#REF!</definedName>
    <definedName name="a\V104" localSheetId="2">[30]QNEWLOR!#REF!</definedName>
    <definedName name="a\V104" localSheetId="7">[30]QNEWLOR!#REF!</definedName>
    <definedName name="a\V104">[30]QNEWLOR!#REF!</definedName>
    <definedName name="A_impresión_IM">'[48]ponder a y p '!$A$1:$N$50</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0" hidden="1">{"Riqfin97",#N/A,FALSE,"Tran";"Riqfinpro",#N/A,FALSE,"Tran"}</definedName>
    <definedName name="aaa" localSheetId="1" hidden="1">{"Riqfin97",#N/A,FALSE,"Tran";"Riqfinpro",#N/A,FALSE,"Tran"}</definedName>
    <definedName name="aaa" localSheetId="2" hidden="1">{"Riqfin97",#N/A,FALSE,"Tran";"Riqfinpro",#N/A,FALSE,"Tran"}</definedName>
    <definedName name="aaa" localSheetId="7" hidden="1">{"Riqfin97",#N/A,FALSE,"Tran";"Riqfinpro",#N/A,FALSE,"Tran"}</definedName>
    <definedName name="aaa" hidden="1">{"Riqfin97",#N/A,FALSE,"Tran";"Riqfinpro",#N/A,FALSE,"Tran"}</definedName>
    <definedName name="aaaaaaaaaa">#N/A</definedName>
    <definedName name="ABR._89" localSheetId="0">#REF!</definedName>
    <definedName name="ABR._89" localSheetId="1">#REF!</definedName>
    <definedName name="ABR._89" localSheetId="2">#REF!</definedName>
    <definedName name="ABR._89" localSheetId="7">#REF!</definedName>
    <definedName name="ABR._89">#REF!</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0">#REF!</definedName>
    <definedName name="abv" localSheetId="1">#REF!</definedName>
    <definedName name="abv" localSheetId="2">#REF!</definedName>
    <definedName name="abv" localSheetId="7">#REF!</definedName>
    <definedName name="abv">#REF!</definedName>
    <definedName name="abx" localSheetId="0">#REF!</definedName>
    <definedName name="abx" localSheetId="1">#REF!</definedName>
    <definedName name="abx" localSheetId="2">#REF!</definedName>
    <definedName name="abx" localSheetId="7">#REF!</definedName>
    <definedName name="abx">#REF!</definedName>
    <definedName name="AccessDatabase" hidden="1">"\\De2kp-42538\BOLETIN\Claga\CLAGA2000.mdb"</definedName>
    <definedName name="ACENARIO" localSheetId="0">#REF!</definedName>
    <definedName name="ACENARIO" localSheetId="1">#REF!</definedName>
    <definedName name="ACENARIO" localSheetId="2">#REF!</definedName>
    <definedName name="ACENARIO" localSheetId="7">#REF!</definedName>
    <definedName name="ACENARIO">#REF!</definedName>
    <definedName name="acentral" localSheetId="0">#REF!</definedName>
    <definedName name="acentral" localSheetId="1">#REF!</definedName>
    <definedName name="acentral" localSheetId="2">#REF!</definedName>
    <definedName name="acentral" localSheetId="7">#REF!</definedName>
    <definedName name="acentral">#REF!</definedName>
    <definedName name="ACT" localSheetId="0">#REF!</definedName>
    <definedName name="ACT" localSheetId="2">#REF!</definedName>
    <definedName name="ACT" localSheetId="7">#REF!</definedName>
    <definedName name="ACT">#REF!</definedName>
    <definedName name="Act.Inmv.Bruto">'[49]Ranking Bancario'!$AX$4:$BB$54</definedName>
    <definedName name="Act.Inmv.Neto">'[49]Ranking Bancario'!$AP$4:$AT$54</definedName>
    <definedName name="ACTIVATE" localSheetId="0">#REF!</definedName>
    <definedName name="ACTIVATE" localSheetId="1">#REF!</definedName>
    <definedName name="ACTIVATE" localSheetId="2">#REF!</definedName>
    <definedName name="ACTIVATE" localSheetId="7">#REF!</definedName>
    <definedName name="ACTIVATE">#REF!</definedName>
    <definedName name="Actual" localSheetId="0">#REF!</definedName>
    <definedName name="Actual" localSheetId="1">#REF!</definedName>
    <definedName name="Actual" localSheetId="2">#REF!</definedName>
    <definedName name="Actual" localSheetId="7">#REF!</definedName>
    <definedName name="Actual">#REF!</definedName>
    <definedName name="ACUMULADO">#N/A</definedName>
    <definedName name="ACwvu.PLA1." localSheetId="0" hidden="1">'[50]COP FED'!#REF!</definedName>
    <definedName name="ACwvu.PLA1." localSheetId="1" hidden="1">#REF!</definedName>
    <definedName name="ACwvu.PLA1." localSheetId="2" hidden="1">'[50]COP FED'!#REF!</definedName>
    <definedName name="ACwvu.PLA1." localSheetId="7" hidden="1">'[50]COP FED'!#REF!</definedName>
    <definedName name="ACwvu.PLA1." hidden="1">'[50]COP FED'!#REF!</definedName>
    <definedName name="ACwvu.PLA2." hidden="1">'[50]COP FED'!$A$1:$N$49</definedName>
    <definedName name="ad" localSheetId="0" hidden="1">{"Riqfin97",#N/A,FALSE,"Tran";"Riqfinpro",#N/A,FALSE,"Tran"}</definedName>
    <definedName name="ad" localSheetId="1" hidden="1">{"Riqfin97",#N/A,FALSE,"Tran";"Riqfinpro",#N/A,FALSE,"Tran"}</definedName>
    <definedName name="ad" localSheetId="2" hidden="1">{"Riqfin97",#N/A,FALSE,"Tran";"Riqfinpro",#N/A,FALSE,"Tran"}</definedName>
    <definedName name="ad" localSheetId="7" hidden="1">{"Riqfin97",#N/A,FALSE,"Tran";"Riqfinpro",#N/A,FALSE,"Tran"}</definedName>
    <definedName name="ad" hidden="1">{"Riqfin97",#N/A,FALSE,"Tran";"Riqfinpro",#N/A,FALSE,"Tran"}</definedName>
    <definedName name="adaD" localSheetId="0">#REF!</definedName>
    <definedName name="adaD" localSheetId="1">#REF!</definedName>
    <definedName name="adaD" localSheetId="2">#REF!</definedName>
    <definedName name="adaD" localSheetId="7">#REF!</definedName>
    <definedName name="adaD">#REF!</definedName>
    <definedName name="Adb">[51]CIRRs!$C$59</definedName>
    <definedName name="Adf">[51]CIRRs!$C$60</definedName>
    <definedName name="ADICIONAIS" localSheetId="0">#REF!</definedName>
    <definedName name="ADICIONAIS" localSheetId="1">#REF!</definedName>
    <definedName name="ADICIONAIS" localSheetId="2">#REF!</definedName>
    <definedName name="ADICIONAIS" localSheetId="7">#REF!</definedName>
    <definedName name="ADICIONAIS">#REF!</definedName>
    <definedName name="adrra" localSheetId="0">#REF!</definedName>
    <definedName name="adrra" localSheetId="1">#REF!</definedName>
    <definedName name="adrra" localSheetId="2">#REF!</definedName>
    <definedName name="adrra" localSheetId="7">#REF!</definedName>
    <definedName name="adrra">#REF!</definedName>
    <definedName name="adsadrr" localSheetId="0" hidden="1">#REF!</definedName>
    <definedName name="adsadrr" localSheetId="1" hidden="1">#REF!</definedName>
    <definedName name="adsadrr" localSheetId="2" hidden="1">#REF!</definedName>
    <definedName name="adsadrr" localSheetId="7" hidden="1">#REF!</definedName>
    <definedName name="adsadrr" hidden="1">#REF!</definedName>
    <definedName name="adsftreagtrgtqergt" localSheetId="1">[5]!adsftreagtrgtqergt</definedName>
    <definedName name="adsftreagtrgtqergt">[5]!adsftreagtrgtqergt</definedName>
    <definedName name="af" localSheetId="0" hidden="1">{"Tab1",#N/A,FALSE,"P";"Tab2",#N/A,FALSE,"P"}</definedName>
    <definedName name="af" localSheetId="1" hidden="1">{"Tab1",#N/A,FALSE,"P";"Tab2",#N/A,FALSE,"P"}</definedName>
    <definedName name="af" localSheetId="2" hidden="1">{"Tab1",#N/A,FALSE,"P";"Tab2",#N/A,FALSE,"P"}</definedName>
    <definedName name="af" localSheetId="7" hidden="1">{"Tab1",#N/A,FALSE,"P";"Tab2",#N/A,FALSE,"P"}</definedName>
    <definedName name="af" hidden="1">{"Tab1",#N/A,FALSE,"P";"Tab2",#N/A,FALSE,"P"}</definedName>
    <definedName name="aff" localSheetId="0" hidden="1">{"Tab1",#N/A,FALSE,"P";"Tab2",#N/A,FALSE,"P"}</definedName>
    <definedName name="aff" localSheetId="1" hidden="1">{"Tab1",#N/A,FALSE,"P";"Tab2",#N/A,FALSE,"P"}</definedName>
    <definedName name="aff" localSheetId="2" hidden="1">{"Tab1",#N/A,FALSE,"P";"Tab2",#N/A,FALSE,"P"}</definedName>
    <definedName name="aff" localSheetId="7" hidden="1">{"Tab1",#N/A,FALSE,"P";"Tab2",#N/A,FALSE,"P"}</definedName>
    <definedName name="aff" hidden="1">{"Tab1",#N/A,FALSE,"P";"Tab2",#N/A,FALSE,"P"}</definedName>
    <definedName name="ag" localSheetId="0" hidden="1">{"Tab1",#N/A,FALSE,"P";"Tab2",#N/A,FALSE,"P"}</definedName>
    <definedName name="ag" localSheetId="1" hidden="1">{"Tab1",#N/A,FALSE,"P";"Tab2",#N/A,FALSE,"P"}</definedName>
    <definedName name="ag" localSheetId="2" hidden="1">{"Tab1",#N/A,FALSE,"P";"Tab2",#N/A,FALSE,"P"}</definedName>
    <definedName name="ag" localSheetId="7" hidden="1">{"Tab1",#N/A,FALSE,"P";"Tab2",#N/A,FALSE,"P"}</definedName>
    <definedName name="ag" hidden="1">{"Tab1",#N/A,FALSE,"P";"Tab2",#N/A,FALSE,"P"}</definedName>
    <definedName name="AGO._89" localSheetId="0">#REF!</definedName>
    <definedName name="AGO._89" localSheetId="1">#REF!</definedName>
    <definedName name="AGO._89" localSheetId="2">#REF!</definedName>
    <definedName name="AGO._89" localSheetId="7">#REF!</definedName>
    <definedName name="AGO._89">#REF!</definedName>
    <definedName name="Agregados">'[49]Ganancias o Pérdidas BC'!$C$10:$H$34</definedName>
    <definedName name="ah" localSheetId="0" hidden="1">{"Riqfin97",#N/A,FALSE,"Tran";"Riqfinpro",#N/A,FALSE,"Tran"}</definedName>
    <definedName name="ah" localSheetId="1" hidden="1">{"Riqfin97",#N/A,FALSE,"Tran";"Riqfinpro",#N/A,FALSE,"Tran"}</definedName>
    <definedName name="ah" localSheetId="2" hidden="1">{"Riqfin97",#N/A,FALSE,"Tran";"Riqfinpro",#N/A,FALSE,"Tran"}</definedName>
    <definedName name="ah" localSheetId="7" hidden="1">{"Riqfin97",#N/A,FALSE,"Tran";"Riqfinpro",#N/A,FALSE,"Tran"}</definedName>
    <definedName name="ah" hidden="1">{"Riqfin97",#N/A,FALSE,"Tran";"Riqfinpro",#N/A,FALSE,"Tran"}</definedName>
    <definedName name="AI" localSheetId="1">'[52]Expenditure &amp; Saving'!$AF$1:$AF$65536</definedName>
    <definedName name="AI">'[52]Expenditure &amp; Saving'!$AF$1:$AF$65536</definedName>
    <definedName name="aj" localSheetId="0" hidden="1">{"Riqfin97",#N/A,FALSE,"Tran";"Riqfinpro",#N/A,FALSE,"Tran"}</definedName>
    <definedName name="aj" localSheetId="1" hidden="1">{"Riqfin97",#N/A,FALSE,"Tran";"Riqfinpro",#N/A,FALSE,"Tran"}</definedName>
    <definedName name="aj" localSheetId="2" hidden="1">{"Riqfin97",#N/A,FALSE,"Tran";"Riqfinpro",#N/A,FALSE,"Tran"}</definedName>
    <definedName name="aj" localSheetId="7" hidden="1">{"Riqfin97",#N/A,FALSE,"Tran";"Riqfinpro",#N/A,FALSE,"Tran"}</definedName>
    <definedName name="aj" hidden="1">{"Riqfin97",#N/A,FALSE,"Tran";"Riqfinpro",#N/A,FALSE,"Tran"}</definedName>
    <definedName name="AJU00" localSheetId="0">#REF!</definedName>
    <definedName name="AJU00" localSheetId="1">#REF!</definedName>
    <definedName name="AJU00" localSheetId="2">#REF!</definedName>
    <definedName name="AJU00" localSheetId="7">#REF!</definedName>
    <definedName name="AJU00">#REF!</definedName>
    <definedName name="AJUSTE">[53]GYP!$A$2</definedName>
    <definedName name="AJUSTE2" localSheetId="1">[54]GYP!$A$2</definedName>
    <definedName name="AJUSTE2">[54]GYP!$A$2</definedName>
    <definedName name="AJUV00" localSheetId="0">#REF!</definedName>
    <definedName name="AJUV00" localSheetId="1">#REF!</definedName>
    <definedName name="AJUV00" localSheetId="2">#REF!</definedName>
    <definedName name="AJUV00" localSheetId="7">#REF!</definedName>
    <definedName name="AJUV00">#REF!</definedName>
    <definedName name="AJUV97" localSheetId="0">#REF!</definedName>
    <definedName name="AJUV97" localSheetId="1">#REF!</definedName>
    <definedName name="AJUV97" localSheetId="2">#REF!</definedName>
    <definedName name="AJUV97" localSheetId="7">#REF!</definedName>
    <definedName name="AJUV97">#REF!</definedName>
    <definedName name="AJUV98" localSheetId="0">#REF!</definedName>
    <definedName name="AJUV98" localSheetId="1">#REF!</definedName>
    <definedName name="AJUV98" localSheetId="2">#REF!</definedName>
    <definedName name="AJUV98" localSheetId="7">#REF!</definedName>
    <definedName name="AJUV98">#REF!</definedName>
    <definedName name="AJUV99" localSheetId="0">#REF!</definedName>
    <definedName name="AJUV99">#REF!</definedName>
    <definedName name="al" localSheetId="0" hidden="1">{"Riqfin97",#N/A,FALSE,"Tran";"Riqfinpro",#N/A,FALSE,"Tran"}</definedName>
    <definedName name="al" localSheetId="1" hidden="1">{"Riqfin97",#N/A,FALSE,"Tran";"Riqfinpro",#N/A,FALSE,"Tran"}</definedName>
    <definedName name="al" localSheetId="2" hidden="1">{"Riqfin97",#N/A,FALSE,"Tran";"Riqfinpro",#N/A,FALSE,"Tran"}</definedName>
    <definedName name="al" localSheetId="7" hidden="1">{"Riqfin97",#N/A,FALSE,"Tran";"Riqfinpro",#N/A,FALSE,"Tran"}</definedName>
    <definedName name="al" hidden="1">{"Riqfin97",#N/A,FALSE,"Tran";"Riqfinpro",#N/A,FALSE,"Tran"}</definedName>
    <definedName name="alimento">#N/A</definedName>
    <definedName name="alj" localSheetId="0" hidden="1">{"Riqfin97",#N/A,FALSE,"Tran";"Riqfinpro",#N/A,FALSE,"Tran"}</definedName>
    <definedName name="alj" localSheetId="1" hidden="1">{"Riqfin97",#N/A,FALSE,"Tran";"Riqfinpro",#N/A,FALSE,"Tran"}</definedName>
    <definedName name="alj" localSheetId="2" hidden="1">{"Riqfin97",#N/A,FALSE,"Tran";"Riqfinpro",#N/A,FALSE,"Tran"}</definedName>
    <definedName name="alj" localSheetId="7" hidden="1">{"Riqfin97",#N/A,FALSE,"Tran";"Riqfinpro",#N/A,FALSE,"Tran"}</definedName>
    <definedName name="alj" hidden="1">{"Riqfin97",#N/A,FALSE,"Tran";"Riqfinpro",#N/A,FALSE,"Tran"}</definedName>
    <definedName name="ALL">'[3]Imp:DSA output'!$C$9:$R$464</definedName>
    <definedName name="ALLBIRR" localSheetId="0">#REF!</definedName>
    <definedName name="ALLBIRR" localSheetId="1">#REF!</definedName>
    <definedName name="ALLBIRR" localSheetId="2">#REF!</definedName>
    <definedName name="ALLBIRR" localSheetId="7">#REF!</definedName>
    <definedName name="ALLBIRR">#REF!</definedName>
    <definedName name="AllData" localSheetId="0">#REF!</definedName>
    <definedName name="AllData" localSheetId="1">#REF!</definedName>
    <definedName name="AllData" localSheetId="2">#REF!</definedName>
    <definedName name="AllData" localSheetId="7">#REF!</definedName>
    <definedName name="AllData">#REF!</definedName>
    <definedName name="ALLSDR" localSheetId="0">#REF!</definedName>
    <definedName name="ALLSDR" localSheetId="1">#REF!</definedName>
    <definedName name="ALLSDR" localSheetId="2">#REF!</definedName>
    <definedName name="ALLSDR" localSheetId="7">#REF!</definedName>
    <definedName name="ALLSDR">#REF!</definedName>
    <definedName name="alpha">'[55]Int rate table spreads'!$C$7</definedName>
    <definedName name="ALRM" localSheetId="0">#REF!</definedName>
    <definedName name="ALRM" localSheetId="1">#REF!</definedName>
    <definedName name="ALRM" localSheetId="2">#REF!</definedName>
    <definedName name="ALRM" localSheetId="7">#REF!</definedName>
    <definedName name="ALRM">#REF!</definedName>
    <definedName name="alter3a" localSheetId="0">#REF!</definedName>
    <definedName name="alter3a" localSheetId="1">#REF!</definedName>
    <definedName name="alter3a" localSheetId="2">#REF!</definedName>
    <definedName name="alter3a" localSheetId="7">#REF!</definedName>
    <definedName name="alter3a">#REF!</definedName>
    <definedName name="alter3b" localSheetId="0">#REF!</definedName>
    <definedName name="alter3b" localSheetId="1">#REF!</definedName>
    <definedName name="alter3b" localSheetId="2">#REF!</definedName>
    <definedName name="alter3b" localSheetId="7">#REF!</definedName>
    <definedName name="alter3b">#REF!</definedName>
    <definedName name="ALTNGDP_R" localSheetId="0">[56]Q1!#REF!</definedName>
    <definedName name="ALTNGDP_R" localSheetId="1">#REF!</definedName>
    <definedName name="ALTNGDP_R" localSheetId="2">[56]Q1!#REF!</definedName>
    <definedName name="ALTNGDP_R" localSheetId="7">[56]Q1!#REF!</definedName>
    <definedName name="ALTNGDP_R">[56]Q1!#REF!</definedName>
    <definedName name="ALTPCPI" localSheetId="0">[56]Q3!#REF!</definedName>
    <definedName name="ALTPCPI" localSheetId="1">#REF!</definedName>
    <definedName name="ALTPCPI" localSheetId="2">[56]Q3!#REF!</definedName>
    <definedName name="ALTPCPI" localSheetId="7">[56]Q3!#REF!</definedName>
    <definedName name="ALTPCPI">[56]Q3!#REF!</definedName>
    <definedName name="amort" localSheetId="0">#REF!</definedName>
    <definedName name="amort" localSheetId="1">#REF!</definedName>
    <definedName name="amort" localSheetId="2">#REF!</definedName>
    <definedName name="amort" localSheetId="7">#REF!</definedName>
    <definedName name="amort">#REF!</definedName>
    <definedName name="AMORTI" localSheetId="0">#REF!</definedName>
    <definedName name="AMORTI" localSheetId="1">#REF!</definedName>
    <definedName name="AMORTI" localSheetId="2">#REF!</definedName>
    <definedName name="AMORTI" localSheetId="7">#REF!</definedName>
    <definedName name="AMORTI">#REF!</definedName>
    <definedName name="AMPO5">"Gráfico 8"</definedName>
    <definedName name="AMTZ_NEW" localSheetId="0">[57]Debt!#REF!</definedName>
    <definedName name="AMTZ_NEW" localSheetId="1">[57]Debt!#REF!</definedName>
    <definedName name="AMTZ_NEW" localSheetId="2">[57]Debt!#REF!</definedName>
    <definedName name="AMTZ_NEW" localSheetId="7">[57]Debt!#REF!</definedName>
    <definedName name="AMTZ_NEW">[57]Debt!#REF!</definedName>
    <definedName name="AMTZ_OLD" localSheetId="0">[57]Debt!#REF!</definedName>
    <definedName name="AMTZ_OLD" localSheetId="1">[57]Debt!#REF!</definedName>
    <definedName name="AMTZ_OLD" localSheetId="2">[57]Debt!#REF!</definedName>
    <definedName name="AMTZ_OLD" localSheetId="7">[57]Debt!#REF!</definedName>
    <definedName name="AMTZ_OLD">[57]Debt!#REF!</definedName>
    <definedName name="AMTZ_TOT" localSheetId="0">[57]Debt!#REF!</definedName>
    <definedName name="AMTZ_TOT" localSheetId="1">[57]Debt!#REF!</definedName>
    <definedName name="AMTZ_TOT" localSheetId="2">[57]Debt!#REF!</definedName>
    <definedName name="AMTZ_TOT" localSheetId="7">[57]Debt!#REF!</definedName>
    <definedName name="AMTZ_TOT">[57]Debt!#REF!</definedName>
    <definedName name="ANEXO2" localSheetId="0">[58]BCP!#REF!</definedName>
    <definedName name="ANEXO2" localSheetId="1">#REF!</definedName>
    <definedName name="ANEXO2" localSheetId="2">[58]BCP!#REF!</definedName>
    <definedName name="ANEXO2" localSheetId="7">[58]BCP!#REF!</definedName>
    <definedName name="ANEXO2">[58]BCP!#REF!</definedName>
    <definedName name="ANEXO3">#N/A</definedName>
    <definedName name="ANEXO4">#N/A</definedName>
    <definedName name="ANEXO5">#N/A</definedName>
    <definedName name="ANEXO6">#N/A</definedName>
    <definedName name="annual" localSheetId="1">[59]Contribution!$C$326:$DC$340</definedName>
    <definedName name="annual">[59]Contribution!$C$326:$DC$340</definedName>
    <definedName name="ANO00" localSheetId="0">#REF!</definedName>
    <definedName name="ANO00" localSheetId="1">#REF!</definedName>
    <definedName name="ANO00" localSheetId="2">#REF!</definedName>
    <definedName name="ANO00" localSheetId="7">#REF!</definedName>
    <definedName name="ANO00">#REF!</definedName>
    <definedName name="ANO00A" localSheetId="0">#REF!</definedName>
    <definedName name="ANO00A" localSheetId="1">#REF!</definedName>
    <definedName name="ANO00A" localSheetId="2">#REF!</definedName>
    <definedName name="ANO00A" localSheetId="7">#REF!</definedName>
    <definedName name="ANO00A">#REF!</definedName>
    <definedName name="ANO00B" localSheetId="0">#REF!</definedName>
    <definedName name="ANO00B" localSheetId="1">#REF!</definedName>
    <definedName name="ANO00B" localSheetId="2">#REF!</definedName>
    <definedName name="ANO00B" localSheetId="7">#REF!</definedName>
    <definedName name="ANO00B">#REF!</definedName>
    <definedName name="ANO97A" localSheetId="0">#REF!</definedName>
    <definedName name="ANO97A">#REF!</definedName>
    <definedName name="ANO97B" localSheetId="0">#REF!</definedName>
    <definedName name="ANO97B">#REF!</definedName>
    <definedName name="ANO98A" localSheetId="0">#REF!</definedName>
    <definedName name="ANO98A">#REF!</definedName>
    <definedName name="ANO98B" localSheetId="0">#REF!</definedName>
    <definedName name="ANO98B">#REF!</definedName>
    <definedName name="ANO99A" localSheetId="0">#REF!</definedName>
    <definedName name="ANO99A">#REF!</definedName>
    <definedName name="ANO99B" localSheetId="0">#REF!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0">#REF!</definedName>
    <definedName name="APU" localSheetId="1">#REF!</definedName>
    <definedName name="APU" localSheetId="2">#REF!</definedName>
    <definedName name="APU" localSheetId="7">#REF!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0">#REF!</definedName>
    <definedName name="area_de_impressaoEST" localSheetId="1">#REF!</definedName>
    <definedName name="area_de_impressaoEST" localSheetId="2">#REF!</definedName>
    <definedName name="area_de_impressaoEST" localSheetId="7">#REF!</definedName>
    <definedName name="area_de_impressaoEST">#REF!</definedName>
    <definedName name="Área_impressão_DIR" localSheetId="0">#REF!</definedName>
    <definedName name="Área_impressão_DIR" localSheetId="1">#REF!</definedName>
    <definedName name="Área_impressão_DIR" localSheetId="2">#REF!</definedName>
    <definedName name="Área_impressão_DIR" localSheetId="7">#REF!</definedName>
    <definedName name="Área_impressão_DIR">#REF!</definedName>
    <definedName name="AREACONSTRUCCIO" localSheetId="0">#REF!</definedName>
    <definedName name="AREACONSTRUCCIO" localSheetId="1">#REF!</definedName>
    <definedName name="AREACONSTRUCCIO" localSheetId="2">#REF!</definedName>
    <definedName name="AREACONSTRUCCIO" localSheetId="7">#REF!</definedName>
    <definedName name="AREACONSTRUCCIO">#REF!</definedName>
    <definedName name="ARREC98" localSheetId="0">#REF!</definedName>
    <definedName name="ARREC98">#REF!</definedName>
    <definedName name="ARREC99" localSheetId="0">#REF!</definedName>
    <definedName name="ARREC99">#REF!</definedName>
    <definedName name="as" localSheetId="1" hidden="1">#REF!</definedName>
    <definedName name="as" hidden="1">'[63]Fax a enviar'!#REF!</definedName>
    <definedName name="ASAU" localSheetId="0">#REF!</definedName>
    <definedName name="ASAU" localSheetId="1">#REF!</definedName>
    <definedName name="ASAU" localSheetId="2">#REF!</definedName>
    <definedName name="ASAU" localSheetId="7">#REF!</definedName>
    <definedName name="ASAU">#REF!</definedName>
    <definedName name="ASAU1" localSheetId="0">#REF!</definedName>
    <definedName name="ASAU1" localSheetId="1">#REF!</definedName>
    <definedName name="ASAU1" localSheetId="2">#REF!</definedName>
    <definedName name="ASAU1" localSheetId="7">#REF!</definedName>
    <definedName name="ASAU1">#REF!</definedName>
    <definedName name="asd" localSheetId="0">#REF!</definedName>
    <definedName name="asd" localSheetId="1">#REF!</definedName>
    <definedName name="asd" localSheetId="2">#REF!</definedName>
    <definedName name="asd" localSheetId="7">#REF!</definedName>
    <definedName name="asd">#REF!</definedName>
    <definedName name="ASDF" localSheetId="0">#REF!</definedName>
    <definedName name="ASDF">#REF!</definedName>
    <definedName name="ASDFG" localSheetId="0">#REF!</definedName>
    <definedName name="ASDFG">#REF!</definedName>
    <definedName name="asdrae" localSheetId="0" hidden="1">#REF!</definedName>
    <definedName name="asdrae" localSheetId="1" hidden="1">#REF!</definedName>
    <definedName name="asdrae" hidden="1">#REF!</definedName>
    <definedName name="asdrra" localSheetId="0">#REF!</definedName>
    <definedName name="asdrra" localSheetId="1">#REF!</definedName>
    <definedName name="asdrra">#REF!</definedName>
    <definedName name="ase" localSheetId="0">#REF!</definedName>
    <definedName name="ase" localSheetId="1">#REF!</definedName>
    <definedName name="ase">#REF!</definedName>
    <definedName name="aser" localSheetId="0">#REF!</definedName>
    <definedName name="aser" localSheetId="1">#REF!</definedName>
    <definedName name="aser">#REF!</definedName>
    <definedName name="AsignadoA" localSheetId="0">#REF!</definedName>
    <definedName name="AsignadoA">#REF!</definedName>
    <definedName name="ASO" localSheetId="0">#REF!</definedName>
    <definedName name="ASO">#REF!</definedName>
    <definedName name="asraa" localSheetId="0">#REF!</definedName>
    <definedName name="asraa" localSheetId="1">#REF!</definedName>
    <definedName name="asraa">#REF!</definedName>
    <definedName name="asrraa44" localSheetId="0">#REF!</definedName>
    <definedName name="asrraa44" localSheetId="1">#REF!</definedName>
    <definedName name="asrraa44">#REF!</definedName>
    <definedName name="ass">#N/A</definedName>
    <definedName name="ASSET">[61]SOLVENCIA!$D$48</definedName>
    <definedName name="Assistance">[64]Sheet1!$B$2:$T$56</definedName>
    <definedName name="ASSUM" localSheetId="0">#REF!</definedName>
    <definedName name="ASSUM" localSheetId="1">#REF!</definedName>
    <definedName name="ASSUM" localSheetId="2">#REF!</definedName>
    <definedName name="ASSUM" localSheetId="7">#REF!</definedName>
    <definedName name="ASSUM">#REF!</definedName>
    <definedName name="ASSUMPB" localSheetId="0">#REF!</definedName>
    <definedName name="ASSUMPB" localSheetId="1">#REF!</definedName>
    <definedName name="ASSUMPB" localSheetId="2">#REF!</definedName>
    <definedName name="ASSUMPB" localSheetId="7">#REF!</definedName>
    <definedName name="ASSUMPB">#REF!</definedName>
    <definedName name="atlantic">[65]nonopec!$D$424:$D$433</definedName>
    <definedName name="atrade" localSheetId="0">[17]!atrade</definedName>
    <definedName name="atrade" localSheetId="1">#REF!</definedName>
    <definedName name="atrade">[17]!atrade</definedName>
    <definedName name="ATS" localSheetId="0">#REF!</definedName>
    <definedName name="ATS" localSheetId="1">#REF!</definedName>
    <definedName name="ATS" localSheetId="2">#REF!</definedName>
    <definedName name="ATS" localSheetId="7">#REF!</definedName>
    <definedName name="ATS">#REF!</definedName>
    <definedName name="AUS" localSheetId="0">#REF!</definedName>
    <definedName name="AUS" localSheetId="1">#REF!</definedName>
    <definedName name="AUS" localSheetId="2">#REF!</definedName>
    <definedName name="AUS" localSheetId="7">#REF!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0">#REF!</definedName>
    <definedName name="AVISO" localSheetId="1">#REF!</definedName>
    <definedName name="AVISO" localSheetId="2">#REF!</definedName>
    <definedName name="AVISO" localSheetId="7">#REF!</definedName>
    <definedName name="AVISO">#REF!</definedName>
    <definedName name="AZUA1.1.00___Administración_General" localSheetId="0">#REF!</definedName>
    <definedName name="AZUA1.1.00___Administración_General" localSheetId="1">#REF!</definedName>
    <definedName name="AZUA1.1.00___Administración_General" localSheetId="2">#REF!</definedName>
    <definedName name="AZUA1.1.00___Administración_General" localSheetId="7">#REF!</definedName>
    <definedName name="AZUA1.1.00___Administración_General">#REF!</definedName>
    <definedName name="AZUA2.1.00___Asuntos_económicos__comerciales_y_laborales" localSheetId="0">#REF!</definedName>
    <definedName name="AZUA2.1.00___Asuntos_económicos__comerciales_y_laborales" localSheetId="2">#REF!</definedName>
    <definedName name="AZUA2.1.00___Asuntos_económicos__comerciales_y_laborales" localSheetId="7">#REF!</definedName>
    <definedName name="AZUA2.1.00___Asuntos_económicos__comerciales_y_laborales">#REF!</definedName>
    <definedName name="B" localSheetId="0">#REF!</definedName>
    <definedName name="B" localSheetId="1">#REF!</definedName>
    <definedName name="B">#REF!</definedName>
    <definedName name="b1std" localSheetId="0">#REF!</definedName>
    <definedName name="b1std">#REF!</definedName>
    <definedName name="b2std" localSheetId="0">#REF!</definedName>
    <definedName name="b2std">#REF!</definedName>
    <definedName name="ba">#N/A</definedName>
    <definedName name="Badea">[51]CIRRs!$C$67</definedName>
    <definedName name="BAL" localSheetId="0">#REF!</definedName>
    <definedName name="BAL" localSheetId="1">#REF!</definedName>
    <definedName name="BAL" localSheetId="2">#REF!</definedName>
    <definedName name="BAL" localSheetId="7">#REF!</definedName>
    <definedName name="BAL">#REF!</definedName>
    <definedName name="bALANCE" localSheetId="0" hidden="1">{"Minpmon",#N/A,FALSE,"Monthinput"}</definedName>
    <definedName name="bALANCE" localSheetId="1" hidden="1">{"Minpmon",#N/A,FALSE,"Monthinput"}</definedName>
    <definedName name="bALANCE" localSheetId="2" hidden="1">{"Minpmon",#N/A,FALSE,"Monthinput"}</definedName>
    <definedName name="bALANCE" localSheetId="7" hidden="1">{"Minpmon",#N/A,FALSE,"Monthinput"}</definedName>
    <definedName name="bALANCE" hidden="1">{"Minpmon",#N/A,FALSE,"Monthinput"}</definedName>
    <definedName name="BANCOS" localSheetId="0">#REF!</definedName>
    <definedName name="BANCOS" localSheetId="1">#REF!</definedName>
    <definedName name="BANCOS" localSheetId="2">#REF!</definedName>
    <definedName name="BANCOS" localSheetId="7">#REF!</definedName>
    <definedName name="BANCOS">#REF!</definedName>
    <definedName name="banks1" localSheetId="0">#REF!</definedName>
    <definedName name="banks1" localSheetId="1">#REF!</definedName>
    <definedName name="banks1" localSheetId="2">#REF!</definedName>
    <definedName name="banks1" localSheetId="7">#REF!</definedName>
    <definedName name="banks1">#REF!</definedName>
    <definedName name="banks2" localSheetId="0">#REF!</definedName>
    <definedName name="banks2" localSheetId="2">#REF!</definedName>
    <definedName name="banks2" localSheetId="7">#REF!</definedName>
    <definedName name="banks2">#REF!</definedName>
    <definedName name="baron" localSheetId="0" hidden="1">#REF!</definedName>
    <definedName name="baron" hidden="1">#REF!</definedName>
    <definedName name="BASDAT">'[39]Annual Tables'!#REF!</definedName>
    <definedName name="base">'[68]K. IMF Base'!$A$170:$CI$255</definedName>
    <definedName name="_xlnm.Database" localSheetId="0">#REF!</definedName>
    <definedName name="_xlnm.Database" localSheetId="1">#REF!</definedName>
    <definedName name="_xlnm.Database" localSheetId="2">#REF!</definedName>
    <definedName name="_xlnm.Database" localSheetId="7">#REF!</definedName>
    <definedName name="_xlnm.Database">#REF!</definedName>
    <definedName name="baseflow" localSheetId="0">'[68]K. IMF Base'!#REF!</definedName>
    <definedName name="baseflow" localSheetId="1">'[68]K. IMF Base'!#REF!</definedName>
    <definedName name="baseflow" localSheetId="2">'[68]K. IMF Base'!#REF!</definedName>
    <definedName name="baseflow" localSheetId="7">'[68]K. IMF Base'!#REF!</definedName>
    <definedName name="baseflow">'[68]K. IMF Base'!#REF!</definedName>
    <definedName name="BaseYear" localSheetId="0">#REF!</definedName>
    <definedName name="BaseYear" localSheetId="1">#REF!</definedName>
    <definedName name="BaseYear" localSheetId="2">#REF!</definedName>
    <definedName name="BaseYear" localSheetId="7">#REF!</definedName>
    <definedName name="BaseYear">#REF!</definedName>
    <definedName name="Basic_Data" localSheetId="0">#REF!</definedName>
    <definedName name="Basic_Data" localSheetId="1">#REF!</definedName>
    <definedName name="Basic_Data" localSheetId="2">#REF!</definedName>
    <definedName name="Basic_Data" localSheetId="7">#REF!</definedName>
    <definedName name="Basic_Data">#REF!</definedName>
    <definedName name="BASOMA" localSheetId="0">#REF!</definedName>
    <definedName name="BASOMA" localSheetId="1">#REF!</definedName>
    <definedName name="BASOMA" localSheetId="2">#REF!</definedName>
    <definedName name="BASOMA" localSheetId="7">#REF!</definedName>
    <definedName name="BASOMA">#REF!</definedName>
    <definedName name="Batumi_debt" localSheetId="0">#REF!</definedName>
    <definedName name="Batumi_debt">#REF!</definedName>
    <definedName name="Bave" localSheetId="0">#REF!</definedName>
    <definedName name="Bave">#REF!</definedName>
    <definedName name="bb" localSheetId="0" hidden="1">{"Riqfin97",#N/A,FALSE,"Tran";"Riqfinpro",#N/A,FALSE,"Tran"}</definedName>
    <definedName name="bb" localSheetId="1" hidden="1">{"Riqfin97",#N/A,FALSE,"Tran";"Riqfinpro",#N/A,FALSE,"Tran"}</definedName>
    <definedName name="bb" localSheetId="2" hidden="1">{"Riqfin97",#N/A,FALSE,"Tran";"Riqfinpro",#N/A,FALSE,"Tran"}</definedName>
    <definedName name="bb" localSheetId="7" hidden="1">{"Riqfin97",#N/A,FALSE,"Tran";"Riqfinpro",#N/A,FALSE,"Tran"}</definedName>
    <definedName name="bb" hidden="1">{"Riqfin97",#N/A,FALSE,"Tran";"Riqfinpro",#N/A,FALSE,"Tran"}</definedName>
    <definedName name="BBB" localSheetId="0">#REF!</definedName>
    <definedName name="BBB" localSheetId="1">#REF!</definedName>
    <definedName name="BBB" localSheetId="2">#REF!</definedName>
    <definedName name="BBB" localSheetId="7">#REF!</definedName>
    <definedName name="BBB">#REF!</definedName>
    <definedName name="bbbb" localSheetId="0" hidden="1">{"Minpmon",#N/A,FALSE,"Monthinput"}</definedName>
    <definedName name="bbbb" localSheetId="1" hidden="1">{"Minpmon",#N/A,FALSE,"Monthinput"}</definedName>
    <definedName name="bbbb" localSheetId="2" hidden="1">{"Minpmon",#N/A,FALSE,"Monthinput"}</definedName>
    <definedName name="bbbb" localSheetId="7" hidden="1">{"Minpmon",#N/A,FALSE,"Monthinput"}</definedName>
    <definedName name="bbbb" hidden="1">{"Minpmon",#N/A,FALSE,"Monthinput"}</definedName>
    <definedName name="bbbbbbbbbbbbb" localSheetId="0" hidden="1">{"Tab1",#N/A,FALSE,"P";"Tab2",#N/A,FALSE,"P"}</definedName>
    <definedName name="bbbbbbbbbbbbb" localSheetId="1" hidden="1">{"Tab1",#N/A,FALSE,"P";"Tab2",#N/A,FALSE,"P"}</definedName>
    <definedName name="bbbbbbbbbbbbb" localSheetId="2" hidden="1">{"Tab1",#N/A,FALSE,"P";"Tab2",#N/A,FALSE,"P"}</definedName>
    <definedName name="bbbbbbbbbbbbb" localSheetId="7" hidden="1">{"Tab1",#N/A,FALSE,"P";"Tab2",#N/A,FALSE,"P"}</definedName>
    <definedName name="bbbbbbbbbbbbb" hidden="1">{"Tab1",#N/A,FALSE,"P";"Tab2",#N/A,FALSE,"P"}</definedName>
    <definedName name="BC" localSheetId="0">#REF!</definedName>
    <definedName name="BC" localSheetId="1">#REF!</definedName>
    <definedName name="BC" localSheetId="2">#REF!</definedName>
    <definedName name="BC" localSheetId="7">#REF!</definedName>
    <definedName name="BC">#REF!</definedName>
    <definedName name="BCA">#N/A</definedName>
    <definedName name="BCA_GDP">#N/A</definedName>
    <definedName name="BCA_NGDP" localSheetId="0">#REF!</definedName>
    <definedName name="BCA_NGDP" localSheetId="1">#REF!</definedName>
    <definedName name="BCA_NGDP" localSheetId="2">#REF!</definedName>
    <definedName name="BCA_NGDP" localSheetId="7">#REF!</definedName>
    <definedName name="BCA_NGDP">#REF!</definedName>
    <definedName name="BCEProg" localSheetId="0">#REF!</definedName>
    <definedName name="BCEProg" localSheetId="1">#REF!</definedName>
    <definedName name="BCEProg" localSheetId="2">#REF!</definedName>
    <definedName name="BCEProg" localSheetId="7">#REF!</definedName>
    <definedName name="BCEProg">#REF!</definedName>
    <definedName name="BCH" localSheetId="0">#REF!</definedName>
    <definedName name="BCH" localSheetId="1">#REF!</definedName>
    <definedName name="BCH" localSheetId="2">#REF!</definedName>
    <definedName name="BCH" localSheetId="7">#REF!</definedName>
    <definedName name="BCH">#REF!</definedName>
    <definedName name="BCH_10G" localSheetId="0">#REF!</definedName>
    <definedName name="BCH_10G" localSheetId="1">#REF!</definedName>
    <definedName name="BCH_10G">#REF!</definedName>
    <definedName name="BCH_10R" localSheetId="0">#REF!</definedName>
    <definedName name="BCH_10R">#REF!</definedName>
    <definedName name="Bcos_Com_20G" localSheetId="0">#REF!</definedName>
    <definedName name="Bcos_Com_20G">#REF!</definedName>
    <definedName name="Bcos_Com20R" localSheetId="0">#REF!</definedName>
    <definedName name="Bcos_Com20R">#REF!</definedName>
    <definedName name="BCRD15" hidden="1">'[69]Crédito SPNF (fiscal)'!#REF!</definedName>
    <definedName name="BDEAC">[51]CIRRs!$C$70</definedName>
    <definedName name="BE">#N/A</definedName>
    <definedName name="BEA" localSheetId="0">#REF!</definedName>
    <definedName name="BEA" localSheetId="1">#REF!</definedName>
    <definedName name="BEA" localSheetId="2">#REF!</definedName>
    <definedName name="BEA" localSheetId="7">#REF!</definedName>
    <definedName name="BEA">#REF!</definedName>
    <definedName name="BEABA" localSheetId="0">#REF!</definedName>
    <definedName name="BEABA" localSheetId="1">#REF!</definedName>
    <definedName name="BEABA" localSheetId="2">#REF!</definedName>
    <definedName name="BEABA" localSheetId="7">#REF!</definedName>
    <definedName name="BEABA">#REF!</definedName>
    <definedName name="BEABI" localSheetId="0">#REF!</definedName>
    <definedName name="BEABI" localSheetId="2">#REF!</definedName>
    <definedName name="BEABI" localSheetId="7">#REF!</definedName>
    <definedName name="BEABI">#REF!</definedName>
    <definedName name="BEAI">#N/A</definedName>
    <definedName name="BEAIB">#N/A</definedName>
    <definedName name="BEAIG">#N/A</definedName>
    <definedName name="BEAMU" localSheetId="0">#REF!</definedName>
    <definedName name="BEAMU" localSheetId="1">#REF!</definedName>
    <definedName name="BEAMU" localSheetId="2">#REF!</definedName>
    <definedName name="BEAMU" localSheetId="7">#REF!</definedName>
    <definedName name="BEAMU">#REF!</definedName>
    <definedName name="BEAP">#N/A</definedName>
    <definedName name="BEAPB">#N/A</definedName>
    <definedName name="BEAPG">#N/A</definedName>
    <definedName name="BEC" localSheetId="0">#REF!</definedName>
    <definedName name="BEC" localSheetId="1">#REF!</definedName>
    <definedName name="BEC" localSheetId="2">#REF!</definedName>
    <definedName name="BEC" localSheetId="7">#REF!</definedName>
    <definedName name="BEC">#REF!</definedName>
    <definedName name="BED" localSheetId="0">#REF!</definedName>
    <definedName name="BED" localSheetId="1">#REF!</definedName>
    <definedName name="BED" localSheetId="2">#REF!</definedName>
    <definedName name="BED" localSheetId="7">#REF!</definedName>
    <definedName name="BED">#REF!</definedName>
    <definedName name="BED_6" localSheetId="0">#REF!</definedName>
    <definedName name="BED_6" localSheetId="1">#REF!</definedName>
    <definedName name="BED_6" localSheetId="2">#REF!</definedName>
    <definedName name="BED_6" localSheetId="7">#REF!</definedName>
    <definedName name="BED_6">#REF!</definedName>
    <definedName name="BEDE" localSheetId="0">#REF!</definedName>
    <definedName name="BEDE">#REF!</definedName>
    <definedName name="BEF">[51]CIRRs!$C$79</definedName>
    <definedName name="Bei" localSheetId="0">[70]terms!#REF!</definedName>
    <definedName name="Bei" localSheetId="1">[70]terms!#REF!</definedName>
    <definedName name="Bei" localSheetId="2">[70]terms!#REF!</definedName>
    <definedName name="Bei" localSheetId="7">[70]terms!#REF!</definedName>
    <definedName name="Bei">[70]terms!#REF!</definedName>
    <definedName name="Belgium_wt">'[66]OECD wgt'!$B$15</definedName>
    <definedName name="BENEF98" localSheetId="0">#REF!</definedName>
    <definedName name="BENEF98" localSheetId="1">#REF!</definedName>
    <definedName name="BENEF98" localSheetId="2">#REF!</definedName>
    <definedName name="BENEF98" localSheetId="7">#REF!</definedName>
    <definedName name="BENEF98">#REF!</definedName>
    <definedName name="BENEF99" localSheetId="0">#REF!</definedName>
    <definedName name="BENEF99" localSheetId="1">#REF!</definedName>
    <definedName name="BENEF99" localSheetId="2">#REF!</definedName>
    <definedName name="BENEF99" localSheetId="7">#REF!</definedName>
    <definedName name="BENEF99">#REF!</definedName>
    <definedName name="BeneficioNetoY3">'[71]Vaciado 1'!$F$153</definedName>
    <definedName name="BEO" localSheetId="0">#REF!</definedName>
    <definedName name="BEO" localSheetId="1">#REF!</definedName>
    <definedName name="BEO" localSheetId="2">#REF!</definedName>
    <definedName name="BEO" localSheetId="7">#REF!</definedName>
    <definedName name="BEO">#REF!</definedName>
    <definedName name="BER" localSheetId="0">#REF!</definedName>
    <definedName name="BER" localSheetId="1">#REF!</definedName>
    <definedName name="BER" localSheetId="2">#REF!</definedName>
    <definedName name="BER" localSheetId="7">#REF!</definedName>
    <definedName name="BER">#REF!</definedName>
    <definedName name="BERBA" localSheetId="0">#REF!</definedName>
    <definedName name="BERBA" localSheetId="2">#REF!</definedName>
    <definedName name="BERBA" localSheetId="7">#REF!</definedName>
    <definedName name="BERBA">#REF!</definedName>
    <definedName name="BERBI" localSheetId="0">#REF!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0">#REF!</definedName>
    <definedName name="BFD" localSheetId="1">#REF!</definedName>
    <definedName name="BFD" localSheetId="2">#REF!</definedName>
    <definedName name="BFD" localSheetId="7">#REF!</definedName>
    <definedName name="BFD">#REF!</definedName>
    <definedName name="BFDA" localSheetId="0">#REF!</definedName>
    <definedName name="BFDA" localSheetId="1">#REF!</definedName>
    <definedName name="BFDA" localSheetId="2">#REF!</definedName>
    <definedName name="BFDA" localSheetId="7">#REF!</definedName>
    <definedName name="BFDA">#REF!</definedName>
    <definedName name="BFDI" localSheetId="0">#REF!</definedName>
    <definedName name="BFDI" localSheetId="1">#REF!</definedName>
    <definedName name="BFDI" localSheetId="2">#REF!</definedName>
    <definedName name="BFDI" localSheetId="7">#REF!</definedName>
    <definedName name="BFDI">#REF!</definedName>
    <definedName name="BFDIL" localSheetId="0">#REF!</definedName>
    <definedName name="BFDIL">#REF!</definedName>
    <definedName name="BFL">#N/A</definedName>
    <definedName name="BFL_C_G" localSheetId="0">#REF!</definedName>
    <definedName name="BFL_C_G" localSheetId="1">#REF!</definedName>
    <definedName name="BFL_C_G" localSheetId="2">#REF!</definedName>
    <definedName name="BFL_C_G" localSheetId="7">#REF!</definedName>
    <definedName name="BFL_C_G">#REF!</definedName>
    <definedName name="BFL_C_P" localSheetId="0">#REF!</definedName>
    <definedName name="BFL_C_P" localSheetId="1">#REF!</definedName>
    <definedName name="BFL_C_P" localSheetId="2">#REF!</definedName>
    <definedName name="BFL_C_P" localSheetId="7">#REF!</definedName>
    <definedName name="BFL_C_P">#REF!</definedName>
    <definedName name="BFL_CBA" localSheetId="0">#REF!</definedName>
    <definedName name="BFL_CBA" localSheetId="2">#REF!</definedName>
    <definedName name="BFL_CBA" localSheetId="7">#REF!</definedName>
    <definedName name="BFL_CBA">#REF!</definedName>
    <definedName name="BFL_CBI" localSheetId="0">#REF!</definedName>
    <definedName name="BFL_CBI">#REF!</definedName>
    <definedName name="BFL_CMU" localSheetId="0">#REF!</definedName>
    <definedName name="BFL_CMU">#REF!</definedName>
    <definedName name="BFL_D">#N/A</definedName>
    <definedName name="BFL_D_G" localSheetId="0">#REF!</definedName>
    <definedName name="BFL_D_G" localSheetId="1">#REF!</definedName>
    <definedName name="BFL_D_G" localSheetId="2">#REF!</definedName>
    <definedName name="BFL_D_G" localSheetId="7">#REF!</definedName>
    <definedName name="BFL_D_G">#REF!</definedName>
    <definedName name="BFL_D_P" localSheetId="0">#REF!</definedName>
    <definedName name="BFL_D_P" localSheetId="1">#REF!</definedName>
    <definedName name="BFL_D_P" localSheetId="2">#REF!</definedName>
    <definedName name="BFL_D_P" localSheetId="7">#REF!</definedName>
    <definedName name="BFL_D_P">#REF!</definedName>
    <definedName name="BFL_DBA" localSheetId="0">#REF!</definedName>
    <definedName name="BFL_DBA" localSheetId="2">#REF!</definedName>
    <definedName name="BFL_DBA" localSheetId="7">#REF!</definedName>
    <definedName name="BFL_DBA">#REF!</definedName>
    <definedName name="BFL_DBI" localSheetId="0">#REF!</definedName>
    <definedName name="BFL_DBI">#REF!</definedName>
    <definedName name="BFL_DF">#N/A</definedName>
    <definedName name="BFL_DMU" localSheetId="0">#REF!</definedName>
    <definedName name="BFL_DMU" localSheetId="1">#REF!</definedName>
    <definedName name="BFL_DMU" localSheetId="2">#REF!</definedName>
    <definedName name="BFL_DMU" localSheetId="7">#REF!</definedName>
    <definedName name="BFL_DMU">#REF!</definedName>
    <definedName name="BFLB">#N/A</definedName>
    <definedName name="BFLB_D">#N/A</definedName>
    <definedName name="BFLB_DF">#N/A</definedName>
    <definedName name="BFLD_DF" localSheetId="0">[72]!BFLD_DF</definedName>
    <definedName name="BFLD_DF" localSheetId="1">#REF!</definedName>
    <definedName name="BFLD_DF">[72]!BFLD_DF</definedName>
    <definedName name="BFLD_DF1">#N/A</definedName>
    <definedName name="BFLD_DF2">#N/A</definedName>
    <definedName name="BFLG">#N/A</definedName>
    <definedName name="BFLG_D">#N/A</definedName>
    <definedName name="BFLG_DF">#N/A</definedName>
    <definedName name="BFLRES" localSheetId="0">#REF!</definedName>
    <definedName name="BFLRES" localSheetId="1">#REF!</definedName>
    <definedName name="BFLRES" localSheetId="2">#REF!</definedName>
    <definedName name="BFLRES" localSheetId="7">#REF!</definedName>
    <definedName name="BFLRES">#REF!</definedName>
    <definedName name="BFO" localSheetId="0">#REF!</definedName>
    <definedName name="BFO" localSheetId="1">#REF!</definedName>
    <definedName name="BFO" localSheetId="2">#REF!</definedName>
    <definedName name="BFO" localSheetId="7">#REF!</definedName>
    <definedName name="BFO">#REF!</definedName>
    <definedName name="BFO_S" localSheetId="0">#REF!</definedName>
    <definedName name="BFO_S" localSheetId="2">#REF!</definedName>
    <definedName name="BFO_S" localSheetId="7">#REF!</definedName>
    <definedName name="BFO_S">#REF!</definedName>
    <definedName name="BFOA" localSheetId="0">#REF!</definedName>
    <definedName name="BFOA" localSheetId="1">#REF!</definedName>
    <definedName name="BFOA">#REF!</definedName>
    <definedName name="BFOAG" localSheetId="0">#REF!</definedName>
    <definedName name="BFOAG" localSheetId="1">#REF!</definedName>
    <definedName name="BFOAG">#REF!</definedName>
    <definedName name="BFOL" localSheetId="0">#REF!</definedName>
    <definedName name="BFOL">#REF!</definedName>
    <definedName name="BFOL_B" localSheetId="0">#REF!</definedName>
    <definedName name="BFOL_B">#REF!</definedName>
    <definedName name="BFOL_G" localSheetId="0">#REF!</definedName>
    <definedName name="BFOL_G">#REF!</definedName>
    <definedName name="BFOL_L" localSheetId="0">#REF!</definedName>
    <definedName name="BFOL_L">#REF!</definedName>
    <definedName name="BFOL_O" localSheetId="0">#REF!</definedName>
    <definedName name="BFOL_O">#REF!</definedName>
    <definedName name="BFOL_S" localSheetId="0">#REF!</definedName>
    <definedName name="BFOL_S">#REF!</definedName>
    <definedName name="BFOLB" localSheetId="0">#REF!</definedName>
    <definedName name="BFOLB">#REF!</definedName>
    <definedName name="BFOLG_L" localSheetId="0">#REF!</definedName>
    <definedName name="BFOLG_L">#REF!</definedName>
    <definedName name="BFOTH" localSheetId="0">#REF!</definedName>
    <definedName name="BFOTH">#REF!</definedName>
    <definedName name="BFP" localSheetId="0">#REF!</definedName>
    <definedName name="BFP">#REF!</definedName>
    <definedName name="BFPA" localSheetId="0">#REF!</definedName>
    <definedName name="BFPA">#REF!</definedName>
    <definedName name="BFPAG" localSheetId="0">#REF!</definedName>
    <definedName name="BFPAG">#REF!</definedName>
    <definedName name="BFPL" localSheetId="0">#REF!</definedName>
    <definedName name="BFPL">#REF!</definedName>
    <definedName name="BFPLBN" localSheetId="0">#REF!</definedName>
    <definedName name="BFPLBN">#REF!</definedName>
    <definedName name="BFPLD" localSheetId="0">#REF!</definedName>
    <definedName name="BFPLD">#REF!</definedName>
    <definedName name="BFPLD_G" localSheetId="0">#REF!</definedName>
    <definedName name="BFPLD_G">#REF!</definedName>
    <definedName name="BFPLE" localSheetId="0">#REF!</definedName>
    <definedName name="BFPLE">#REF!</definedName>
    <definedName name="BFPLE_G" localSheetId="0">#REF!</definedName>
    <definedName name="BFPLE_G">#REF!</definedName>
    <definedName name="BFPLMM" localSheetId="0">#REF!</definedName>
    <definedName name="BFPLMM">#REF!</definedName>
    <definedName name="BFRA">#N/A</definedName>
    <definedName name="BFUND" localSheetId="0">#REF!</definedName>
    <definedName name="BFUND" localSheetId="1">#REF!</definedName>
    <definedName name="BFUND" localSheetId="2">#REF!</definedName>
    <definedName name="BFUND" localSheetId="7">#REF!</definedName>
    <definedName name="BFUND">#REF!</definedName>
    <definedName name="BGS" localSheetId="0">#REF!</definedName>
    <definedName name="BGS" localSheetId="1">#REF!</definedName>
    <definedName name="BGS" localSheetId="2">#REF!</definedName>
    <definedName name="BGS" localSheetId="7">#REF!</definedName>
    <definedName name="BGS">#REF!</definedName>
    <definedName name="BI">#N/A</definedName>
    <definedName name="BIO" localSheetId="0">[40]raw!#REF!</definedName>
    <definedName name="BIO" localSheetId="2">[40]raw!#REF!</definedName>
    <definedName name="BIO" localSheetId="7">[40]raw!#REF!</definedName>
    <definedName name="BIO">[40]raw!#REF!</definedName>
    <definedName name="BIP" localSheetId="0">#REF!</definedName>
    <definedName name="BIP" localSheetId="1">#REF!</definedName>
    <definedName name="BIP" localSheetId="2">#REF!</definedName>
    <definedName name="BIP" localSheetId="7">#REF!</definedName>
    <definedName name="BIP">#REF!</definedName>
    <definedName name="BK">#N/A</definedName>
    <definedName name="BKF">#N/A</definedName>
    <definedName name="BKFA" localSheetId="0">#REF!</definedName>
    <definedName name="BKFA" localSheetId="1">#REF!</definedName>
    <definedName name="BKFA" localSheetId="2">#REF!</definedName>
    <definedName name="BKFA" localSheetId="7">#REF!</definedName>
    <definedName name="BKFA">#REF!</definedName>
    <definedName name="BKFBA" localSheetId="0">#REF!</definedName>
    <definedName name="BKFBA" localSheetId="1">#REF!</definedName>
    <definedName name="BKFBA" localSheetId="2">#REF!</definedName>
    <definedName name="BKFBA" localSheetId="7">#REF!</definedName>
    <definedName name="BKFBA">#REF!</definedName>
    <definedName name="BKFBI" localSheetId="0">#REF!</definedName>
    <definedName name="BKFBI" localSheetId="2">#REF!</definedName>
    <definedName name="BKFBI" localSheetId="7">#REF!</definedName>
    <definedName name="BKFBI">#REF!</definedName>
    <definedName name="BKFMU" localSheetId="0">#REF!</definedName>
    <definedName name="BKFMU">#REF!</definedName>
    <definedName name="BKO" localSheetId="0">#REF!</definedName>
    <definedName name="BKO" localSheetId="1">#REF!</definedName>
    <definedName name="BKO">#REF!</definedName>
    <definedName name="bla" localSheetId="0" hidden="1">#REF!</definedName>
    <definedName name="bla" localSheetId="1" hidden="1">#REF!</definedName>
    <definedName name="bla" hidden="1">#REF!</definedName>
    <definedName name="bloco1" localSheetId="0">#REF!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0">#REF!</definedName>
    <definedName name="BM" localSheetId="1">#REF!</definedName>
    <definedName name="BM" localSheetId="2">#REF!</definedName>
    <definedName name="BM" localSheetId="7">#REF!</definedName>
    <definedName name="BM">#REF!</definedName>
    <definedName name="BMG">[75]Q6!$E$28:$AH$28</definedName>
    <definedName name="BMI" localSheetId="0">#REF!</definedName>
    <definedName name="BMI" localSheetId="1">#REF!</definedName>
    <definedName name="BMI" localSheetId="2">#REF!</definedName>
    <definedName name="BMI" localSheetId="7">#REF!</definedName>
    <definedName name="BMI">#REF!</definedName>
    <definedName name="BMII">#N/A</definedName>
    <definedName name="BMII_7" localSheetId="0">#REF!</definedName>
    <definedName name="BMII_7" localSheetId="1">#REF!</definedName>
    <definedName name="BMII_7" localSheetId="2">#REF!</definedName>
    <definedName name="BMII_7" localSheetId="7">#REF!</definedName>
    <definedName name="BMII_7">#REF!</definedName>
    <definedName name="BMII_G" localSheetId="0">#REF!</definedName>
    <definedName name="BMII_G" localSheetId="1">#REF!</definedName>
    <definedName name="BMII_G" localSheetId="2">#REF!</definedName>
    <definedName name="BMII_G" localSheetId="7">#REF!</definedName>
    <definedName name="BMII_G">#REF!</definedName>
    <definedName name="BMII_P" localSheetId="0">#REF!</definedName>
    <definedName name="BMII_P" localSheetId="2">#REF!</definedName>
    <definedName name="BMII_P" localSheetId="7">#REF!</definedName>
    <definedName name="BMII_P">#REF!</definedName>
    <definedName name="BMIIB">#N/A</definedName>
    <definedName name="BMIIBA" localSheetId="0">#REF!</definedName>
    <definedName name="BMIIBA" localSheetId="1">#REF!</definedName>
    <definedName name="BMIIBA" localSheetId="2">#REF!</definedName>
    <definedName name="BMIIBA" localSheetId="7">#REF!</definedName>
    <definedName name="BMIIBA">#REF!</definedName>
    <definedName name="BMIIBI" localSheetId="0">#REF!</definedName>
    <definedName name="BMIIBI" localSheetId="1">#REF!</definedName>
    <definedName name="BMIIBI" localSheetId="2">#REF!</definedName>
    <definedName name="BMIIBI" localSheetId="7">#REF!</definedName>
    <definedName name="BMIIBI">#REF!</definedName>
    <definedName name="BMIIG">#N/A</definedName>
    <definedName name="BMIIMU" localSheetId="0">#REF!</definedName>
    <definedName name="BMIIMU" localSheetId="1">#REF!</definedName>
    <definedName name="BMIIMU" localSheetId="2">#REF!</definedName>
    <definedName name="BMIIMU" localSheetId="7">#REF!</definedName>
    <definedName name="BMIIMU">#REF!</definedName>
    <definedName name="BMS" localSheetId="0">#REF!</definedName>
    <definedName name="BMS" localSheetId="1">#REF!</definedName>
    <definedName name="BMS" localSheetId="2">#REF!</definedName>
    <definedName name="BMS" localSheetId="7">#REF!</definedName>
    <definedName name="BMS">#REF!</definedName>
    <definedName name="BNEO" localSheetId="0">#REF!</definedName>
    <definedName name="BNEO" localSheetId="2">#REF!</definedName>
    <definedName name="BNEO" localSheetId="7">#REF!</definedName>
    <definedName name="BNEO">#REF!</definedName>
    <definedName name="BNF">"CA"</definedName>
    <definedName name="BO" localSheetId="0">#REF!</definedName>
    <definedName name="BO" localSheetId="1">#REF!</definedName>
    <definedName name="BO" localSheetId="2">#REF!</definedName>
    <definedName name="BO" localSheetId="7">#REF!</definedName>
    <definedName name="BO">#REF!</definedName>
    <definedName name="BOG" localSheetId="0">#REF!</definedName>
    <definedName name="BOG" localSheetId="1">#REF!</definedName>
    <definedName name="BOG" localSheetId="2">#REF!</definedName>
    <definedName name="BOG" localSheetId="7">#REF!</definedName>
    <definedName name="BOG">#REF!</definedName>
    <definedName name="BOLETIN" localSheetId="0">[58]BCP!#REF!</definedName>
    <definedName name="BOLETIN" localSheetId="1">#REF!</definedName>
    <definedName name="BOLETIN" localSheetId="2">[58]BCP!#REF!</definedName>
    <definedName name="BOLETIN" localSheetId="7">[58]BCP!#REF!</definedName>
    <definedName name="BOLETIN">[58]BCP!#REF!</definedName>
    <definedName name="Bolivia" localSheetId="0">#REF!</definedName>
    <definedName name="Bolivia" localSheetId="1">#REF!</definedName>
    <definedName name="Bolivia" localSheetId="2">#REF!</definedName>
    <definedName name="Bolivia" localSheetId="7">#REF!</definedName>
    <definedName name="Bolivia">#REF!</definedName>
    <definedName name="BOP">#N/A</definedName>
    <definedName name="BOPF" localSheetId="0">#REF!</definedName>
    <definedName name="BOPF" localSheetId="1">#REF!</definedName>
    <definedName name="BOPF" localSheetId="2">#REF!</definedName>
    <definedName name="BOPF" localSheetId="7">#REF!</definedName>
    <definedName name="BOPF">#REF!</definedName>
    <definedName name="BOPUSD" localSheetId="0">#REF!</definedName>
    <definedName name="BOPUSD" localSheetId="1">#REF!</definedName>
    <definedName name="BOPUSD" localSheetId="2">#REF!</definedName>
    <definedName name="BOPUSD" localSheetId="7">#REF!</definedName>
    <definedName name="BOPUSD">#REF!</definedName>
    <definedName name="BORRA_CUADROS" localSheetId="0">[76]!BORRA_CUADROS</definedName>
    <definedName name="BORRA_CUADROS" localSheetId="1">#REF!</definedName>
    <definedName name="BORRA_CUADROS">[76]!BORRA_CUADROS</definedName>
    <definedName name="BPBNF" localSheetId="0">#REF!</definedName>
    <definedName name="BPBNF" localSheetId="1">#REF!</definedName>
    <definedName name="BPBNF" localSheetId="2">#REF!</definedName>
    <definedName name="BPBNF" localSheetId="7">#REF!</definedName>
    <definedName name="BPBNF">#REF!</definedName>
    <definedName name="BRASS" localSheetId="0">#REF!</definedName>
    <definedName name="BRASS" localSheetId="1">#REF!</definedName>
    <definedName name="BRASS" localSheetId="2">#REF!</definedName>
    <definedName name="BRASS" localSheetId="7">#REF!</definedName>
    <definedName name="BRASS">#REF!</definedName>
    <definedName name="BRASS_1" localSheetId="0">#REF!</definedName>
    <definedName name="BRASS_1" localSheetId="1">#REF!</definedName>
    <definedName name="BRASS_1" localSheetId="2">#REF!</definedName>
    <definedName name="BRASS_1" localSheetId="7">#REF!</definedName>
    <definedName name="BRASS_1">#REF!</definedName>
    <definedName name="BRASS_6" localSheetId="0">#REF!</definedName>
    <definedName name="BRASS_6">#REF!</definedName>
    <definedName name="Brazil" localSheetId="0">#REF!</definedName>
    <definedName name="Brazil">#REF!</definedName>
    <definedName name="BRECHA">[61]BRECHA!$E$3</definedName>
    <definedName name="BS" localSheetId="0">#REF!</definedName>
    <definedName name="BS" localSheetId="1">#REF!</definedName>
    <definedName name="BS" localSheetId="2">#REF!</definedName>
    <definedName name="BS" localSheetId="7">#REF!</definedName>
    <definedName name="BS">#REF!</definedName>
    <definedName name="BS1A" localSheetId="0">#REF!</definedName>
    <definedName name="BS1A" localSheetId="1">#REF!</definedName>
    <definedName name="BS1A" localSheetId="2">#REF!</definedName>
    <definedName name="BS1A" localSheetId="7">#REF!</definedName>
    <definedName name="BS1A">#REF!</definedName>
    <definedName name="Bstd" localSheetId="0">#REF!</definedName>
    <definedName name="Bstd" localSheetId="2">#REF!</definedName>
    <definedName name="Bstd" localSheetId="7">#REF!</definedName>
    <definedName name="Bstd">#REF!</definedName>
    <definedName name="BTO" localSheetId="0">#REF!</definedName>
    <definedName name="BTO">#REF!</definedName>
    <definedName name="BTR" localSheetId="0">#REF!</definedName>
    <definedName name="BTR">#REF!</definedName>
    <definedName name="BTRG" localSheetId="0">#REF!</definedName>
    <definedName name="BTRG">#REF!</definedName>
    <definedName name="BTRP" localSheetId="0">#REF!</definedName>
    <definedName name="BTRP">#REF!</definedName>
    <definedName name="Budget" localSheetId="0">#REF!</definedName>
    <definedName name="Budget" localSheetId="1">#REF!</definedName>
    <definedName name="Budget">#REF!</definedName>
    <definedName name="Budget_expenditure" localSheetId="0">#REF!</definedName>
    <definedName name="Budget_expenditure">#REF!</definedName>
    <definedName name="Budget_revenue" localSheetId="0">#REF!</definedName>
    <definedName name="Budget_revenue">#REF!</definedName>
    <definedName name="BURACO" localSheetId="0">#REF!</definedName>
    <definedName name="BURACO">#REF!</definedName>
    <definedName name="Button_13">"CLAGA2000_Consolidado_2001_List"</definedName>
    <definedName name="BX" localSheetId="0">#REF!</definedName>
    <definedName name="BX" localSheetId="1">#REF!</definedName>
    <definedName name="BX" localSheetId="2">#REF!</definedName>
    <definedName name="BX" localSheetId="7">#REF!</definedName>
    <definedName name="BX">#REF!</definedName>
    <definedName name="BXG">[75]Q6!$E$26:$AH$26</definedName>
    <definedName name="BXI" localSheetId="0">#REF!</definedName>
    <definedName name="BXI" localSheetId="1">#REF!</definedName>
    <definedName name="BXI" localSheetId="2">#REF!</definedName>
    <definedName name="BXI" localSheetId="7">#REF!</definedName>
    <definedName name="BXI">#REF!</definedName>
    <definedName name="BXS" localSheetId="0">#REF!</definedName>
    <definedName name="BXS" localSheetId="1">#REF!</definedName>
    <definedName name="BXS" localSheetId="2">#REF!</definedName>
    <definedName name="BXS" localSheetId="7">#REF!</definedName>
    <definedName name="BXS">#REF!</definedName>
    <definedName name="C.2" localSheetId="0">#REF!</definedName>
    <definedName name="C.2" localSheetId="1">#REF!</definedName>
    <definedName name="C.2" localSheetId="2">#REF!</definedName>
    <definedName name="C.2" localSheetId="7">#REF!</definedName>
    <definedName name="C.2">#REF!</definedName>
    <definedName name="C_" localSheetId="0">#REF!</definedName>
    <definedName name="C_" localSheetId="1">#REF!</definedName>
    <definedName name="C_">#REF!</definedName>
    <definedName name="C_1" localSheetId="0">OFFSET(#REF!,0,0,COUNT(#REF!),1)</definedName>
    <definedName name="C_1" localSheetId="1">OFFSET(#REF!,0,0,COUNT(#REF!),1)</definedName>
    <definedName name="C_1" localSheetId="2">OFFSET(#REF!,0,0,COUNT(#REF!),1)</definedName>
    <definedName name="C_1" localSheetId="7">OFFSET(#REF!,0,0,COUNT(#REF!),1)</definedName>
    <definedName name="C_1">OFFSET(#REF!,0,0,COUNT(#REF!),1)</definedName>
    <definedName name="C_2" localSheetId="0">OFFSET(#REF!,0,0,COUNT(#REF!),1)</definedName>
    <definedName name="C_2">OFFSET(#REF!,0,0,COUNT(#REF!),1)</definedName>
    <definedName name="CA" localSheetId="0">#REF!</definedName>
    <definedName name="CA" localSheetId="1">#REF!</definedName>
    <definedName name="CA" localSheetId="2">#REF!</definedName>
    <definedName name="CA" localSheetId="7">#REF!</definedName>
    <definedName name="CA">#REF!</definedName>
    <definedName name="CAD" localSheetId="0">#REF!</definedName>
    <definedName name="CAD" localSheetId="1">#REF!</definedName>
    <definedName name="CAD" localSheetId="2">#REF!</definedName>
    <definedName name="CAD" localSheetId="7">#REF!</definedName>
    <definedName name="CAD">#REF!</definedName>
    <definedName name="CAe" localSheetId="0">#REF!</definedName>
    <definedName name="CAe" localSheetId="2">#REF!</definedName>
    <definedName name="CAe" localSheetId="7">#REF!</definedName>
    <definedName name="CAe">#REF!</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0" hidden="1">#REF!</definedName>
    <definedName name="calculo" localSheetId="1" hidden="1">#REF!</definedName>
    <definedName name="calculo" localSheetId="2" hidden="1">#REF!</definedName>
    <definedName name="calculo" localSheetId="7" hidden="1">#REF!</definedName>
    <definedName name="calculo" hidden="1">#REF!</definedName>
    <definedName name="CalificaciónFinal">'[49]base de datos MODULO I'!$B$4:$E$49</definedName>
    <definedName name="CalificIndica">'[49]base de datos MODULO I'!$F$5:$AM$50</definedName>
    <definedName name="CAMARON" localSheetId="0">#REF!</definedName>
    <definedName name="CAMARON" localSheetId="1">#REF!</definedName>
    <definedName name="CAMARON" localSheetId="2">#REF!</definedName>
    <definedName name="CAMARON" localSheetId="7">#REF!</definedName>
    <definedName name="CAMARON">#REF!</definedName>
    <definedName name="Canada_wt">'[66]OECD wgt'!$B$10</definedName>
    <definedName name="CAPA" localSheetId="0">#REF!</definedName>
    <definedName name="CAPA" localSheetId="1">#REF!</definedName>
    <definedName name="CAPA" localSheetId="2">#REF!</definedName>
    <definedName name="CAPA" localSheetId="7">#REF!</definedName>
    <definedName name="CAPA">#REF!</definedName>
    <definedName name="CAperc" localSheetId="0">#REF!</definedName>
    <definedName name="CAperc" localSheetId="1">#REF!</definedName>
    <definedName name="CAperc" localSheetId="2">#REF!</definedName>
    <definedName name="CAperc" localSheetId="7">#REF!</definedName>
    <definedName name="CAperc">#REF!</definedName>
    <definedName name="Capit.Neto">'[49]Ranking Bancario'!$J$4:$N$54</definedName>
    <definedName name="Capitalizacion">'[49]Calidad del Activo'!$A$5:$K$24</definedName>
    <definedName name="CAr" localSheetId="0">#REF!</definedName>
    <definedName name="CAr" localSheetId="1">#REF!</definedName>
    <definedName name="CAr" localSheetId="2">#REF!</definedName>
    <definedName name="CAr" localSheetId="7">#REF!</definedName>
    <definedName name="CAr">#REF!</definedName>
    <definedName name="CAS">[61]CASCADA!$C$4</definedName>
    <definedName name="Cascada">[77]Hoja3!$B$1:$L$98</definedName>
    <definedName name="Cavg" localSheetId="0">OFFSET(#REF!,0,0,COUNT(#REF!),1)</definedName>
    <definedName name="Cavg" localSheetId="1">OFFSET(#REF!,0,0,COUNT(#REF!),1)</definedName>
    <definedName name="Cavg" localSheetId="2">OFFSET(#REF!,0,0,COUNT(#REF!),1)</definedName>
    <definedName name="Cavg" localSheetId="7">OFFSET(#REF!,0,0,COUNT(#REF!),1)</definedName>
    <definedName name="Cavg">OFFSET(#REF!,0,0,COUNT(#REF!),1)</definedName>
    <definedName name="cc" localSheetId="0" hidden="1">{"Riqfin97",#N/A,FALSE,"Tran";"Riqfinpro",#N/A,FALSE,"Tran"}</definedName>
    <definedName name="cc" localSheetId="1" hidden="1">{"Riqfin97",#N/A,FALSE,"Tran";"Riqfinpro",#N/A,FALSE,"Tran"}</definedName>
    <definedName name="cc" localSheetId="2" hidden="1">{"Riqfin97",#N/A,FALSE,"Tran";"Riqfinpro",#N/A,FALSE,"Tran"}</definedName>
    <definedName name="cc" localSheetId="7" hidden="1">{"Riqfin97",#N/A,FALSE,"Tran";"Riqfinpro",#N/A,FALSE,"Tran"}</definedName>
    <definedName name="cc" hidden="1">{"Riqfin97",#N/A,FALSE,"Tran";"Riqfinpro",#N/A,FALSE,"Tran"}</definedName>
    <definedName name="ccc">#N/A</definedName>
    <definedName name="cccc">#N/A</definedName>
    <definedName name="ccccc" localSheetId="0" hidden="1">{"Minpmon",#N/A,FALSE,"Monthinput"}</definedName>
    <definedName name="ccccc" localSheetId="1" hidden="1">{"Minpmon",#N/A,FALSE,"Monthinput"}</definedName>
    <definedName name="ccccc" localSheetId="2" hidden="1">{"Minpmon",#N/A,FALSE,"Monthinput"}</definedName>
    <definedName name="ccccc" localSheetId="7" hidden="1">{"Minpmon",#N/A,FALSE,"Monthinput"}</definedName>
    <definedName name="ccccc" hidden="1">{"Minpmon",#N/A,FALSE,"Monthinput"}</definedName>
    <definedName name="cccccccccccccc" localSheetId="0" hidden="1">{"Tab1",#N/A,FALSE,"P";"Tab2",#N/A,FALSE,"P"}</definedName>
    <definedName name="cccccccccccccc" localSheetId="1" hidden="1">{"Tab1",#N/A,FALSE,"P";"Tab2",#N/A,FALSE,"P"}</definedName>
    <definedName name="cccccccccccccc" localSheetId="2" hidden="1">{"Tab1",#N/A,FALSE,"P";"Tab2",#N/A,FALSE,"P"}</definedName>
    <definedName name="cccccccccccccc" localSheetId="7" hidden="1">{"Tab1",#N/A,FALSE,"P";"Tab2",#N/A,FALSE,"P"}</definedName>
    <definedName name="cccccccccccccc" hidden="1">{"Tab1",#N/A,FALSE,"P";"Tab2",#N/A,FALSE,"P"}</definedName>
    <definedName name="cccm" localSheetId="0" hidden="1">{"Riqfin97",#N/A,FALSE,"Tran";"Riqfinpro",#N/A,FALSE,"Tran"}</definedName>
    <definedName name="cccm" localSheetId="1" hidden="1">{"Riqfin97",#N/A,FALSE,"Tran";"Riqfinpro",#N/A,FALSE,"Tran"}</definedName>
    <definedName name="cccm" localSheetId="2" hidden="1">{"Riqfin97",#N/A,FALSE,"Tran";"Riqfinpro",#N/A,FALSE,"Tran"}</definedName>
    <definedName name="cccm" localSheetId="7" hidden="1">{"Riqfin97",#N/A,FALSE,"Tran";"Riqfinpro",#N/A,FALSE,"Tran"}</definedName>
    <definedName name="cccm" hidden="1">{"Riqfin97",#N/A,FALSE,"Tran";"Riqfinpro",#N/A,FALSE,"Tran"}</definedName>
    <definedName name="ccme" localSheetId="0">#REF!</definedName>
    <definedName name="ccme" localSheetId="1">#REF!</definedName>
    <definedName name="ccme" localSheetId="2">#REF!</definedName>
    <definedName name="ccme" localSheetId="7">#REF!</definedName>
    <definedName name="ccme">#REF!</definedName>
    <definedName name="ccme2000" localSheetId="0">#REF!</definedName>
    <definedName name="ccme2000" localSheetId="1">#REF!</definedName>
    <definedName name="ccme2000" localSheetId="2">#REF!</definedName>
    <definedName name="ccme2000" localSheetId="7">#REF!</definedName>
    <definedName name="ccme2000">#REF!</definedName>
    <definedName name="ccme2001" localSheetId="0">#REF!</definedName>
    <definedName name="ccme2001" localSheetId="2">#REF!</definedName>
    <definedName name="ccme2001" localSheetId="7">#REF!</definedName>
    <definedName name="ccme2001">#REF!</definedName>
    <definedName name="ccme2002" localSheetId="0">#REF!</definedName>
    <definedName name="ccme2002">#REF!</definedName>
    <definedName name="ccme2003" localSheetId="0">#REF!</definedName>
    <definedName name="ccme2003">#REF!</definedName>
    <definedName name="ccme98" localSheetId="1">[22]Programa!#REF!</definedName>
    <definedName name="ccme98">[22]Programa!#REF!</definedName>
    <definedName name="ccme98j" localSheetId="1">[22]Programa!#REF!</definedName>
    <definedName name="ccme98j">[22]Programa!#REF!</definedName>
    <definedName name="ccme98s" localSheetId="0">#REF!</definedName>
    <definedName name="ccme98s" localSheetId="1">#REF!</definedName>
    <definedName name="ccme98s" localSheetId="2">#REF!</definedName>
    <definedName name="ccme98s" localSheetId="7">#REF!</definedName>
    <definedName name="ccme98s">#REF!</definedName>
    <definedName name="ccme99" localSheetId="0">#REF!</definedName>
    <definedName name="ccme99" localSheetId="1">#REF!</definedName>
    <definedName name="ccme99" localSheetId="2">#REF!</definedName>
    <definedName name="ccme99" localSheetId="7">#REF!</definedName>
    <definedName name="ccme99">#REF!</definedName>
    <definedName name="ccode">273</definedName>
    <definedName name="CD" localSheetId="0">#REF!</definedName>
    <definedName name="CD" localSheetId="1">#REF!</definedName>
    <definedName name="CD" localSheetId="2">#REF!</definedName>
    <definedName name="CD" localSheetId="7">#REF!</definedName>
    <definedName name="CD">#REF!</definedName>
    <definedName name="CD1A" localSheetId="0">#REF!</definedName>
    <definedName name="CD1A" localSheetId="1">#REF!</definedName>
    <definedName name="CD1A" localSheetId="2">#REF!</definedName>
    <definedName name="CD1A" localSheetId="7">#REF!</definedName>
    <definedName name="CD1A">#REF!</definedName>
    <definedName name="cde" localSheetId="0" hidden="1">{"Riqfin97",#N/A,FALSE,"Tran";"Riqfinpro",#N/A,FALSE,"Tran"}</definedName>
    <definedName name="cde" localSheetId="1" hidden="1">{"Riqfin97",#N/A,FALSE,"Tran";"Riqfinpro",#N/A,FALSE,"Tran"}</definedName>
    <definedName name="cde" localSheetId="2" hidden="1">{"Riqfin97",#N/A,FALSE,"Tran";"Riqfinpro",#N/A,FALSE,"Tran"}</definedName>
    <definedName name="cde" localSheetId="7" hidden="1">{"Riqfin97",#N/A,FALSE,"Tran";"Riqfinpro",#N/A,FALSE,"Tran"}</definedName>
    <definedName name="cde" hidden="1">{"Riqfin97",#N/A,FALSE,"Tran";"Riqfinpro",#N/A,FALSE,"Tran"}</definedName>
    <definedName name="CEMENTO" localSheetId="0">#REF!</definedName>
    <definedName name="CEMENTO" localSheetId="1">#REF!</definedName>
    <definedName name="CEMENTO" localSheetId="2">#REF!</definedName>
    <definedName name="CEMENTO" localSheetId="7">#REF!</definedName>
    <definedName name="CEMENTO">#REF!</definedName>
    <definedName name="CENGOVT" localSheetId="0">#REF!</definedName>
    <definedName name="CENGOVT" localSheetId="1">#REF!</definedName>
    <definedName name="CENGOVT" localSheetId="2">#REF!</definedName>
    <definedName name="CENGOVT" localSheetId="7">#REF!</definedName>
    <definedName name="CENGOVT">#REF!</definedName>
    <definedName name="CEPA96" localSheetId="0">#REF!</definedName>
    <definedName name="CEPA96" localSheetId="2">#REF!</definedName>
    <definedName name="CEPA96" localSheetId="7">#REF!</definedName>
    <definedName name="CEPA96">#REF!</definedName>
    <definedName name="CFA">[51]CIRRs!$C$81</definedName>
    <definedName name="cfdfdf" localSheetId="0" hidden="1">#REF!</definedName>
    <definedName name="cfdfdf" localSheetId="1" hidden="1">#REF!</definedName>
    <definedName name="cfdfdf" localSheetId="2" hidden="1">#REF!</definedName>
    <definedName name="cfdfdf" localSheetId="7" hidden="1">#REF!</definedName>
    <definedName name="cfdfdf" hidden="1">#REF!</definedName>
    <definedName name="CG" localSheetId="0">#REF!</definedName>
    <definedName name="CG" localSheetId="1">#REF!</definedName>
    <definedName name="CG" localSheetId="2">#REF!</definedName>
    <definedName name="CG" localSheetId="7">#REF!</definedName>
    <definedName name="CG">#REF!</definedName>
    <definedName name="CGBUDG" localSheetId="0">#REF!</definedName>
    <definedName name="CGBUDG" localSheetId="2">#REF!</definedName>
    <definedName name="CGBUDG" localSheetId="7">#REF!</definedName>
    <definedName name="CGBUDG">#REF!</definedName>
    <definedName name="CGBUDG_" localSheetId="0">#REF!</definedName>
    <definedName name="CGBUDG_">#REF!</definedName>
    <definedName name="CGEXBUDG" localSheetId="0">#REF!</definedName>
    <definedName name="CGEXBUDG">#REF!</definedName>
    <definedName name="CGFIS" localSheetId="0">#REF!</definedName>
    <definedName name="CGFIS">#REF!</definedName>
    <definedName name="CGNRP" localSheetId="0">#REF!</definedName>
    <definedName name="CGNRP">#REF!</definedName>
    <definedName name="CGperc" localSheetId="0">#REF!</definedName>
    <definedName name="CGperc">#REF!</definedName>
    <definedName name="chart" localSheetId="0">#REF!</definedName>
    <definedName name="chart" localSheetId="1">#REF!</definedName>
    <definedName name="chart">#REF!</definedName>
    <definedName name="CHF" localSheetId="0">#REF!</definedName>
    <definedName name="CHF" localSheetId="1">#REF!</definedName>
    <definedName name="CHF">#REF!</definedName>
    <definedName name="CHILE" localSheetId="0">#REF!</definedName>
    <definedName name="CHILE">#REF!</definedName>
    <definedName name="CHK" localSheetId="0">#REF!</definedName>
    <definedName name="CHK">#REF!</definedName>
    <definedName name="CHK1.1" localSheetId="1">[56]Q1!#REF!</definedName>
    <definedName name="CHK1.1">[56]Q1!#REF!</definedName>
    <definedName name="CHK2.1" localSheetId="1">[56]Q2!#REF!</definedName>
    <definedName name="CHK2.1">[56]Q2!#REF!</definedName>
    <definedName name="CHK2.2" localSheetId="1">[56]Q2!#REF!</definedName>
    <definedName name="CHK2.2">[56]Q2!#REF!</definedName>
    <definedName name="CHK2.3" localSheetId="1">[56]Q2!#REF!</definedName>
    <definedName name="CHK2.3">[56]Q2!#REF!</definedName>
    <definedName name="CHK5.1" localSheetId="0">#REF!</definedName>
    <definedName name="CHK5.1" localSheetId="1">#REF!</definedName>
    <definedName name="CHK5.1" localSheetId="2">#REF!</definedName>
    <definedName name="CHK5.1" localSheetId="7">#REF!</definedName>
    <definedName name="CHK5.1">#REF!</definedName>
    <definedName name="cin" localSheetId="0">[22]Programa!#REF!</definedName>
    <definedName name="cin" localSheetId="1">[22]Programa!#REF!</definedName>
    <definedName name="cin" localSheetId="7">[22]Programa!#REF!</definedName>
    <definedName name="cin">[22]Programa!#REF!</definedName>
    <definedName name="cirr" localSheetId="0">#REF!</definedName>
    <definedName name="cirr" localSheetId="1">#REF!</definedName>
    <definedName name="cirr" localSheetId="2">#REF!</definedName>
    <definedName name="cirr" localSheetId="7">#REF!</definedName>
    <definedName name="cirr">#REF!</definedName>
    <definedName name="ClaveDeColor" localSheetId="0">#REF!</definedName>
    <definedName name="ClaveDeColor" localSheetId="1">#REF!</definedName>
    <definedName name="ClaveDeColor" localSheetId="2">#REF!</definedName>
    <definedName name="ClaveDeColor" localSheetId="7">#REF!</definedName>
    <definedName name="ClaveDeColor">#REF!</definedName>
    <definedName name="CLUB_PARIS_2004" localSheetId="0">#REF!</definedName>
    <definedName name="CLUB_PARIS_2004" localSheetId="2">#REF!</definedName>
    <definedName name="CLUB_PARIS_2004" localSheetId="7">#REF!</definedName>
    <definedName name="CLUB_PARIS_2004">#REF!</definedName>
    <definedName name="CLUB91" localSheetId="0">#REF!</definedName>
    <definedName name="CLUB91" localSheetId="1">#REF!</definedName>
    <definedName name="CLUB91">#REF!</definedName>
    <definedName name="cmbccr" localSheetId="0">#REF!</definedName>
    <definedName name="cmbccr">#REF!</definedName>
    <definedName name="cmbcom" localSheetId="0">#REF!</definedName>
    <definedName name="cmbcom">#REF!</definedName>
    <definedName name="CMD">[58]BCP!#REF!</definedName>
    <definedName name="cmethapp" localSheetId="0">#REF!,#REF!,#REF!</definedName>
    <definedName name="cmethapp" localSheetId="1">#REF!,#REF!,#REF!</definedName>
    <definedName name="cmethapp" localSheetId="2">#REF!,#REF!,#REF!</definedName>
    <definedName name="cmethapp" localSheetId="7">#REF!,#REF!,#REF!</definedName>
    <definedName name="cmethapp">#REF!,#REF!,#REF!</definedName>
    <definedName name="cmethmain" localSheetId="0">#REF!</definedName>
    <definedName name="cmethmain" localSheetId="1">#REF!</definedName>
    <definedName name="cmethmain" localSheetId="2">#REF!</definedName>
    <definedName name="cmethmain" localSheetId="7">#REF!</definedName>
    <definedName name="cmethmain">#REF!</definedName>
    <definedName name="Cmin" localSheetId="0">OFFSET(#REF!,0,0,COUNT(#REF!),1)</definedName>
    <definedName name="Cmin" localSheetId="1">OFFSET(#REF!,0,0,COUNT(#REF!),1)</definedName>
    <definedName name="Cmin" localSheetId="2">OFFSET(#REF!,0,0,COUNT(#REF!),1)</definedName>
    <definedName name="Cmin" localSheetId="7">OFFSET(#REF!,0,0,COUNT(#REF!),1)</definedName>
    <definedName name="Cmin">OFFSET(#REF!,0,0,COUNT(#REF!),1)</definedName>
    <definedName name="cmsbn" localSheetId="0">#REF!</definedName>
    <definedName name="cmsbn" localSheetId="1">#REF!</definedName>
    <definedName name="cmsbn" localSheetId="2">#REF!</definedName>
    <definedName name="cmsbn" localSheetId="7">#REF!</definedName>
    <definedName name="cmsbn">#REF!</definedName>
    <definedName name="CN" localSheetId="0">#REF!</definedName>
    <definedName name="CN" localSheetId="1">#REF!</definedName>
    <definedName name="CN" localSheetId="2">#REF!</definedName>
    <definedName name="CN" localSheetId="7">#REF!</definedName>
    <definedName name="CN">#REF!</definedName>
    <definedName name="CN1A" localSheetId="0">#REF!</definedName>
    <definedName name="CN1A" localSheetId="1">#REF!</definedName>
    <definedName name="CN1A" localSheetId="2">#REF!</definedName>
    <definedName name="CN1A" localSheetId="7">#REF!</definedName>
    <definedName name="CN1A">#REF!</definedName>
    <definedName name="cnspnf" localSheetId="0">#REF!</definedName>
    <definedName name="cnspnf">#REF!</definedName>
    <definedName name="CNY" localSheetId="0">#REF!</definedName>
    <definedName name="CNY">#REF!</definedName>
    <definedName name="Cobertura">'[49]Ranking Bancario'!$Z$4:$AD$54</definedName>
    <definedName name="COLOMBIA" localSheetId="0">#REF!</definedName>
    <definedName name="COLOMBIA" localSheetId="1">#REF!</definedName>
    <definedName name="COLOMBIA" localSheetId="2">#REF!</definedName>
    <definedName name="COLOMBIA" localSheetId="7">#REF!</definedName>
    <definedName name="COLOMBIA">#REF!</definedName>
    <definedName name="Colombia___Summary_Accounts_of_the_Financial_System" localSheetId="0">[0]!base-flow</definedName>
    <definedName name="Colombia___Summary_Accounts_of_the_Financial_System" localSheetId="1">#REF!-flow</definedName>
    <definedName name="Colombia___Summary_Accounts_of_the_Financial_System" localSheetId="2">base-flow</definedName>
    <definedName name="Colombia___Summary_Accounts_of_the_Financial_System" localSheetId="7">base-flow</definedName>
    <definedName name="Colombia___Summary_Accounts_of_the_Financial_System">base-flow</definedName>
    <definedName name="Color1" localSheetId="0">#REF!</definedName>
    <definedName name="Color1" localSheetId="1">#REF!</definedName>
    <definedName name="Color1" localSheetId="2">#REF!</definedName>
    <definedName name="Color1" localSheetId="7">#REF!</definedName>
    <definedName name="Color1">#REF!</definedName>
    <definedName name="Color2" localSheetId="0">#REF!</definedName>
    <definedName name="Color2" localSheetId="1">#REF!</definedName>
    <definedName name="Color2" localSheetId="2">#REF!</definedName>
    <definedName name="Color2" localSheetId="7">#REF!</definedName>
    <definedName name="Color2">#REF!</definedName>
    <definedName name="Color3" localSheetId="0">#REF!</definedName>
    <definedName name="Color3" localSheetId="2">#REF!</definedName>
    <definedName name="Color3" localSheetId="7">#REF!</definedName>
    <definedName name="Color3">#REF!</definedName>
    <definedName name="Color4" localSheetId="0">#REF!</definedName>
    <definedName name="Color4">#REF!</definedName>
    <definedName name="Color5" localSheetId="0">#REF!</definedName>
    <definedName name="Color5">#REF!</definedName>
    <definedName name="Color6" localSheetId="0">#REF!</definedName>
    <definedName name="Color6">#REF!</definedName>
    <definedName name="COM" localSheetId="0">#REF!</definedName>
    <definedName name="COM">#REF!</definedName>
    <definedName name="coma" localSheetId="0">[22]Programa!#REF!</definedName>
    <definedName name="coma" localSheetId="1">[22]Programa!#REF!</definedName>
    <definedName name="coma" localSheetId="2">[22]Programa!#REF!</definedName>
    <definedName name="coma" localSheetId="7">[22]Programa!#REF!</definedName>
    <definedName name="coma">[22]Programa!#REF!</definedName>
    <definedName name="COMPAR" localSheetId="0">#REF!</definedName>
    <definedName name="COMPAR" localSheetId="1">#REF!</definedName>
    <definedName name="COMPAR" localSheetId="2">#REF!</definedName>
    <definedName name="COMPAR" localSheetId="7">#REF!</definedName>
    <definedName name="COMPAR">#REF!</definedName>
    <definedName name="COMPIGP" localSheetId="0">#REF!</definedName>
    <definedName name="COMPIGP" localSheetId="1">#REF!</definedName>
    <definedName name="COMPIGP" localSheetId="2">#REF!</definedName>
    <definedName name="COMPIGP" localSheetId="7">#REF!</definedName>
    <definedName name="COMPIGP">#REF!</definedName>
    <definedName name="COMPROJ99" localSheetId="0">#REF!</definedName>
    <definedName name="COMPROJ99" localSheetId="2">#REF!</definedName>
    <definedName name="COMPROJ99" localSheetId="7">#REF!</definedName>
    <definedName name="COMPROJ99">#REF!</definedName>
    <definedName name="CONCK" localSheetId="0">#REF!</definedName>
    <definedName name="CONCK">#REF!</definedName>
    <definedName name="conor" localSheetId="0">#REF!</definedName>
    <definedName name="conor">#REF!</definedName>
    <definedName name="cons" localSheetId="0">#REF!</definedName>
    <definedName name="cons">#REF!</definedName>
    <definedName name="CONS1">[78]MONTHLY!$BP$4:$CA$4</definedName>
    <definedName name="cons12mon" localSheetId="0">'[79]GDP projections'!#REF!</definedName>
    <definedName name="cons12mon" localSheetId="1">'[79]GDP projections'!#REF!</definedName>
    <definedName name="cons12mon" localSheetId="2">'[79]GDP projections'!#REF!</definedName>
    <definedName name="cons12mon" localSheetId="7">'[79]GDP projections'!#REF!</definedName>
    <definedName name="cons12mon">'[79]GDP projections'!#REF!</definedName>
    <definedName name="CONS2">[78]MONTHLY!$CB$4:$CM$4</definedName>
    <definedName name="CONSOL" localSheetId="0">#REF!</definedName>
    <definedName name="CONSOL" localSheetId="1">#REF!</definedName>
    <definedName name="CONSOL" localSheetId="2">#REF!</definedName>
    <definedName name="CONSOL" localSheetId="7">#REF!</definedName>
    <definedName name="CONSOL">#REF!</definedName>
    <definedName name="CONSOLC2" localSheetId="0">#REF!</definedName>
    <definedName name="CONSOLC2" localSheetId="1">#REF!</definedName>
    <definedName name="CONSOLC2" localSheetId="2">#REF!</definedName>
    <definedName name="CONSOLC2" localSheetId="7">#REF!</definedName>
    <definedName name="CONSOLC2">#REF!</definedName>
    <definedName name="consperc" localSheetId="0">'[79]GDP projections'!#REF!</definedName>
    <definedName name="consperc" localSheetId="2">'[79]GDP projections'!#REF!</definedName>
    <definedName name="consperc" localSheetId="7">'[79]GDP projections'!#REF!</definedName>
    <definedName name="consperc">'[79]GDP projections'!#REF!</definedName>
    <definedName name="consqtr" localSheetId="0">'[79]GDP projections'!#REF!</definedName>
    <definedName name="consqtr" localSheetId="2">'[79]GDP projections'!#REF!</definedName>
    <definedName name="consqtr" localSheetId="7">'[79]GDP projections'!#REF!</definedName>
    <definedName name="consqtr">'[79]GDP projections'!#REF!</definedName>
    <definedName name="CONTENTS" localSheetId="1">[80]Contents!$A$1:$F$36</definedName>
    <definedName name="CONTENTS">[80]Contents!$A$1:$F$36</definedName>
    <definedName name="cooperantes" localSheetId="0">#REF!</definedName>
    <definedName name="cooperantes" localSheetId="1">#REF!</definedName>
    <definedName name="cooperantes" localSheetId="2">#REF!</definedName>
    <definedName name="cooperantes" localSheetId="7">#REF!</definedName>
    <definedName name="cooperantes">#REF!</definedName>
    <definedName name="COPA">#N/A</definedName>
    <definedName name="COPARTICIPACION_FEDERAL__LEY_N__23548">[4]C!$B$13:$N$13</definedName>
    <definedName name="copystart" localSheetId="0">#REF!</definedName>
    <definedName name="copystart" localSheetId="1">#REF!</definedName>
    <definedName name="copystart" localSheetId="2">#REF!</definedName>
    <definedName name="copystart" localSheetId="7">#REF!</definedName>
    <definedName name="copystart">#REF!</definedName>
    <definedName name="Copytodebt" localSheetId="0">'[3]in-out'!#REF!</definedName>
    <definedName name="Copytodebt" localSheetId="1">#REF!</definedName>
    <definedName name="Copytodebt" localSheetId="2">'[3]in-out'!#REF!</definedName>
    <definedName name="Copytodebt" localSheetId="7">'[3]in-out'!#REF!</definedName>
    <definedName name="Copytodebt">'[3]in-out'!#REF!</definedName>
    <definedName name="CostoVentasY1">'[71]Vaciado 1'!$D$126</definedName>
    <definedName name="CostoVentasY2">'[71]Vaciado 1'!$E$126</definedName>
    <definedName name="CostoVentasY3">'[71]Vaciado 1'!$F$126</definedName>
    <definedName name="COUNT" localSheetId="0">#REF!</definedName>
    <definedName name="COUNT" localSheetId="1">#REF!</definedName>
    <definedName name="COUNT" localSheetId="2">#REF!</definedName>
    <definedName name="COUNT" localSheetId="7">#REF!</definedName>
    <definedName name="COUNT">#REF!</definedName>
    <definedName name="COUNTER" localSheetId="0">#REF!</definedName>
    <definedName name="COUNTER" localSheetId="1">#REF!</definedName>
    <definedName name="COUNTER" localSheetId="2">#REF!</definedName>
    <definedName name="COUNTER" localSheetId="7">#REF!</definedName>
    <definedName name="COUNTER">#REF!</definedName>
    <definedName name="CountryName" localSheetId="0">'[81]Exchange Rate chart'!#REF!</definedName>
    <definedName name="CountryName" localSheetId="1">'[81]Exchange Rate chart'!#REF!</definedName>
    <definedName name="CountryName" localSheetId="2">'[81]Exchange Rate chart'!#REF!</definedName>
    <definedName name="CountryName" localSheetId="7">'[81]Exchange Rate chart'!#REF!</definedName>
    <definedName name="CountryName">'[81]Exchange Rate chart'!#REF!</definedName>
    <definedName name="cp" localSheetId="0" hidden="1">'[82]C Summary'!#REF!</definedName>
    <definedName name="cp" localSheetId="1" hidden="1">#REF!</definedName>
    <definedName name="cp" localSheetId="2" hidden="1">'[82]C Summary'!#REF!</definedName>
    <definedName name="cp" localSheetId="7" hidden="1">'[82]C Summary'!#REF!</definedName>
    <definedName name="cp" hidden="1">'[82]C Summary'!#REF!</definedName>
    <definedName name="CPF" localSheetId="0">#REF!</definedName>
    <definedName name="CPF" localSheetId="1">#REF!</definedName>
    <definedName name="CPF" localSheetId="2">#REF!</definedName>
    <definedName name="CPF" localSheetId="7">#REF!</definedName>
    <definedName name="CPF">#REF!</definedName>
    <definedName name="CPI">[83]CPI!$A$4:$M$160</definedName>
    <definedName name="CPI_Core" localSheetId="0">#REF!</definedName>
    <definedName name="CPI_Core" localSheetId="1">#REF!</definedName>
    <definedName name="CPI_Core" localSheetId="2">#REF!</definedName>
    <definedName name="CPI_Core" localSheetId="7">#REF!</definedName>
    <definedName name="CPI_Core">#REF!</definedName>
    <definedName name="CPI_NAT_monthly" localSheetId="0">#REF!</definedName>
    <definedName name="CPI_NAT_monthly" localSheetId="1">#REF!</definedName>
    <definedName name="CPI_NAT_monthly" localSheetId="2">#REF!</definedName>
    <definedName name="CPI_NAT_monthly" localSheetId="7">#REF!</definedName>
    <definedName name="CPI_NAT_monthly">#REF!</definedName>
    <definedName name="CPICUM" localSheetId="0">#REF!</definedName>
    <definedName name="CPICUM" localSheetId="2">#REF!</definedName>
    <definedName name="CPICUM" localSheetId="7">#REF!</definedName>
    <definedName name="CPICUM">#REF!</definedName>
    <definedName name="CRECWM">[84]SUPUESTOS!A$15</definedName>
    <definedName name="cred" localSheetId="0">#REF!</definedName>
    <definedName name="cred" localSheetId="1">#REF!</definedName>
    <definedName name="cred" localSheetId="2">#REF!</definedName>
    <definedName name="cred" localSheetId="7">#REF!</definedName>
    <definedName name="cred">#REF!</definedName>
    <definedName name="cred1" localSheetId="0">#REF!</definedName>
    <definedName name="cred1" localSheetId="1">#REF!</definedName>
    <definedName name="cred1" localSheetId="2">#REF!</definedName>
    <definedName name="cred1" localSheetId="7">#REF!</definedName>
    <definedName name="cred1">#REF!</definedName>
    <definedName name="CRED2" localSheetId="0">#REF!</definedName>
    <definedName name="CRED2" localSheetId="1">#REF!</definedName>
    <definedName name="CRED2" localSheetId="2">#REF!</definedName>
    <definedName name="CRED2" localSheetId="7">#REF!</definedName>
    <definedName name="CRED2">#REF!</definedName>
    <definedName name="cred2000" localSheetId="0">#REF!</definedName>
    <definedName name="cred2000">#REF!</definedName>
    <definedName name="cred2001" localSheetId="0">#REF!</definedName>
    <definedName name="cred2001">#REF!</definedName>
    <definedName name="cred2002" localSheetId="0">#REF!</definedName>
    <definedName name="cred2002">#REF!</definedName>
    <definedName name="cred2003" localSheetId="0">#REF!</definedName>
    <definedName name="cred2003">#REF!</definedName>
    <definedName name="cred98" localSheetId="0">[22]Programa!#REF!</definedName>
    <definedName name="cred98" localSheetId="1">[22]Programa!#REF!</definedName>
    <definedName name="cred98" localSheetId="2">[22]Programa!#REF!</definedName>
    <definedName name="cred98" localSheetId="7">[22]Programa!#REF!</definedName>
    <definedName name="cred98">[22]Programa!#REF!</definedName>
    <definedName name="cred98j" localSheetId="0">[22]Programa!#REF!</definedName>
    <definedName name="cred98j" localSheetId="1">[22]Programa!#REF!</definedName>
    <definedName name="cred98j" localSheetId="2">[22]Programa!#REF!</definedName>
    <definedName name="cred98j" localSheetId="7">[22]Programa!#REF!</definedName>
    <definedName name="cred98j">[22]Programa!#REF!</definedName>
    <definedName name="cred98s" localSheetId="0">#REF!</definedName>
    <definedName name="cred98s" localSheetId="1">#REF!</definedName>
    <definedName name="cred98s" localSheetId="2">#REF!</definedName>
    <definedName name="cred98s" localSheetId="7">#REF!</definedName>
    <definedName name="cred98s">#REF!</definedName>
    <definedName name="cred99" localSheetId="0">#REF!</definedName>
    <definedName name="cred99" localSheetId="1">#REF!</definedName>
    <definedName name="cred99" localSheetId="2">#REF!</definedName>
    <definedName name="cred99" localSheetId="7">#REF!</definedName>
    <definedName name="cred99">#REF!</definedName>
    <definedName name="CREDITO" localSheetId="0">#REF!</definedName>
    <definedName name="CREDITO" localSheetId="2">#REF!</definedName>
    <definedName name="CREDITO" localSheetId="7">#REF!</definedName>
    <definedName name="CREDITO">#REF!</definedName>
    <definedName name="CREDITOBCH" localSheetId="0">#REF!</definedName>
    <definedName name="CREDITOBCH">#REF!</definedName>
    <definedName name="CREDITORSB" localSheetId="0">#REF!</definedName>
    <definedName name="CREDITORSB">#REF!</definedName>
    <definedName name="Crng" localSheetId="0">OFFSET(#REF!,0,0,COUNT(#REF!),1)</definedName>
    <definedName name="Crng" localSheetId="1">OFFSET(#REF!,0,0,COUNT(#REF!),1)</definedName>
    <definedName name="Crng" localSheetId="2">OFFSET(#REF!,0,0,COUNT(#REF!),1)</definedName>
    <definedName name="Crng" localSheetId="7">OFFSET(#REF!,0,0,COUNT(#REF!),1)</definedName>
    <definedName name="Crng">OFFSET(#REF!,0,0,COUNT(#REF!),1)</definedName>
    <definedName name="Crt" localSheetId="0">#REF!</definedName>
    <definedName name="Crt" localSheetId="1">#REF!</definedName>
    <definedName name="Crt" localSheetId="2">#REF!</definedName>
    <definedName name="Crt" localSheetId="7">#REF!</definedName>
    <definedName name="Crt">#REF!</definedName>
    <definedName name="CRUDE1">[78]MONTHLY!$B$437:$Z$444</definedName>
    <definedName name="CRUDE2">[78]MONTHLY!$B$451:$Z$458</definedName>
    <definedName name="CRUDE3">[78]MONTHLY!$B$465:$Z$472</definedName>
    <definedName name="CRUZ" localSheetId="0">#REF!</definedName>
    <definedName name="CRUZ" localSheetId="1">#REF!</definedName>
    <definedName name="CRUZ" localSheetId="2">#REF!</definedName>
    <definedName name="CRUZ" localSheetId="7">#REF!</definedName>
    <definedName name="CRUZ">#REF!</definedName>
    <definedName name="CRUZ1" localSheetId="0">#REF!</definedName>
    <definedName name="CRUZ1" localSheetId="1">#REF!</definedName>
    <definedName name="CRUZ1" localSheetId="2">#REF!</definedName>
    <definedName name="CRUZ1" localSheetId="7">#REF!</definedName>
    <definedName name="CRUZ1">#REF!</definedName>
    <definedName name="CS" localSheetId="0">#REF!</definedName>
    <definedName name="CS" localSheetId="1">#REF!</definedName>
    <definedName name="CS" localSheetId="2">#REF!</definedName>
    <definedName name="CS" localSheetId="7">#REF!</definedName>
    <definedName name="CS">#REF!</definedName>
    <definedName name="CS1A" localSheetId="0">#REF!</definedName>
    <definedName name="CS1A" localSheetId="1">#REF!</definedName>
    <definedName name="CS1A">#REF!</definedName>
    <definedName name="CTOOMA00" localSheetId="0">#REF!</definedName>
    <definedName name="CTOOMA00">#REF!</definedName>
    <definedName name="CTOOMA97" localSheetId="0">#REF!</definedName>
    <definedName name="CTOOMA97">#REF!</definedName>
    <definedName name="CTOOMA98" localSheetId="0">#REF!</definedName>
    <definedName name="CTOOMA98">#REF!</definedName>
    <definedName name="CTOOMA99" localSheetId="0">#REF!</definedName>
    <definedName name="CTOOMA99">#REF!</definedName>
    <definedName name="CTOOMV00" localSheetId="0">#REF!</definedName>
    <definedName name="CTOOMV00">#REF!</definedName>
    <definedName name="CTOOMV97" localSheetId="0">#REF!</definedName>
    <definedName name="CTOOMV97">#REF!</definedName>
    <definedName name="CTOOMV98" localSheetId="0">#REF!</definedName>
    <definedName name="CTOOMV98">#REF!</definedName>
    <definedName name="CTOOMV99" localSheetId="0">#REF!</definedName>
    <definedName name="CTOOMV99">#REF!</definedName>
    <definedName name="cuad1" localSheetId="0">#REF!</definedName>
    <definedName name="cuad1">#REF!</definedName>
    <definedName name="cuad10" localSheetId="0">#REF!</definedName>
    <definedName name="cuad10">#REF!</definedName>
    <definedName name="cuad11" localSheetId="0">#REF!</definedName>
    <definedName name="cuad11">#REF!</definedName>
    <definedName name="cuad12" localSheetId="0">#REF!</definedName>
    <definedName name="cuad12">#REF!</definedName>
    <definedName name="cuad13" localSheetId="0">#REF!</definedName>
    <definedName name="cuad13">#REF!</definedName>
    <definedName name="cuad14" localSheetId="0">#REF!</definedName>
    <definedName name="cuad14">#REF!</definedName>
    <definedName name="cuad15" localSheetId="0">#REF!</definedName>
    <definedName name="cuad15">#REF!</definedName>
    <definedName name="cuad16" localSheetId="0">#REF!</definedName>
    <definedName name="cuad16">#REF!</definedName>
    <definedName name="cuad17" localSheetId="0">#REF!</definedName>
    <definedName name="cuad17">#REF!</definedName>
    <definedName name="cuad18" localSheetId="0">#REF!</definedName>
    <definedName name="cuad18">#REF!</definedName>
    <definedName name="cuad19" localSheetId="0">#REF!</definedName>
    <definedName name="cuad19">#REF!</definedName>
    <definedName name="cuad2" localSheetId="0">#REF!</definedName>
    <definedName name="cuad2">#REF!</definedName>
    <definedName name="cuad20" localSheetId="0">#REF!</definedName>
    <definedName name="cuad20">#REF!</definedName>
    <definedName name="cuad21" localSheetId="0">#REF!</definedName>
    <definedName name="cuad21">#REF!</definedName>
    <definedName name="cuad22" localSheetId="0">#REF!</definedName>
    <definedName name="cuad22">#REF!</definedName>
    <definedName name="cuad23" localSheetId="0">#REF!</definedName>
    <definedName name="cuad23">#REF!</definedName>
    <definedName name="cuad24" localSheetId="0">#REF!</definedName>
    <definedName name="cuad24">#REF!</definedName>
    <definedName name="cuad25" localSheetId="0">#REF!</definedName>
    <definedName name="cuad25">#REF!</definedName>
    <definedName name="cuad3" localSheetId="0">#REF!</definedName>
    <definedName name="cuad3">#REF!</definedName>
    <definedName name="cuad4" localSheetId="0">#REF!</definedName>
    <definedName name="cuad4">#REF!</definedName>
    <definedName name="cuad5" localSheetId="0">#REF!</definedName>
    <definedName name="cuad5">#REF!</definedName>
    <definedName name="cuad6" localSheetId="0">#REF!</definedName>
    <definedName name="cuad6">#REF!</definedName>
    <definedName name="cuad7" localSheetId="0">#REF!</definedName>
    <definedName name="cuad7">#REF!</definedName>
    <definedName name="cuad8" localSheetId="0">#REF!</definedName>
    <definedName name="cuad8">#REF!</definedName>
    <definedName name="cuad9" localSheetId="0">#REF!</definedName>
    <definedName name="cuad9">#REF!</definedName>
    <definedName name="CUADR11" localSheetId="0">#REF!</definedName>
    <definedName name="CUADR11">#REF!</definedName>
    <definedName name="CUADRO_10.3.1">'[85]fondo promedio'!$A$36:$L$74</definedName>
    <definedName name="CUADRO_N__4.1.3" localSheetId="0">#REF!</definedName>
    <definedName name="CUADRO_N__4.1.3" localSheetId="1">#REF!</definedName>
    <definedName name="CUADRO_N__4.1.3" localSheetId="2">#REF!</definedName>
    <definedName name="CUADRO_N__4.1.3" localSheetId="7">#REF!</definedName>
    <definedName name="CUADRO_N__4.1.3">#REF!</definedName>
    <definedName name="CUADRO_No_9_C" localSheetId="0">#REF!</definedName>
    <definedName name="CUADRO_No_9_C" localSheetId="1">#REF!</definedName>
    <definedName name="CUADRO_No_9_C" localSheetId="2">#REF!</definedName>
    <definedName name="CUADRO_No_9_C" localSheetId="7">#REF!</definedName>
    <definedName name="CUADRO_No_9_C">#REF!</definedName>
    <definedName name="CUADRO9" localSheetId="0">#REF!</definedName>
    <definedName name="CUADRO9" localSheetId="1">#REF!</definedName>
    <definedName name="CUADRO9" localSheetId="2">#REF!</definedName>
    <definedName name="CUADRO9" localSheetId="7">#REF!</definedName>
    <definedName name="CUADRO9">#REF!</definedName>
    <definedName name="CUADRO9A" localSheetId="0">#REF!</definedName>
    <definedName name="CUADRO9A">#REF!</definedName>
    <definedName name="CUADRO9B" localSheetId="0">#REF!</definedName>
    <definedName name="CUADRO9B">#REF!</definedName>
    <definedName name="CUADROI" localSheetId="0">#REF!</definedName>
    <definedName name="CUADROI">#REF!</definedName>
    <definedName name="CUADROII" localSheetId="0">#REF!</definedName>
    <definedName name="CUADROII">#REF!</definedName>
    <definedName name="CUADROIII" localSheetId="0">#REF!</definedName>
    <definedName name="CUADROIII">#REF!</definedName>
    <definedName name="CUADROIV" localSheetId="0">#REF!</definedName>
    <definedName name="CUADROIV">#REF!</definedName>
    <definedName name="CUADROV" localSheetId="0">#REF!</definedName>
    <definedName name="CUADROV">#REF!</definedName>
    <definedName name="CUADROVI" localSheetId="0">#REF!</definedName>
    <definedName name="CUADROVI">#REF!</definedName>
    <definedName name="CUADROVII" localSheetId="0">#REF!</definedName>
    <definedName name="CUADROVII">#REF!</definedName>
    <definedName name="CUENTASMON">[58]BCP!#REF!</definedName>
    <definedName name="culo">'[86]graf 1'!$A$1:$IV$2</definedName>
    <definedName name="cuman" localSheetId="1">[59]Contribution!$C$378:$DC$392</definedName>
    <definedName name="cuman">[59]Contribution!$C$378:$DC$392</definedName>
    <definedName name="Cuota">'[49]Dinámica Couta Mercado'!$A$11:$O$28</definedName>
    <definedName name="CurMonth" localSheetId="0">#REF!</definedName>
    <definedName name="CurMonth" localSheetId="1">#REF!</definedName>
    <definedName name="CurMonth" localSheetId="2">#REF!</definedName>
    <definedName name="CurMonth" localSheetId="7">#REF!</definedName>
    <definedName name="CurMonth">#REF!</definedName>
    <definedName name="Currency" localSheetId="0">#REF!</definedName>
    <definedName name="Currency" localSheetId="1">#REF!</definedName>
    <definedName name="Currency" localSheetId="2">#REF!</definedName>
    <definedName name="Currency" localSheetId="7">#REF!</definedName>
    <definedName name="Currency">#REF!</definedName>
    <definedName name="CURRENTYEAR" localSheetId="0">#REF!</definedName>
    <definedName name="CURRENTYEAR" localSheetId="2">#REF!</definedName>
    <definedName name="CURRENTYEAR" localSheetId="7">#REF!</definedName>
    <definedName name="CURRENTYEAR">#REF!</definedName>
    <definedName name="CurrVintage" localSheetId="1">[87]Current!$D$66</definedName>
    <definedName name="CurrVintage">[87]Current!$D$66</definedName>
    <definedName name="cutoff">'[88]LIC cutoff'!$A$2:$B$15</definedName>
    <definedName name="CYEAR2021" localSheetId="1">[89]Coal!$B$583:$J$583</definedName>
    <definedName name="CYEAR2021">[89]Coal!$B$583:$J$583</definedName>
    <definedName name="CYEAR2022" localSheetId="1">[89]Coal!$K$583:$V$583</definedName>
    <definedName name="CYEAR2022">[89]Coal!$K$583:$V$583</definedName>
    <definedName name="CYEAR2023" localSheetId="1">[89]Coal!$W$583:$AH$583</definedName>
    <definedName name="CYEAR2023">[89]Coal!$W$583:$AH$583</definedName>
    <definedName name="CYEAR2024" localSheetId="1">[89]Coal!$AI$583:$AT$583</definedName>
    <definedName name="CYEAR2024">[89]Coal!$AI$583:$AT$583</definedName>
    <definedName name="CYEAR2025" localSheetId="1">[89]Coal!$AU$583:$AX$583</definedName>
    <definedName name="CYEAR2025">[89]Coal!$AU$583:$AX$583</definedName>
    <definedName name="d" localSheetId="0" hidden="1">'[90]Fax a enviar'!#REF!</definedName>
    <definedName name="d" localSheetId="1" hidden="1">#REF!</definedName>
    <definedName name="d" localSheetId="2" hidden="1">'[90]Fax a enviar'!#REF!</definedName>
    <definedName name="d" localSheetId="7" hidden="1">'[90]Fax a enviar'!#REF!</definedName>
    <definedName name="d" hidden="1">'[90]Fax a enviar'!#REF!</definedName>
    <definedName name="D_ALTBCA_GDP" localSheetId="0">#REF!</definedName>
    <definedName name="D_ALTBCA_GDP" localSheetId="1">#REF!</definedName>
    <definedName name="D_ALTBCA_GDP" localSheetId="2">#REF!</definedName>
    <definedName name="D_ALTBCA_GDP" localSheetId="7">#REF!</definedName>
    <definedName name="D_ALTBCA_GDP">#REF!</definedName>
    <definedName name="D_ALTNGDP_R" localSheetId="0">#REF!</definedName>
    <definedName name="D_ALTNGDP_R" localSheetId="1">#REF!</definedName>
    <definedName name="D_ALTNGDP_R" localSheetId="2">#REF!</definedName>
    <definedName name="D_ALTNGDP_R" localSheetId="7">#REF!</definedName>
    <definedName name="D_ALTNGDP_R">#REF!</definedName>
    <definedName name="D_ALTNGDP_RG" localSheetId="0">#REF!</definedName>
    <definedName name="D_ALTNGDP_RG" localSheetId="1">#REF!</definedName>
    <definedName name="D_ALTNGDP_RG" localSheetId="2">#REF!</definedName>
    <definedName name="D_ALTNGDP_RG" localSheetId="7">#REF!</definedName>
    <definedName name="D_ALTNGDP_RG">#REF!</definedName>
    <definedName name="D_ALTPCPI" localSheetId="0">#REF!</definedName>
    <definedName name="D_ALTPCPI">#REF!</definedName>
    <definedName name="D_ALTPCPIG" localSheetId="0">#REF!</definedName>
    <definedName name="D_ALTPCPIG">#REF!</definedName>
    <definedName name="D_B" localSheetId="0">#REF!</definedName>
    <definedName name="D_B" localSheetId="1">#REF!</definedName>
    <definedName name="D_B">#REF!</definedName>
    <definedName name="D_BCA_GDP" localSheetId="0">#REF!</definedName>
    <definedName name="D_BCA_GDP">#REF!</definedName>
    <definedName name="D_BFD" localSheetId="0">#REF!</definedName>
    <definedName name="D_BFD">#REF!</definedName>
    <definedName name="D_BFL" localSheetId="0">#REF!</definedName>
    <definedName name="D_BFL">#REF!</definedName>
    <definedName name="D_BFL_D" localSheetId="0">#REF!</definedName>
    <definedName name="D_BFL_D">#REF!</definedName>
    <definedName name="D_BFL_S" localSheetId="0">#REF!</definedName>
    <definedName name="D_BFL_S">#REF!</definedName>
    <definedName name="D_BFLG" localSheetId="0">#REF!</definedName>
    <definedName name="D_BFLG">#REF!</definedName>
    <definedName name="D_BFOP" localSheetId="0">#REF!</definedName>
    <definedName name="D_BFOP">#REF!</definedName>
    <definedName name="D_BFPP" localSheetId="0">#REF!</definedName>
    <definedName name="D_BFPP">#REF!</definedName>
    <definedName name="D_BFRA1" localSheetId="0">#REF!</definedName>
    <definedName name="D_BFRA1">#REF!</definedName>
    <definedName name="D_BFX" localSheetId="0">#REF!</definedName>
    <definedName name="D_BFX">#REF!</definedName>
    <definedName name="D_BFXG" localSheetId="0">#REF!</definedName>
    <definedName name="D_BFXG">#REF!</definedName>
    <definedName name="D_BFXP" localSheetId="0">#REF!</definedName>
    <definedName name="D_BFXP">#REF!</definedName>
    <definedName name="D_BRASS" localSheetId="0">#REF!</definedName>
    <definedName name="D_BRASS">#REF!</definedName>
    <definedName name="D_CalcNGS" localSheetId="0">#REF!</definedName>
    <definedName name="D_CalcNGS">#REF!</definedName>
    <definedName name="D_CalcNMG_R" localSheetId="0">#REF!</definedName>
    <definedName name="D_CalcNMG_R">#REF!</definedName>
    <definedName name="D_CalcNXG_R" localSheetId="0">#REF!</definedName>
    <definedName name="D_CalcNXG_R">#REF!</definedName>
    <definedName name="D_D" localSheetId="0">#REF!</definedName>
    <definedName name="D_D">#REF!</definedName>
    <definedName name="D_D_B" localSheetId="0">#REF!</definedName>
    <definedName name="D_D_B">#REF!</definedName>
    <definedName name="D_D_Bdiff" localSheetId="0">#REF!</definedName>
    <definedName name="D_D_Bdiff">#REF!</definedName>
    <definedName name="D_D_Bdiff1" localSheetId="0">#REF!</definedName>
    <definedName name="D_D_Bdiff1">#REF!</definedName>
    <definedName name="D_D_G" localSheetId="0">#REF!</definedName>
    <definedName name="D_D_G">#REF!</definedName>
    <definedName name="D_D_Gdiff" localSheetId="0">#REF!</definedName>
    <definedName name="D_D_Gdiff">#REF!</definedName>
    <definedName name="D_D_Gdiff1" localSheetId="0">#REF!</definedName>
    <definedName name="D_D_Gdiff1">#REF!</definedName>
    <definedName name="D_D_S" localSheetId="0">#REF!</definedName>
    <definedName name="D_D_S">#REF!</definedName>
    <definedName name="D_D_Sdiff" localSheetId="0">#REF!</definedName>
    <definedName name="D_D_Sdiff">#REF!</definedName>
    <definedName name="D_D_Sdiff1" localSheetId="0">#REF!</definedName>
    <definedName name="D_D_Sdiff1">#REF!</definedName>
    <definedName name="D_DA" localSheetId="0">#REF!</definedName>
    <definedName name="D_DA">#REF!</definedName>
    <definedName name="D_DAdiff" localSheetId="0">#REF!</definedName>
    <definedName name="D_DAdiff">#REF!</definedName>
    <definedName name="D_DAdiff1" localSheetId="0">#REF!</definedName>
    <definedName name="D_DAdiff1">#REF!</definedName>
    <definedName name="D_Ddiff" localSheetId="0">#REF!</definedName>
    <definedName name="D_Ddiff">#REF!</definedName>
    <definedName name="D_Ddiff1" localSheetId="0">#REF!</definedName>
    <definedName name="D_Ddiff1">#REF!</definedName>
    <definedName name="D_DSdiff" localSheetId="0">#REF!</definedName>
    <definedName name="D_DSdiff">#REF!</definedName>
    <definedName name="D_DSdiff1" localSheetId="0">#REF!</definedName>
    <definedName name="D_DSdiff1">#REF!</definedName>
    <definedName name="D_EDNA" localSheetId="0">#REF!</definedName>
    <definedName name="D_EDNA">#REF!</definedName>
    <definedName name="D_EDNA_B">[91]DA!#REF!</definedName>
    <definedName name="D_EDNA_D">[91]DA!#REF!</definedName>
    <definedName name="D_EDNA_T">[91]DA!#REF!</definedName>
    <definedName name="D_EDNE">[91]DA!#REF!</definedName>
    <definedName name="D_ENDA" localSheetId="0">#REF!</definedName>
    <definedName name="D_ENDA" localSheetId="1">#REF!</definedName>
    <definedName name="D_ENDA" localSheetId="2">#REF!</definedName>
    <definedName name="D_ENDA" localSheetId="7">#REF!</definedName>
    <definedName name="D_ENDA">#REF!</definedName>
    <definedName name="D_G" localSheetId="0">#REF!</definedName>
    <definedName name="D_G" localSheetId="1">#REF!</definedName>
    <definedName name="D_G" localSheetId="2">#REF!</definedName>
    <definedName name="D_G" localSheetId="7">#REF!</definedName>
    <definedName name="D_G">#REF!</definedName>
    <definedName name="D_GCB" localSheetId="0">#REF!</definedName>
    <definedName name="D_GCB" localSheetId="2">#REF!</definedName>
    <definedName name="D_GCB" localSheetId="7">#REF!</definedName>
    <definedName name="D_GCB">#REF!</definedName>
    <definedName name="D_GGB" localSheetId="0">#REF!</definedName>
    <definedName name="D_GGB">#REF!</definedName>
    <definedName name="D_Ind" localSheetId="0">#REF!</definedName>
    <definedName name="D_Ind" localSheetId="1">#REF!</definedName>
    <definedName name="D_Ind">#REF!</definedName>
    <definedName name="D_L" localSheetId="0">#REF!</definedName>
    <definedName name="D_L">#REF!</definedName>
    <definedName name="D_MCV" localSheetId="0">#REF!</definedName>
    <definedName name="D_MCV">#REF!</definedName>
    <definedName name="D_MCV_B" localSheetId="0">#REF!</definedName>
    <definedName name="D_MCV_B">#REF!</definedName>
    <definedName name="D_MCV_D" localSheetId="0">#REF!</definedName>
    <definedName name="D_MCV_D">#REF!</definedName>
    <definedName name="D_MCV_N" localSheetId="0">#REF!</definedName>
    <definedName name="D_MCV_N">#REF!</definedName>
    <definedName name="D_MCV_T" localSheetId="0">#REF!</definedName>
    <definedName name="D_MCV_T">#REF!</definedName>
    <definedName name="D_NGDP" localSheetId="0">#REF!</definedName>
    <definedName name="D_NGDP">#REF!</definedName>
    <definedName name="D_NGDP_D" localSheetId="0">#REF!</definedName>
    <definedName name="D_NGDP_D">#REF!</definedName>
    <definedName name="D_NGDP_DAQ" localSheetId="0">#REF!</definedName>
    <definedName name="D_NGDP_DAQ">#REF!</definedName>
    <definedName name="D_NGDP_DQ" localSheetId="0">#REF!</definedName>
    <definedName name="D_NGDP_DQ">#REF!</definedName>
    <definedName name="D_NGDP_RG" localSheetId="0">#REF!</definedName>
    <definedName name="D_NGDP_RG">#REF!</definedName>
    <definedName name="D_NGDP_RGAQ" localSheetId="0">#REF!</definedName>
    <definedName name="D_NGDP_RGAQ">#REF!</definedName>
    <definedName name="D_NGDP_RGQ" localSheetId="0">#REF!</definedName>
    <definedName name="D_NGDP_RGQ">#REF!</definedName>
    <definedName name="D_NGDPD" localSheetId="0">#REF!</definedName>
    <definedName name="D_NGDPD">#REF!</definedName>
    <definedName name="D_NGDPDPC" localSheetId="0">#REF!</definedName>
    <definedName name="D_NGDPDPC">#REF!</definedName>
    <definedName name="D_NGS" localSheetId="0">#REF!</definedName>
    <definedName name="D_NGS">#REF!</definedName>
    <definedName name="D_NMG_R" localSheetId="0">#REF!</definedName>
    <definedName name="D_NMG_R">#REF!</definedName>
    <definedName name="D_NSDGDP" localSheetId="0">#REF!</definedName>
    <definedName name="D_NSDGDP">#REF!</definedName>
    <definedName name="D_NSDGDP_R" localSheetId="0">#REF!</definedName>
    <definedName name="D_NSDGDP_R">#REF!</definedName>
    <definedName name="D_NTDD_RG" localSheetId="0">#REF!</definedName>
    <definedName name="D_NTDD_RG">#REF!</definedName>
    <definedName name="D_NTDD_RGAQ" localSheetId="0">#REF!</definedName>
    <definedName name="D_NTDD_RGAQ">#REF!</definedName>
    <definedName name="D_NTDD_RGQ" localSheetId="0">#REF!</definedName>
    <definedName name="D_NTDD_RGQ">#REF!</definedName>
    <definedName name="D_NXG_R" localSheetId="0">#REF!</definedName>
    <definedName name="D_NXG_R">#REF!</definedName>
    <definedName name="D_O" localSheetId="0">#REF!</definedName>
    <definedName name="D_O">#REF!</definedName>
    <definedName name="D_OTB" localSheetId="0">#REF!</definedName>
    <definedName name="D_OTB">#REF!</definedName>
    <definedName name="D_P" localSheetId="0">#REF!</definedName>
    <definedName name="D_P">#REF!</definedName>
    <definedName name="D_PCPI" localSheetId="0">#REF!</definedName>
    <definedName name="D_PCPI">#REF!</definedName>
    <definedName name="D_PCPIAQ" localSheetId="0">#REF!</definedName>
    <definedName name="D_PCPIAQ">#REF!</definedName>
    <definedName name="D_PCPIG" localSheetId="0">#REF!</definedName>
    <definedName name="D_PCPIG">#REF!</definedName>
    <definedName name="D_PCPIGAQ" localSheetId="0">#REF!</definedName>
    <definedName name="D_PCPIGAQ">#REF!</definedName>
    <definedName name="D_PCPIGQ" localSheetId="0">#REF!</definedName>
    <definedName name="D_PCPIGQ">#REF!</definedName>
    <definedName name="D_PCPIQ" localSheetId="0">#REF!</definedName>
    <definedName name="D_PCPIQ">#REF!</definedName>
    <definedName name="D_PPPPC" localSheetId="0">#REF!</definedName>
    <definedName name="D_PPPPC">#REF!</definedName>
    <definedName name="D_PPPWGT" localSheetId="0">#REF!</definedName>
    <definedName name="D_PPPWGT">#REF!</definedName>
    <definedName name="D_S" localSheetId="0">#REF!</definedName>
    <definedName name="D_S">#REF!</definedName>
    <definedName name="D_SRM" localSheetId="0">#REF!</definedName>
    <definedName name="D_SRM">#REF!</definedName>
    <definedName name="D_SY" localSheetId="0">#REF!</definedName>
    <definedName name="D_SY">#REF!</definedName>
    <definedName name="D_WPCP33_D" localSheetId="0">#REF!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0">#REF!</definedName>
    <definedName name="da">#REF!</definedName>
    <definedName name="DABA" localSheetId="0">#REF!</definedName>
    <definedName name="DABA">#REF!</definedName>
    <definedName name="DABI" localSheetId="0">#REF!</definedName>
    <definedName name="DABI">#REF!</definedName>
    <definedName name="DABproj">#N/A</definedName>
    <definedName name="DAGproj">#N/A</definedName>
    <definedName name="Daily_Depreciation">'[67]Inter-Bank'!$E$5</definedName>
    <definedName name="DAMU" localSheetId="0">#REF!</definedName>
    <definedName name="DAMU" localSheetId="1">#REF!</definedName>
    <definedName name="DAMU" localSheetId="2">#REF!</definedName>
    <definedName name="DAMU" localSheetId="7">#REF!</definedName>
    <definedName name="DAMU">#REF!</definedName>
    <definedName name="DAperc" localSheetId="0">#REF!</definedName>
    <definedName name="DAperc" localSheetId="1">#REF!</definedName>
    <definedName name="DAperc" localSheetId="2">#REF!</definedName>
    <definedName name="DAperc" localSheetId="7">#REF!</definedName>
    <definedName name="DAperc">#REF!</definedName>
    <definedName name="DAproj">#N/A</definedName>
    <definedName name="DASD">#N/A</definedName>
    <definedName name="DASDB">#N/A</definedName>
    <definedName name="DASDG">#N/A</definedName>
    <definedName name="data" localSheetId="0">#REF!</definedName>
    <definedName name="data" localSheetId="1">#REF!</definedName>
    <definedName name="data" localSheetId="2">#REF!</definedName>
    <definedName name="data" localSheetId="7">#REF!</definedName>
    <definedName name="data">#REF!</definedName>
    <definedName name="data1" localSheetId="0">#REF!</definedName>
    <definedName name="data1" localSheetId="1">#REF!</definedName>
    <definedName name="data1" localSheetId="2">#REF!</definedName>
    <definedName name="data1" localSheetId="7">#REF!</definedName>
    <definedName name="data1">#REF!</definedName>
    <definedName name="Data2" localSheetId="0">#REF!</definedName>
    <definedName name="Data2" localSheetId="1">#REF!</definedName>
    <definedName name="Data2" localSheetId="2">#REF!</definedName>
    <definedName name="Data2" localSheetId="7">#REF!</definedName>
    <definedName name="Data2">#REF!</definedName>
    <definedName name="Database_MI" localSheetId="0">#REF!</definedName>
    <definedName name="Database_MI">#REF!</definedName>
    <definedName name="dataSeguimiento" localSheetId="0">#REF!</definedName>
    <definedName name="dataSeguimiento">#REF!</definedName>
    <definedName name="Dataset" localSheetId="0">#REF!</definedName>
    <definedName name="Dataset" localSheetId="1">#REF!</definedName>
    <definedName name="Dataset">#REF!</definedName>
    <definedName name="datatbl" localSheetId="0">#REF!</definedName>
    <definedName name="datatbl">#REF!</definedName>
    <definedName name="date" localSheetId="1">#REF!</definedName>
    <definedName name="date">[92]Tablas!$IV$1:$IV$2</definedName>
    <definedName name="dates">'[45]shared data'!$S$8:$S$155</definedName>
    <definedName name="DATES_A">'[45]shared data'!$D$2:$AC$2</definedName>
    <definedName name="dates_w" localSheetId="0">#REF!</definedName>
    <definedName name="dates_w" localSheetId="1">#REF!</definedName>
    <definedName name="dates_w" localSheetId="2">#REF!</definedName>
    <definedName name="dates_w" localSheetId="7">#REF!</definedName>
    <definedName name="dates_w">#REF!</definedName>
    <definedName name="Dates1" localSheetId="0">#REF!</definedName>
    <definedName name="Dates1" localSheetId="1">#REF!</definedName>
    <definedName name="Dates1" localSheetId="2">#REF!</definedName>
    <definedName name="Dates1" localSheetId="7">#REF!</definedName>
    <definedName name="Dates1">#REF!</definedName>
    <definedName name="datesaa" localSheetId="0">#REF!</definedName>
    <definedName name="datesaa" localSheetId="2">#REF!</definedName>
    <definedName name="datesaa" localSheetId="7">#REF!</definedName>
    <definedName name="datesaa">#REF!</definedName>
    <definedName name="datess" localSheetId="0">#REF!</definedName>
    <definedName name="datess">#REF!</definedName>
    <definedName name="DB" localSheetId="0">#REF!</definedName>
    <definedName name="DB" localSheetId="1">#REF!</definedName>
    <definedName name="DB">#REF!</definedName>
    <definedName name="DBA" localSheetId="0">#REF!</definedName>
    <definedName name="DBA">#REF!</definedName>
    <definedName name="DBI" localSheetId="0">#REF!</definedName>
    <definedName name="DBI">#REF!</definedName>
    <definedName name="dbo" localSheetId="0">#REF!</definedName>
    <definedName name="dbo" localSheetId="1">#REF!</definedName>
    <definedName name="dbo">#REF!</definedName>
    <definedName name="DBproj">#N/A</definedName>
    <definedName name="dcc" localSheetId="0">#REF!</definedName>
    <definedName name="dcc" localSheetId="1">#REF!</definedName>
    <definedName name="dcc" localSheetId="2">#REF!</definedName>
    <definedName name="dcc" localSheetId="7">#REF!</definedName>
    <definedName name="dcc">#REF!</definedName>
    <definedName name="dcc98j" localSheetId="0">[22]Programa!#REF!</definedName>
    <definedName name="dcc98j" localSheetId="1">[22]Programa!#REF!</definedName>
    <definedName name="dcc98j" localSheetId="7">[22]Programa!#REF!</definedName>
    <definedName name="dcc98j">[22]Programa!#REF!</definedName>
    <definedName name="dcc98s" localSheetId="0">#REF!</definedName>
    <definedName name="dcc98s" localSheetId="1">#REF!</definedName>
    <definedName name="dcc98s" localSheetId="2">#REF!</definedName>
    <definedName name="dcc98s" localSheetId="7">#REF!</definedName>
    <definedName name="dcc98s">#REF!</definedName>
    <definedName name="dd" localSheetId="0" hidden="1">{"Riqfin97",#N/A,FALSE,"Tran";"Riqfinpro",#N/A,FALSE,"Tran"}</definedName>
    <definedName name="dd" localSheetId="1" hidden="1">{"Riqfin97",#N/A,FALSE,"Tran";"Riqfinpro",#N/A,FALSE,"Tran"}</definedName>
    <definedName name="dd" localSheetId="2" hidden="1">{"Riqfin97",#N/A,FALSE,"Tran";"Riqfinpro",#N/A,FALSE,"Tran"}</definedName>
    <definedName name="dd" localSheetId="7" hidden="1">{"Riqfin97",#N/A,FALSE,"Tran";"Riqfinpro",#N/A,FALSE,"Tran"}</definedName>
    <definedName name="dd" hidden="1">{"Riqfin97",#N/A,FALSE,"Tran";"Riqfinpro",#N/A,FALSE,"Tran"}</definedName>
    <definedName name="DD__Charts_area" localSheetId="0">#REF!</definedName>
    <definedName name="DD__Charts_area" localSheetId="1">#REF!</definedName>
    <definedName name="DD__Charts_area" localSheetId="2">#REF!</definedName>
    <definedName name="DD__Charts_area" localSheetId="7">#REF!</definedName>
    <definedName name="DD__Charts_area">#REF!</definedName>
    <definedName name="DD__GDI" localSheetId="0">#REF!</definedName>
    <definedName name="DD__GDI" localSheetId="1">#REF!</definedName>
    <definedName name="DD__GDI" localSheetId="2">#REF!</definedName>
    <definedName name="DD__GDI" localSheetId="7">#REF!</definedName>
    <definedName name="DD__GDI">#REF!</definedName>
    <definedName name="DD__GDP_real_by_sector_of_origin" localSheetId="0">#REF!</definedName>
    <definedName name="DD__GDP_real_by_sector_of_origin" localSheetId="2">#REF!</definedName>
    <definedName name="DD__GDP_real_by_sector_of_origin" localSheetId="7">#REF!</definedName>
    <definedName name="DD__GDP_real_by_sector_of_origin">#REF!</definedName>
    <definedName name="DD__Labor_Productivity" localSheetId="0">#REF!</definedName>
    <definedName name="DD__Labor_Productivity">#REF!</definedName>
    <definedName name="DD__National_Accounts_at_1958_prices_" localSheetId="0">#REF!</definedName>
    <definedName name="DD__National_Accounts_at_1958_prices_">#REF!</definedName>
    <definedName name="DD__National_Accounts_at_Current_Prices" localSheetId="0">#REF!</definedName>
    <definedName name="DD__National_Accounts_at_Current_Prices">#REF!</definedName>
    <definedName name="DD__National_Accounts_Deflators" localSheetId="0">#REF!</definedName>
    <definedName name="DD__National_Accounts_Deflators">#REF!</definedName>
    <definedName name="DD__Prices_CPI_all_items" localSheetId="0">#REF!</definedName>
    <definedName name="DD__Prices_CPI_all_items">#REF!</definedName>
    <definedName name="DD__Prices_CPI_by_components" localSheetId="0">#REF!</definedName>
    <definedName name="DD__Prices_CPI_by_components">#REF!</definedName>
    <definedName name="DD__Prices_Wage_Indicators" localSheetId="0">#REF!</definedName>
    <definedName name="DD__Prices_Wage_Indicators">#REF!</definedName>
    <definedName name="DD__Selected_Agricultural_Sector_Statistics" localSheetId="0">#REF!</definedName>
    <definedName name="DD__Selected_Agricultural_Sector_Statistics">#REF!</definedName>
    <definedName name="DD__Selected_Agricultural_Sector_Statistics__concluded" localSheetId="0">#REF!</definedName>
    <definedName name="DD__Selected_Agricultural_Sector_Statistics__concluded">#REF!</definedName>
    <definedName name="DD_Index_of_employment" localSheetId="0">#REF!</definedName>
    <definedName name="DD_Index_of_employment">#REF!</definedName>
    <definedName name="DD_Indicators_of_emp_wages_ulc" localSheetId="0">#REF!</definedName>
    <definedName name="DD_Indicators_of_emp_wages_ulc">#REF!</definedName>
    <definedName name="DD_Labor_Productivity" localSheetId="0">#REF!</definedName>
    <definedName name="DD_Labor_Productivity">#REF!</definedName>
    <definedName name="DDD" localSheetId="0">#REF!</definedName>
    <definedName name="DDD" localSheetId="1">#REF!</definedName>
    <definedName name="DDD">#REF!</definedName>
    <definedName name="dddd" localSheetId="0" hidden="1">{"Minpmon",#N/A,FALSE,"Monthinput"}</definedName>
    <definedName name="dddd" localSheetId="1" hidden="1">{"Minpmon",#N/A,FALSE,"Monthinput"}</definedName>
    <definedName name="dddd" localSheetId="2" hidden="1">{"Minpmon",#N/A,FALSE,"Monthinput"}</definedName>
    <definedName name="dddd" localSheetId="7" hidden="1">{"Minpmon",#N/A,FALSE,"Monthinput"}</definedName>
    <definedName name="dddd" hidden="1">{"Minpmon",#N/A,FALSE,"Monthinput"}</definedName>
    <definedName name="dddddd" localSheetId="0" hidden="1">{"Tab1",#N/A,FALSE,"P";"Tab2",#N/A,FALSE,"P"}</definedName>
    <definedName name="dddddd" localSheetId="1" hidden="1">{"Tab1",#N/A,FALSE,"P";"Tab2",#N/A,FALSE,"P"}</definedName>
    <definedName name="dddddd" localSheetId="2" hidden="1">{"Tab1",#N/A,FALSE,"P";"Tab2",#N/A,FALSE,"P"}</definedName>
    <definedName name="dddddd" localSheetId="7" hidden="1">{"Tab1",#N/A,FALSE,"P";"Tab2",#N/A,FALSE,"P"}</definedName>
    <definedName name="dddddd" hidden="1">{"Tab1",#N/A,FALSE,"P";"Tab2",#N/A,FALSE,"P"}</definedName>
    <definedName name="ddgdg" localSheetId="0" hidden="1">#REF!</definedName>
    <definedName name="ddgdg" localSheetId="1" hidden="1">#REF!</definedName>
    <definedName name="ddgdg" localSheetId="2" hidden="1">#REF!</definedName>
    <definedName name="ddgdg" localSheetId="7" hidden="1">#REF!</definedName>
    <definedName name="ddgdg" hidden="1">#REF!</definedName>
    <definedName name="DDR" localSheetId="0">#REF!</definedName>
    <definedName name="DDR" localSheetId="1">#REF!</definedName>
    <definedName name="DDR" localSheetId="2">#REF!</definedName>
    <definedName name="DDR" localSheetId="7">#REF!</definedName>
    <definedName name="DDR">#REF!</definedName>
    <definedName name="DDRBA" localSheetId="0">#REF!</definedName>
    <definedName name="DDRBA" localSheetId="2">#REF!</definedName>
    <definedName name="DDRBA" localSheetId="7">#REF!</definedName>
    <definedName name="DDRBA">#REF!</definedName>
    <definedName name="Deal_Date">'[67]Inter-Bank'!$B$5</definedName>
    <definedName name="DEBRIEF" localSheetId="0">#REF!</definedName>
    <definedName name="DEBRIEF" localSheetId="1">#REF!</definedName>
    <definedName name="DEBRIEF" localSheetId="2">#REF!</definedName>
    <definedName name="DEBRIEF" localSheetId="7">#REF!</definedName>
    <definedName name="DEBRIEF">#REF!</definedName>
    <definedName name="DEBT" localSheetId="0">#REF!</definedName>
    <definedName name="DEBT" localSheetId="1">#REF!</definedName>
    <definedName name="DEBT" localSheetId="2">#REF!</definedName>
    <definedName name="DEBT" localSheetId="7">#REF!</definedName>
    <definedName name="DEBT">#REF!</definedName>
    <definedName name="DEBT_NEW" localSheetId="0">[57]Debt!#REF!</definedName>
    <definedName name="DEBT_NEW" localSheetId="2">[57]Debt!#REF!</definedName>
    <definedName name="DEBT_NEW" localSheetId="7">[57]Debt!#REF!</definedName>
    <definedName name="DEBT_NEW">[57]Debt!#REF!</definedName>
    <definedName name="DEBT_OLD" localSheetId="0">[57]Debt!#REF!</definedName>
    <definedName name="DEBT_OLD" localSheetId="2">[57]Debt!#REF!</definedName>
    <definedName name="DEBT_OLD" localSheetId="7">[57]Debt!#REF!</definedName>
    <definedName name="DEBT_OLD">[57]Debt!#REF!</definedName>
    <definedName name="DEBT_TOT" localSheetId="0">[57]Debt!#REF!</definedName>
    <definedName name="DEBT_TOT" localSheetId="2">[57]Debt!#REF!</definedName>
    <definedName name="DEBT_TOT" localSheetId="7">[57]Debt!#REF!</definedName>
    <definedName name="DEBT_TOT">[57]Debt!#REF!</definedName>
    <definedName name="DEBT1" localSheetId="0">#REF!</definedName>
    <definedName name="DEBT1" localSheetId="1">#REF!</definedName>
    <definedName name="DEBT1" localSheetId="2">#REF!</definedName>
    <definedName name="DEBT1" localSheetId="7">#REF!</definedName>
    <definedName name="DEBT1">#REF!</definedName>
    <definedName name="DEBT10" localSheetId="0">#REF!</definedName>
    <definedName name="DEBT10" localSheetId="1">#REF!</definedName>
    <definedName name="DEBT10" localSheetId="2">#REF!</definedName>
    <definedName name="DEBT10" localSheetId="7">#REF!</definedName>
    <definedName name="DEBT10">#REF!</definedName>
    <definedName name="DEBT11" localSheetId="0">#REF!</definedName>
    <definedName name="DEBT11" localSheetId="1">#REF!</definedName>
    <definedName name="DEBT11" localSheetId="2">#REF!</definedName>
    <definedName name="DEBT11" localSheetId="7">#REF!</definedName>
    <definedName name="DEBT11">#REF!</definedName>
    <definedName name="DEBT12" localSheetId="0">#REF!</definedName>
    <definedName name="DEBT12">#REF!</definedName>
    <definedName name="DEBT13" localSheetId="0">#REF!</definedName>
    <definedName name="DEBT13">#REF!</definedName>
    <definedName name="DEBT14" localSheetId="0">#REF!</definedName>
    <definedName name="DEBT14">#REF!</definedName>
    <definedName name="DEBT15" localSheetId="0">#REF!</definedName>
    <definedName name="DEBT15">#REF!</definedName>
    <definedName name="DEBT16" localSheetId="0">#REF!</definedName>
    <definedName name="DEBT16">#REF!</definedName>
    <definedName name="DEBT2" localSheetId="0">#REF!</definedName>
    <definedName name="DEBT2">#REF!</definedName>
    <definedName name="DEBT3" localSheetId="0">#REF!</definedName>
    <definedName name="DEBT3">#REF!</definedName>
    <definedName name="DEBT4" localSheetId="0">#REF!</definedName>
    <definedName name="DEBT4">#REF!</definedName>
    <definedName name="DEBT5" localSheetId="0">#REF!</definedName>
    <definedName name="DEBT5">#REF!</definedName>
    <definedName name="DEBT6" localSheetId="0">#REF!</definedName>
    <definedName name="DEBT6">#REF!</definedName>
    <definedName name="DEBT7" localSheetId="0">#REF!</definedName>
    <definedName name="DEBT7">#REF!</definedName>
    <definedName name="DEBT8" localSheetId="0">#REF!</definedName>
    <definedName name="DEBT8">#REF!</definedName>
    <definedName name="DEBT9" localSheetId="0">#REF!</definedName>
    <definedName name="DEBT9">#REF!</definedName>
    <definedName name="defesti" localSheetId="0">#REF!</definedName>
    <definedName name="defesti">#REF!</definedName>
    <definedName name="deficit" localSheetId="0">#REF!</definedName>
    <definedName name="deficit">#REF!</definedName>
    <definedName name="DEFICIT98" localSheetId="0">#REF!</definedName>
    <definedName name="DEFICIT98">#REF!</definedName>
    <definedName name="DEFICIT99" localSheetId="0">#REF!</definedName>
    <definedName name="DEFICIT99">#REF!</definedName>
    <definedName name="DEFL" localSheetId="0">#REF!</definedName>
    <definedName name="DEFL">#REF!</definedName>
    <definedName name="DEG" localSheetId="0">#REF!</definedName>
    <definedName name="DEG" localSheetId="1">#REF!</definedName>
    <definedName name="DEG">#REF!</definedName>
    <definedName name="DEM">[51]CIRRs!$C$84</definedName>
    <definedName name="DEMEURO" localSheetId="0">#REF!</definedName>
    <definedName name="DEMEURO" localSheetId="1">#REF!</definedName>
    <definedName name="DEMEURO" localSheetId="2">#REF!</definedName>
    <definedName name="DEMEURO" localSheetId="7">#REF!</definedName>
    <definedName name="DEMEURO">#REF!</definedName>
    <definedName name="Denmark_wt">'[66]OECD wgt'!$B$17</definedName>
    <definedName name="Department" localSheetId="0">'[81]Exchange Rate chart'!#REF!</definedName>
    <definedName name="Department" localSheetId="1">'[81]Exchange Rate chart'!#REF!</definedName>
    <definedName name="Department" localSheetId="2">'[81]Exchange Rate chart'!#REF!</definedName>
    <definedName name="Department" localSheetId="7">'[81]Exchange Rate chart'!#REF!</definedName>
    <definedName name="Department">'[81]Exchange Rate chart'!#REF!</definedName>
    <definedName name="DependenciaBrecha">[93]ROE!$B$136</definedName>
    <definedName name="DependenciaBrecha2" localSheetId="1">[94]ROE!$B$136</definedName>
    <definedName name="DependenciaBrecha2">[94]ROE!$B$136</definedName>
    <definedName name="DependenciaSpread">[93]ROE!$B$134</definedName>
    <definedName name="DependenciaSpread2" localSheetId="1">[94]ROE!$B$134</definedName>
    <definedName name="DependenciaSpread2">[94]ROE!$B$134</definedName>
    <definedName name="der" localSheetId="0" hidden="1">{"Tab1",#N/A,FALSE,"P";"Tab2",#N/A,FALSE,"P"}</definedName>
    <definedName name="der" localSheetId="1" hidden="1">{"Tab1",#N/A,FALSE,"P";"Tab2",#N/A,FALSE,"P"}</definedName>
    <definedName name="der" localSheetId="2" hidden="1">{"Tab1",#N/A,FALSE,"P";"Tab2",#N/A,FALSE,"P"}</definedName>
    <definedName name="der" localSheetId="7" hidden="1">{"Tab1",#N/A,FALSE,"P";"Tab2",#N/A,FALSE,"P"}</definedName>
    <definedName name="der" hidden="1">{"Tab1",#N/A,FALSE,"P";"Tab2",#N/A,FALSE,"P"}</definedName>
    <definedName name="DES" localSheetId="0">#REF!</definedName>
    <definedName name="DES" localSheetId="1">#REF!</definedName>
    <definedName name="DES" localSheetId="2">#REF!</definedName>
    <definedName name="DES" localSheetId="7">#REF!</definedName>
    <definedName name="DES">#REF!</definedName>
    <definedName name="DESC96" localSheetId="0">#REF!</definedName>
    <definedName name="DESC96" localSheetId="1">#REF!</definedName>
    <definedName name="DESC96" localSheetId="2">#REF!</definedName>
    <definedName name="DESC96" localSheetId="7">#REF!</definedName>
    <definedName name="DESC96">#REF!</definedName>
    <definedName name="DESPUESCORTE" localSheetId="0">#REF!</definedName>
    <definedName name="DESPUESCORTE" localSheetId="2">#REF!</definedName>
    <definedName name="DESPUESCORTE" localSheetId="7">#REF!</definedName>
    <definedName name="DESPUESCORTE">#REF!</definedName>
    <definedName name="dexbccr" localSheetId="0">#REF!</definedName>
    <definedName name="dexbccr">#REF!</definedName>
    <definedName name="df" localSheetId="1">[5]!df</definedName>
    <definedName name="df">[5]!df</definedName>
    <definedName name="dfdf" localSheetId="0" hidden="1">'[90]Fax a enviar'!#REF!</definedName>
    <definedName name="dfdf" localSheetId="1" hidden="1">#REF!</definedName>
    <definedName name="dfdf" localSheetId="2" hidden="1">'[90]Fax a enviar'!#REF!</definedName>
    <definedName name="dfdf" localSheetId="7" hidden="1">'[90]Fax a enviar'!#REF!</definedName>
    <definedName name="dfdf" hidden="1">'[90]Fax a enviar'!#REF!</definedName>
    <definedName name="dfdfsd" localSheetId="0" hidden="1">'[95]Fax a enviar'!#REF!</definedName>
    <definedName name="dfdfsd" localSheetId="1" hidden="1">#REF!</definedName>
    <definedName name="dfdfsd" localSheetId="2" hidden="1">'[95]Fax a enviar'!#REF!</definedName>
    <definedName name="dfdfsd" localSheetId="7" hidden="1">'[95]Fax a enviar'!#REF!</definedName>
    <definedName name="dfdfsd" hidden="1">'[95]Fax a enviar'!#REF!</definedName>
    <definedName name="dfdgfdfd" localSheetId="0" hidden="1">'[96]Fax a enviar'!#REF!</definedName>
    <definedName name="dfdgfdfd" localSheetId="1" hidden="1">'[96]Fax a enviar'!#REF!</definedName>
    <definedName name="dfdgfdfd" localSheetId="2" hidden="1">'[96]Fax a enviar'!#REF!</definedName>
    <definedName name="dfdgfdfd" localSheetId="7" hidden="1">'[96]Fax a enviar'!#REF!</definedName>
    <definedName name="dfdgfdfd" hidden="1">'[96]Fax a enviar'!#REF!</definedName>
    <definedName name="dfdgfdsfsd" localSheetId="0" hidden="1">#REF!</definedName>
    <definedName name="dfdgfdsfsd" localSheetId="1" hidden="1">#REF!</definedName>
    <definedName name="dfdgfdsfsd" localSheetId="2" hidden="1">#REF!</definedName>
    <definedName name="dfdgfdsfsd" localSheetId="7" hidden="1">#REF!</definedName>
    <definedName name="dfdgfdsfsd" hidden="1">#REF!</definedName>
    <definedName name="dfgd" localSheetId="0">#REF!</definedName>
    <definedName name="dfgd" localSheetId="1">#REF!</definedName>
    <definedName name="dfgd" localSheetId="2">#REF!</definedName>
    <definedName name="dfgd" localSheetId="7">#REF!</definedName>
    <definedName name="dfgd">#REF!</definedName>
    <definedName name="DG" localSheetId="0">#REF!</definedName>
    <definedName name="DG" localSheetId="2">#REF!</definedName>
    <definedName name="DG" localSheetId="7">#REF!</definedName>
    <definedName name="DG">#REF!</definedName>
    <definedName name="DG_S" localSheetId="0">#REF!</definedName>
    <definedName name="DG_S">#REF!</definedName>
    <definedName name="dgdgd" localSheetId="0" hidden="1">#REF!</definedName>
    <definedName name="dgdgd" localSheetId="1" hidden="1">#REF!</definedName>
    <definedName name="dgdgd" hidden="1">#REF!</definedName>
    <definedName name="DGImonth" localSheetId="0">#REF!</definedName>
    <definedName name="DGImonth">#REF!</definedName>
    <definedName name="DGproj">#N/A</definedName>
    <definedName name="DIARIO" localSheetId="0">#REF!</definedName>
    <definedName name="DIARIO" localSheetId="1">#REF!</definedName>
    <definedName name="DIARIO" localSheetId="2">#REF!</definedName>
    <definedName name="DIARIO" localSheetId="7">#REF!</definedName>
    <definedName name="DIARIO">#REF!</definedName>
    <definedName name="DIC._88" localSheetId="0">#REF!</definedName>
    <definedName name="DIC._88" localSheetId="1">#REF!</definedName>
    <definedName name="DIC._88" localSheetId="2">#REF!</definedName>
    <definedName name="DIC._88" localSheetId="7">#REF!</definedName>
    <definedName name="DIC._88">#REF!</definedName>
    <definedName name="DIC._89" localSheetId="0">#REF!</definedName>
    <definedName name="DIC._89" localSheetId="2">#REF!</definedName>
    <definedName name="DIC._89" localSheetId="7">#REF!</definedName>
    <definedName name="DIC._89">#REF!</definedName>
    <definedName name="DIFCTO00" localSheetId="0">#REF!</definedName>
    <definedName name="DIFCTO00">#REF!</definedName>
    <definedName name="DIFCTO97" localSheetId="0">#REF!</definedName>
    <definedName name="DIFCTO97">#REF!</definedName>
    <definedName name="DIFCTO98" localSheetId="0">#REF!</definedName>
    <definedName name="DIFCTO98">#REF!</definedName>
    <definedName name="DIFCTO99" localSheetId="0">#REF!</definedName>
    <definedName name="DIFCTO99">#REF!</definedName>
    <definedName name="Diferencia">[97]A.11!#REF!</definedName>
    <definedName name="DISB">[57]Debt!#REF!</definedName>
    <definedName name="Discount_IDA">[98]NPV!$B$28</definedName>
    <definedName name="Discount_IDA1" localSheetId="0">#REF!</definedName>
    <definedName name="Discount_IDA1" localSheetId="1">#REF!</definedName>
    <definedName name="Discount_IDA1" localSheetId="2">#REF!</definedName>
    <definedName name="Discount_IDA1" localSheetId="7">#REF!</definedName>
    <definedName name="Discount_IDA1">#REF!</definedName>
    <definedName name="Discount_NC" localSheetId="0">[98]NPV!#REF!</definedName>
    <definedName name="Discount_NC" localSheetId="1">#REF!</definedName>
    <definedName name="Discount_NC" localSheetId="2">[98]NPV!#REF!</definedName>
    <definedName name="Discount_NC" localSheetId="7">[98]NPV!#REF!</definedName>
    <definedName name="Discount_NC">[98]NPV!#REF!</definedName>
    <definedName name="DiscountRate" localSheetId="0">#REF!</definedName>
    <definedName name="DiscountRate" localSheetId="1">#REF!</definedName>
    <definedName name="DiscountRate" localSheetId="2">#REF!</definedName>
    <definedName name="DiscountRate" localSheetId="7">#REF!</definedName>
    <definedName name="DiscountRate">#REF!</definedName>
    <definedName name="divi">[99]Base!$H$2816</definedName>
    <definedName name="DIVISOOR">[100]Sheet2!$A$46</definedName>
    <definedName name="DIVISOR" localSheetId="0">#REF!</definedName>
    <definedName name="DIVISOR" localSheetId="1">#REF!</definedName>
    <definedName name="DIVISOR" localSheetId="2">#REF!</definedName>
    <definedName name="DIVISOR" localSheetId="7">#REF!</definedName>
    <definedName name="DIVISOR">#REF!</definedName>
    <definedName name="DIVISOR1" localSheetId="0">#REF!</definedName>
    <definedName name="DIVISOR1" localSheetId="1">#REF!</definedName>
    <definedName name="DIVISOR1" localSheetId="2">#REF!</definedName>
    <definedName name="DIVISOR1" localSheetId="7">#REF!</definedName>
    <definedName name="DIVISOR1">#REF!</definedName>
    <definedName name="DKK" localSheetId="0">#REF!</definedName>
    <definedName name="DKK" localSheetId="1">#REF!</definedName>
    <definedName name="DKK" localSheetId="2">#REF!</definedName>
    <definedName name="DKK" localSheetId="7">#REF!</definedName>
    <definedName name="DKK">#REF!</definedName>
    <definedName name="DKR" localSheetId="0">#REF!</definedName>
    <definedName name="DKR" localSheetId="1">#REF!</definedName>
    <definedName name="DKR">#REF!</definedName>
    <definedName name="DM" localSheetId="0">#REF!</definedName>
    <definedName name="DM" localSheetId="1">#REF!</definedName>
    <definedName name="DM">#REF!</definedName>
    <definedName name="DM1A" localSheetId="0">#REF!</definedName>
    <definedName name="DM1A" localSheetId="1">#REF!</definedName>
    <definedName name="DM1A">#REF!</definedName>
    <definedName name="DMBYS">[84]RESULTADOS!$A$86:$IV$86</definedName>
    <definedName name="DMU" localSheetId="0">#REF!</definedName>
    <definedName name="DMU" localSheetId="1">#REF!</definedName>
    <definedName name="DMU" localSheetId="2">#REF!</definedName>
    <definedName name="DMU" localSheetId="7">#REF!</definedName>
    <definedName name="DMU">#REF!</definedName>
    <definedName name="DNP">[84]SUPUESTOS!A$18</definedName>
    <definedName name="DO" localSheetId="0">#REF!</definedName>
    <definedName name="DO" localSheetId="1">#REF!</definedName>
    <definedName name="DO" localSheetId="2">#REF!</definedName>
    <definedName name="DO" localSheetId="7">#REF!</definedName>
    <definedName name="DO">#REF!</definedName>
    <definedName name="DOMI">#N/A</definedName>
    <definedName name="DOMINIO2">#N/A</definedName>
    <definedName name="DPOB">[84]SUPUESTOS!A$7</definedName>
    <definedName name="Dproj">#N/A</definedName>
    <definedName name="DR" localSheetId="0">#REF!</definedName>
    <definedName name="DR" localSheetId="1">#REF!</definedName>
    <definedName name="DR" localSheetId="2">#REF!</definedName>
    <definedName name="DR" localSheetId="7">#REF!</definedName>
    <definedName name="DR">#REF!</definedName>
    <definedName name="DR1A" localSheetId="0">#REF!</definedName>
    <definedName name="DR1A" localSheetId="1">#REF!</definedName>
    <definedName name="DR1A" localSheetId="2">#REF!</definedName>
    <definedName name="DR1A" localSheetId="7">#REF!</definedName>
    <definedName name="DR1A">#REF!</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'[84]SMONET-FINANC'!$A$99:$IV$99</definedName>
    <definedName name="ds" localSheetId="0" hidden="1">'[90]Fax a enviar'!#REF!</definedName>
    <definedName name="ds" localSheetId="1" hidden="1">'[90]Fax a enviar'!#REF!</definedName>
    <definedName name="ds" localSheetId="2" hidden="1">'[90]Fax a enviar'!#REF!</definedName>
    <definedName name="ds" localSheetId="7" hidden="1">'[90]Fax a enviar'!#REF!</definedName>
    <definedName name="ds" hidden="1">'[90]Fax a enviar'!#REF!</definedName>
    <definedName name="DSA_Assumptions" localSheetId="0">#REF!</definedName>
    <definedName name="DSA_Assumptions" localSheetId="1">#REF!</definedName>
    <definedName name="DSA_Assumptions" localSheetId="2">#REF!</definedName>
    <definedName name="DSA_Assumptions" localSheetId="7">#REF!</definedName>
    <definedName name="DSA_Assumptions">#REF!</definedName>
    <definedName name="dsaout" localSheetId="0">#REF!</definedName>
    <definedName name="dsaout" localSheetId="1">#REF!</definedName>
    <definedName name="dsaout" localSheetId="2">#REF!</definedName>
    <definedName name="dsaout" localSheetId="7">#REF!</definedName>
    <definedName name="dsaout">#REF!</definedName>
    <definedName name="DSD">#N/A</definedName>
    <definedName name="DSD_S">#N/A</definedName>
    <definedName name="DSDB">#N/A</definedName>
    <definedName name="DSDG">#N/A</definedName>
    <definedName name="dsds" localSheetId="0" hidden="1">'[90]Fax a enviar'!#REF!</definedName>
    <definedName name="dsds" localSheetId="1" hidden="1">#REF!</definedName>
    <definedName name="dsds" localSheetId="2" hidden="1">'[90]Fax a enviar'!#REF!</definedName>
    <definedName name="dsds" localSheetId="7" hidden="1">'[90]Fax a enviar'!#REF!</definedName>
    <definedName name="dsds" hidden="1">'[90]Fax a enviar'!#REF!</definedName>
    <definedName name="DSI" localSheetId="0">#REF!</definedName>
    <definedName name="DSI" localSheetId="1">#REF!</definedName>
    <definedName name="DSI" localSheetId="2">#REF!</definedName>
    <definedName name="DSI" localSheetId="7">#REF!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0">#REF!</definedName>
    <definedName name="DSP" localSheetId="1">#REF!</definedName>
    <definedName name="DSP" localSheetId="2">#REF!</definedName>
    <definedName name="DSP" localSheetId="7">#REF!</definedName>
    <definedName name="DSP">#REF!</definedName>
    <definedName name="DSPBproj">#N/A</definedName>
    <definedName name="DSPG" localSheetId="0">#REF!</definedName>
    <definedName name="DSPG" localSheetId="1">#REF!</definedName>
    <definedName name="DSPG" localSheetId="2">#REF!</definedName>
    <definedName name="DSPG" localSheetId="7">#REF!</definedName>
    <definedName name="DSPG">#REF!</definedName>
    <definedName name="DSPGproj">#N/A</definedName>
    <definedName name="DSPproj">#N/A</definedName>
    <definedName name="DSPSD">#N/A</definedName>
    <definedName name="DSPSDB">#N/A</definedName>
    <definedName name="DSPSDG">#N/A</definedName>
    <definedName name="DTS" localSheetId="0">#REF!</definedName>
    <definedName name="DTS" localSheetId="1">#REF!</definedName>
    <definedName name="DTS" localSheetId="2">#REF!</definedName>
    <definedName name="DTS" localSheetId="7">#REF!</definedName>
    <definedName name="DTS">#REF!</definedName>
    <definedName name="dummy" localSheetId="0">#REF!</definedName>
    <definedName name="dummy" localSheetId="1">#REF!</definedName>
    <definedName name="dummy" localSheetId="2">#REF!</definedName>
    <definedName name="dummy" localSheetId="7">#REF!</definedName>
    <definedName name="dummy">#REF!</definedName>
    <definedName name="DXBYS">[84]RESULTADOS!$A$82:$IV$82</definedName>
    <definedName name="DY" localSheetId="0">#REF!</definedName>
    <definedName name="DY" localSheetId="1">#REF!</definedName>
    <definedName name="DY" localSheetId="2">#REF!</definedName>
    <definedName name="DY" localSheetId="7">#REF!</definedName>
    <definedName name="DY">#REF!</definedName>
    <definedName name="DY1A" localSheetId="0">#REF!</definedName>
    <definedName name="DY1A" localSheetId="1">#REF!</definedName>
    <definedName name="DY1A" localSheetId="2">#REF!</definedName>
    <definedName name="DY1A" localSheetId="7">#REF!</definedName>
    <definedName name="DY1A">#REF!</definedName>
    <definedName name="E" localSheetId="0">#REF!</definedName>
    <definedName name="E" localSheetId="1">#REF!</definedName>
    <definedName name="E" localSheetId="2">#REF!</definedName>
    <definedName name="E" localSheetId="7">#REF!</definedName>
    <definedName name="E">#REF!</definedName>
    <definedName name="EBRD" localSheetId="0">#REF!</definedName>
    <definedName name="EBRD">#REF!</definedName>
    <definedName name="Ecowas">[70]terms!#REF!</definedName>
    <definedName name="ECU" localSheetId="0">#REF!</definedName>
    <definedName name="ECU" localSheetId="1">#REF!</definedName>
    <definedName name="ECU" localSheetId="2">#REF!</definedName>
    <definedName name="ECU" localSheetId="7">#REF!</definedName>
    <definedName name="ECU">#REF!</definedName>
    <definedName name="EDNA">#N/A</definedName>
    <definedName name="EDNA_B" localSheetId="0">[91]Q6!#REF!</definedName>
    <definedName name="EDNA_B" localSheetId="1">[91]Q6!#REF!</definedName>
    <definedName name="EDNA_B" localSheetId="7">[91]Q6!#REF!</definedName>
    <definedName name="EDNA_B">[91]Q6!#REF!</definedName>
    <definedName name="EDNA_D" localSheetId="1">[91]Q7!#REF!</definedName>
    <definedName name="EDNA_D">[91]Q7!#REF!</definedName>
    <definedName name="EDNA_T">[91]Q5!#REF!</definedName>
    <definedName name="EDNE">[91]Q7!#REF!</definedName>
    <definedName name="edr" localSheetId="0" hidden="1">{"Riqfin97",#N/A,FALSE,"Tran";"Riqfinpro",#N/A,FALSE,"Tran"}</definedName>
    <definedName name="edr" localSheetId="1" hidden="1">{"Riqfin97",#N/A,FALSE,"Tran";"Riqfinpro",#N/A,FALSE,"Tran"}</definedName>
    <definedName name="edr" localSheetId="2" hidden="1">{"Riqfin97",#N/A,FALSE,"Tran";"Riqfinpro",#N/A,FALSE,"Tran"}</definedName>
    <definedName name="edr" localSheetId="7" hidden="1">{"Riqfin97",#N/A,FALSE,"Tran";"Riqfinpro",#N/A,FALSE,"Tran"}</definedName>
    <definedName name="edr" hidden="1">{"Riqfin97",#N/A,FALSE,"Tran";"Riqfinpro",#N/A,FALSE,"Tran"}</definedName>
    <definedName name="ee" localSheetId="0" hidden="1">{"Tab1",#N/A,FALSE,"P";"Tab2",#N/A,FALSE,"P"}</definedName>
    <definedName name="ee" localSheetId="1" hidden="1">{"Tab1",#N/A,FALSE,"P";"Tab2",#N/A,FALSE,"P"}</definedName>
    <definedName name="ee" localSheetId="2" hidden="1">{"Tab1",#N/A,FALSE,"P";"Tab2",#N/A,FALSE,"P"}</definedName>
    <definedName name="ee" localSheetId="7" hidden="1">{"Tab1",#N/A,FALSE,"P";"Tab2",#N/A,FALSE,"P"}</definedName>
    <definedName name="ee" hidden="1">{"Tab1",#N/A,FALSE,"P";"Tab2",#N/A,FALSE,"P"}</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2">#REF!</definedName>
    <definedName name="EE_Table_02.___Selected_National_Accounts_Aggregates" localSheetId="7">#REF!</definedName>
    <definedName name="EE_Table_02.___Selected_National_Accounts_Aggregates">#REF!</definedName>
    <definedName name="EE_Table_03.___Expenditure_and_Savings" localSheetId="0">#REF!</definedName>
    <definedName name="EE_Table_03.___Expenditure_and_Savings" localSheetId="1">#REF!</definedName>
    <definedName name="EE_Table_03.___Expenditure_and_Savings" localSheetId="2">#REF!</definedName>
    <definedName name="EE_Table_03.___Expenditure_and_Savings" localSheetId="7">#REF!</definedName>
    <definedName name="EE_Table_03.___Expenditure_and_Savings">#REF!</definedName>
    <definedName name="EE_Table_04.___Consumer_Price_Indices____1" localSheetId="0">#REF!</definedName>
    <definedName name="EE_Table_04.___Consumer_Price_Indices____1" localSheetId="2">#REF!</definedName>
    <definedName name="EE_Table_04.___Consumer_Price_Indices____1" localSheetId="7">#REF!</definedName>
    <definedName name="EE_Table_04.___Consumer_Price_Indices____1">#REF!</definedName>
    <definedName name="EE_Table_16.__National_Accounts_at_Current_Prices" localSheetId="0">#REF!</definedName>
    <definedName name="EE_Table_16.__National_Accounts_at_Current_Prices">#REF!</definedName>
    <definedName name="EE_Table_17___Real_Gross_Domestic_Expenditure" localSheetId="0">#REF!</definedName>
    <definedName name="EE_Table_17___Real_Gross_Domestic_Expenditure">#REF!</definedName>
    <definedName name="EE_Table_18.__Real_Gross_Domestic_Product_by_Sector" localSheetId="0">#REF!</definedName>
    <definedName name="EE_Table_18.__Real_Gross_Domestic_Product_by_Sector">#REF!</definedName>
    <definedName name="EE_Table_19.__Gross_Domestic_Investment" localSheetId="0">#REF!</definedName>
    <definedName name="EE_Table_19.__Gross_Domestic_Investment">#REF!</definedName>
    <definedName name="EE_Table_20.__Selected_Agricultural_Sector_Statistics" localSheetId="0">#REF!</definedName>
    <definedName name="EE_Table_20.__Selected_Agricultural_Sector_Statistics">#REF!</definedName>
    <definedName name="EE_Table_20.5__Ag_Sector_Statistics__concluded" localSheetId="0">#REF!</definedName>
    <definedName name="EE_Table_20.5__Ag_Sector_Statistics__concluded">#REF!</definedName>
    <definedName name="EE_Table_21.__Manufacturing_Production" localSheetId="0">#REF!</definedName>
    <definedName name="EE_Table_21.__Manufacturing_Production">#REF!</definedName>
    <definedName name="EE_Table_22.__Production_Exports_and_Imports_of_Petroleum" localSheetId="0">#REF!</definedName>
    <definedName name="EE_Table_22.__Production_Exports_and_Imports_of_Petroleum">#REF!</definedName>
    <definedName name="EE_Table_23.__Retail_Prices_for_Petroleum_Products" localSheetId="0">#REF!</definedName>
    <definedName name="EE_Table_23.__Retail_Prices_for_Petroleum_Products">#REF!</definedName>
    <definedName name="EE_Table_24.__Consumption_of_Petroleum_and_Derivatives" localSheetId="0">#REF!</definedName>
    <definedName name="EE_Table_24.__Consumption_of_Petroleum_and_Derivatives">#REF!</definedName>
    <definedName name="EE_Table_25.__Production_and_Distribution_Electricity" localSheetId="0">#REF!</definedName>
    <definedName name="EE_Table_25.__Production_and_Distribution_Electricity">#REF!</definedName>
    <definedName name="EE_Table_26.__Average_Price_of_Electricity" localSheetId="0">#REF!</definedName>
    <definedName name="EE_Table_26.__Average_Price_of_Electricity">#REF!</definedName>
    <definedName name="EE_Table_27.__Guatemala___Consumer_Price_Indices__1" localSheetId="0">#REF!</definedName>
    <definedName name="EE_Table_27.__Guatemala___Consumer_Price_Indices__1">#REF!</definedName>
    <definedName name="EE_Table_28._Guatemala___Selected_Wage_Indicators_1" localSheetId="0">#REF!</definedName>
    <definedName name="EE_Table_28._Guatemala___Selected_Wage_Indicators_1">#REF!</definedName>
    <definedName name="EE_Table_29.__Minimum_Monthly_Wages_by_Economic_Activity" localSheetId="0">#REF!</definedName>
    <definedName name="EE_Table_29.__Minimum_Monthly_Wages_by_Economic_Activity">#REF!</definedName>
    <definedName name="EE_Table_30._Guatemala___Selected_Employment_and_Labor_Productivity_Indicators" localSheetId="0">#REF!</definedName>
    <definedName name="EE_Table_30._Guatemala___Selected_Employment_and_Labor_Productivity_Indicators">#REF!</definedName>
    <definedName name="EE_Table_31._Wage_and_Employment_Indicators_1" localSheetId="0">#REF!</definedName>
    <definedName name="EE_Table_31._Wage_and_Employment_Indicators_1">#REF!</definedName>
    <definedName name="EE_Table_32_ULC_PROD_indicators" localSheetId="0">#REF!</definedName>
    <definedName name="EE_Table_32_ULC_PROD_indicators">#REF!</definedName>
    <definedName name="EE_Table_33_Indicators_of_Competitiveness" localSheetId="0">#REF!</definedName>
    <definedName name="EE_Table_33_Indicators_of_Competitiveness">#REF!</definedName>
    <definedName name="eee" localSheetId="0" hidden="1">{"Tab1",#N/A,FALSE,"P";"Tab2",#N/A,FALSE,"P"}</definedName>
    <definedName name="eee" localSheetId="1" hidden="1">{"Tab1",#N/A,FALSE,"P";"Tab2",#N/A,FALSE,"P"}</definedName>
    <definedName name="eee" localSheetId="2" hidden="1">{"Tab1",#N/A,FALSE,"P";"Tab2",#N/A,FALSE,"P"}</definedName>
    <definedName name="eee" localSheetId="7" hidden="1">{"Tab1",#N/A,FALSE,"P";"Tab2",#N/A,FALSE,"P"}</definedName>
    <definedName name="eee" hidden="1">{"Tab1",#N/A,FALSE,"P";"Tab2",#N/A,FALSE,"P"}</definedName>
    <definedName name="eeee" localSheetId="0" hidden="1">{"Riqfin97",#N/A,FALSE,"Tran";"Riqfinpro",#N/A,FALSE,"Tran"}</definedName>
    <definedName name="eeee" localSheetId="1" hidden="1">{"Riqfin97",#N/A,FALSE,"Tran";"Riqfinpro",#N/A,FALSE,"Tran"}</definedName>
    <definedName name="eeee" localSheetId="2" hidden="1">{"Riqfin97",#N/A,FALSE,"Tran";"Riqfinpro",#N/A,FALSE,"Tran"}</definedName>
    <definedName name="eeee" localSheetId="7" hidden="1">{"Riqfin97",#N/A,FALSE,"Tran";"Riqfinpro",#N/A,FALSE,"Tran"}</definedName>
    <definedName name="eeee"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2" hidden="1">{"Riqfin97",#N/A,FALSE,"Tran";"Riqfinpro",#N/A,FALSE,"Tran"}</definedName>
    <definedName name="eeeee" localSheetId="7" hidden="1">{"Riqfin97",#N/A,FALSE,"Tran";"Riqfinpro",#N/A,FALSE,"Tran"}</definedName>
    <definedName name="eeeee"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2" hidden="1">{"Riqfin97",#N/A,FALSE,"Tran";"Riqfinpro",#N/A,FALSE,"Tran"}</definedName>
    <definedName name="eeeeeee" localSheetId="7" hidden="1">{"Riqfin97",#N/A,FALSE,"Tran";"Riqfinpro",#N/A,FALSE,"Tran"}</definedName>
    <definedName name="eeeeeee" hidden="1">{"Riqfin97",#N/A,FALSE,"Tran";"Riqfinpro",#N/A,FALSE,"Tran"}</definedName>
    <definedName name="eeeeeeeeee" localSheetId="0" hidden="1">#REF!</definedName>
    <definedName name="eeeeeeeeee" localSheetId="1" hidden="1">#REF!</definedName>
    <definedName name="eeeeeeeeee" localSheetId="2" hidden="1">#REF!</definedName>
    <definedName name="eeeeeeeeee" localSheetId="7" hidden="1">#REF!</definedName>
    <definedName name="eeeeeeeeee" hidden="1">#REF!</definedName>
    <definedName name="efdfrd" localSheetId="0" hidden="1">{"Tab1",#N/A,FALSE,"P";"Tab2",#N/A,FALSE,"P"}</definedName>
    <definedName name="efdfrd" localSheetId="1" hidden="1">{"Tab1",#N/A,FALSE,"P";"Tab2",#N/A,FALSE,"P"}</definedName>
    <definedName name="efdfrd" localSheetId="2" hidden="1">{"Tab1",#N/A,FALSE,"P";"Tab2",#N/A,FALSE,"P"}</definedName>
    <definedName name="efdfrd" localSheetId="7" hidden="1">{"Tab1",#N/A,FALSE,"P";"Tab2",#N/A,FALSE,"P"}</definedName>
    <definedName name="efdfrd" hidden="1">{"Tab1",#N/A,FALSE,"P";"Tab2",#N/A,FALSE,"P"}</definedName>
    <definedName name="efdgd" localSheetId="0" hidden="1">'[101]Fax a enviar'!#REF!</definedName>
    <definedName name="efdgd" localSheetId="1" hidden="1">#REF!</definedName>
    <definedName name="efdgd" localSheetId="2" hidden="1">'[101]Fax a enviar'!#REF!</definedName>
    <definedName name="efdgd" hidden="1">'[101]Fax a enviar'!#REF!</definedName>
    <definedName name="EfectivoCuentasBancarias">'[71]Vaciado 1'!$D$13</definedName>
    <definedName name="efefte" localSheetId="0" hidden="1">'[101]Fax a enviar'!#REF!</definedName>
    <definedName name="efefte" localSheetId="1" hidden="1">#REF!</definedName>
    <definedName name="efefte" localSheetId="7" hidden="1">'[101]Fax a enviar'!#REF!</definedName>
    <definedName name="efefte" hidden="1">'[101]Fax a enviar'!#REF!</definedName>
    <definedName name="efsdfsd" localSheetId="0" hidden="1">#REF!</definedName>
    <definedName name="efsdfsd" localSheetId="1" hidden="1">#REF!</definedName>
    <definedName name="efsdfsd" localSheetId="2" hidden="1">#REF!</definedName>
    <definedName name="efsdfsd" localSheetId="7" hidden="1">#REF!</definedName>
    <definedName name="efsdfsd" hidden="1">#REF!</definedName>
    <definedName name="EIB">[51]CIRRs!$C$61</definedName>
    <definedName name="eka" localSheetId="0">#REF!</definedName>
    <definedName name="eka" localSheetId="1">#REF!</definedName>
    <definedName name="eka" localSheetId="2">#REF!</definedName>
    <definedName name="eka" localSheetId="7">#REF!</definedName>
    <definedName name="eka">#REF!</definedName>
    <definedName name="ele" localSheetId="0">#REF!</definedName>
    <definedName name="ele" localSheetId="1">#REF!</definedName>
    <definedName name="ele" localSheetId="2">#REF!</definedName>
    <definedName name="ele" localSheetId="7">#REF!</definedName>
    <definedName name="ele">#REF!</definedName>
    <definedName name="elect" localSheetId="0">#REF!</definedName>
    <definedName name="elect" localSheetId="2">#REF!</definedName>
    <definedName name="elect" localSheetId="7">#REF!</definedName>
    <definedName name="elect">#REF!</definedName>
    <definedName name="ELV" localSheetId="0">[102]FIN!#REF!</definedName>
    <definedName name="ELV" localSheetId="1">[102]FIN!#REF!</definedName>
    <definedName name="ELV" localSheetId="2">[102]FIN!#REF!</definedName>
    <definedName name="ELV" localSheetId="7">[102]FIN!#REF!</definedName>
    <definedName name="ELV">[102]FIN!#REF!</definedName>
    <definedName name="EMETEL" localSheetId="0">#REF!</definedName>
    <definedName name="EMETEL" localSheetId="1">#REF!</definedName>
    <definedName name="EMETEL" localSheetId="2">#REF!</definedName>
    <definedName name="EMETEL" localSheetId="7">#REF!</definedName>
    <definedName name="EMETEL">#REF!</definedName>
    <definedName name="emi" localSheetId="0">#REF!</definedName>
    <definedName name="emi" localSheetId="1">#REF!</definedName>
    <definedName name="emi" localSheetId="2">#REF!</definedName>
    <definedName name="emi" localSheetId="7">#REF!</definedName>
    <definedName name="emi">#REF!</definedName>
    <definedName name="emi98j" localSheetId="0">[22]Programa!#REF!</definedName>
    <definedName name="emi98j" localSheetId="1">#REF!</definedName>
    <definedName name="emi98j" localSheetId="2">[22]Programa!#REF!</definedName>
    <definedName name="emi98j" localSheetId="7">[22]Programa!#REF!</definedName>
    <definedName name="emi98j">[22]Programa!#REF!</definedName>
    <definedName name="emi98s" localSheetId="0">#REF!</definedName>
    <definedName name="emi98s" localSheetId="1">#REF!</definedName>
    <definedName name="emi98s" localSheetId="2">#REF!</definedName>
    <definedName name="emi98s" localSheetId="7">#REF!</definedName>
    <definedName name="emi98s">#REF!</definedName>
    <definedName name="EMISION" localSheetId="0">[58]BCP!#REF!</definedName>
    <definedName name="EMISION" localSheetId="1">#REF!</definedName>
    <definedName name="EMISION" localSheetId="2">[58]BCP!#REF!</definedName>
    <definedName name="EMISION" localSheetId="7">[58]BCP!#REF!</definedName>
    <definedName name="EMISION">[58]BCP!#REF!</definedName>
    <definedName name="EMIT">'[103]Ranking Bancario'!$BF$5:$BJ$54</definedName>
    <definedName name="empty" localSheetId="0">#REF!</definedName>
    <definedName name="empty" localSheetId="1">#REF!</definedName>
    <definedName name="empty" localSheetId="2">#REF!</definedName>
    <definedName name="empty" localSheetId="7">#REF!</definedName>
    <definedName name="empty">#REF!</definedName>
    <definedName name="encajec" localSheetId="0">#REF!</definedName>
    <definedName name="encajec" localSheetId="1">#REF!</definedName>
    <definedName name="encajec" localSheetId="2">#REF!</definedName>
    <definedName name="encajec" localSheetId="7">#REF!</definedName>
    <definedName name="encajec">#REF!</definedName>
    <definedName name="encajed" localSheetId="0">#REF!</definedName>
    <definedName name="encajed" localSheetId="2">#REF!</definedName>
    <definedName name="encajed" localSheetId="7">#REF!</definedName>
    <definedName name="encajed">#REF!</definedName>
    <definedName name="ENDA">#N/A</definedName>
    <definedName name="ENDA_PR" localSheetId="0">#REF!</definedName>
    <definedName name="ENDA_PR" localSheetId="1">#REF!</definedName>
    <definedName name="ENDA_PR" localSheetId="2">#REF!</definedName>
    <definedName name="ENDA_PR" localSheetId="7">#REF!</definedName>
    <definedName name="ENDA_PR">#REF!</definedName>
    <definedName name="enda2">[1]Q6!$E$132:$AH$132</definedName>
    <definedName name="ENDE" localSheetId="0">#REF!</definedName>
    <definedName name="ENDE" localSheetId="1">#REF!</definedName>
    <definedName name="ENDE" localSheetId="2">#REF!</definedName>
    <definedName name="ENDE" localSheetId="7">#REF!</definedName>
    <definedName name="ENDE">#REF!</definedName>
    <definedName name="ENE._89" localSheetId="0">#REF!</definedName>
    <definedName name="ENE._89" localSheetId="1">#REF!</definedName>
    <definedName name="ENE._89" localSheetId="2">#REF!</definedName>
    <definedName name="ENE._89" localSheetId="7">#REF!</definedName>
    <definedName name="ENE._89">#REF!</definedName>
    <definedName name="ENE._90" localSheetId="0">#REF!</definedName>
    <definedName name="ENE._90" localSheetId="2">#REF!</definedName>
    <definedName name="ENE._90" localSheetId="7">#REF!</definedName>
    <definedName name="ENE._90">#REF!</definedName>
    <definedName name="enri" localSheetId="0">#REF!</definedName>
    <definedName name="enri" localSheetId="1">#REF!</definedName>
    <definedName name="enri">#REF!</definedName>
    <definedName name="EP" localSheetId="0">#REF!</definedName>
    <definedName name="EP">#REF!</definedName>
    <definedName name="EPNF96" localSheetId="0">#REF!</definedName>
    <definedName name="EPNF96">#REF!</definedName>
    <definedName name="erererer" localSheetId="1" hidden="1">#REF!</definedName>
    <definedName name="erererer" hidden="1">'[90]Fax a enviar'!#REF!</definedName>
    <definedName name="ererwrw" localSheetId="1" hidden="1">#REF!</definedName>
    <definedName name="ererwrw" hidden="1">'[96]Fax a enviar'!#REF!</definedName>
    <definedName name="ergferger" localSheetId="0" hidden="1">{"Main Economic Indicators",#N/A,FALSE,"C"}</definedName>
    <definedName name="ergferger" localSheetId="1" hidden="1">{"Main Economic Indicators",#N/A,FALSE,"C"}</definedName>
    <definedName name="ergferger" localSheetId="2" hidden="1">{"Main Economic Indicators",#N/A,FALSE,"C"}</definedName>
    <definedName name="ergferger" localSheetId="7" hidden="1">{"Main Economic Indicators",#N/A,FALSE,"C"}</definedName>
    <definedName name="ergferger" hidden="1">{"Main Economic Indicators",#N/A,FALSE,"C"}</definedName>
    <definedName name="ergferger1" localSheetId="0" hidden="1">{"Main Economic Indicators",#N/A,FALSE,"C"}</definedName>
    <definedName name="ergferger1" localSheetId="1" hidden="1">{"Main Economic Indicators",#N/A,FALSE,"C"}</definedName>
    <definedName name="ergferger1" localSheetId="2" hidden="1">{"Main Economic Indicators",#N/A,FALSE,"C"}</definedName>
    <definedName name="ergferger1" localSheetId="7" hidden="1">{"Main Economic Indicators",#N/A,FALSE,"C"}</definedName>
    <definedName name="ergferger1" hidden="1">{"Main Economic Indicators",#N/A,FALSE,"C"}</definedName>
    <definedName name="ernesto">#N/A</definedName>
    <definedName name="ert" localSheetId="0" hidden="1">{"Minpmon",#N/A,FALSE,"Monthinput"}</definedName>
    <definedName name="ert" localSheetId="1" hidden="1">{"Minpmon",#N/A,FALSE,"Monthinput"}</definedName>
    <definedName name="ert" localSheetId="2" hidden="1">{"Minpmon",#N/A,FALSE,"Monthinput"}</definedName>
    <definedName name="ert" localSheetId="7" hidden="1">{"Minpmon",#N/A,FALSE,"Monthinput"}</definedName>
    <definedName name="ert" hidden="1">{"Minpmon",#N/A,FALSE,"Monthinput"}</definedName>
    <definedName name="ESAF_QUAR_GDP" localSheetId="0">#REF!</definedName>
    <definedName name="ESAF_QUAR_GDP" localSheetId="1">#REF!</definedName>
    <definedName name="ESAF_QUAR_GDP" localSheetId="2">#REF!</definedName>
    <definedName name="ESAF_QUAR_GDP" localSheetId="7">#REF!</definedName>
    <definedName name="ESAF_QUAR_GDP">#REF!</definedName>
    <definedName name="esafr" localSheetId="0">#REF!</definedName>
    <definedName name="esafr" localSheetId="1">#REF!</definedName>
    <definedName name="esafr" localSheetId="2">#REF!</definedName>
    <definedName name="esafr" localSheetId="7">#REF!</definedName>
    <definedName name="esafr">#REF!</definedName>
    <definedName name="ESC" localSheetId="0">#REF!</definedName>
    <definedName name="ESC" localSheetId="1">#REF!</definedName>
    <definedName name="ESC" localSheetId="2">#REF!</definedName>
    <definedName name="ESC" localSheetId="7">#REF!</definedName>
    <definedName name="ESC">#REF!</definedName>
    <definedName name="ESP" localSheetId="0">#REF!</definedName>
    <definedName name="ESP">#REF!</definedName>
    <definedName name="estacional" localSheetId="0">#REF!</definedName>
    <definedName name="estacional">#REF!</definedName>
    <definedName name="ESTRUCTURA" localSheetId="1" hidden="1">#REF!</definedName>
    <definedName name="ESTRUCTURA" hidden="1">[9]C!#REF!</definedName>
    <definedName name="etewte" localSheetId="0" hidden="1">#REF!</definedName>
    <definedName name="etewte" localSheetId="1" hidden="1">#REF!</definedName>
    <definedName name="etewte" localSheetId="2" hidden="1">#REF!</definedName>
    <definedName name="etewte" localSheetId="7" hidden="1">#REF!</definedName>
    <definedName name="etewte" hidden="1">#REF!</definedName>
    <definedName name="etwt" localSheetId="0" hidden="1">#REF!</definedName>
    <definedName name="etwt" localSheetId="1" hidden="1">#REF!</definedName>
    <definedName name="etwt" localSheetId="2" hidden="1">#REF!</definedName>
    <definedName name="etwt" localSheetId="7" hidden="1">#REF!</definedName>
    <definedName name="etwt" hidden="1">#REF!</definedName>
    <definedName name="EU">[51]CIRRs!$C$62</definedName>
    <definedName name="EUR">[51]CIRRs!$C$87</definedName>
    <definedName name="EURCRUDE87" localSheetId="0">#REF!</definedName>
    <definedName name="EURCRUDE87" localSheetId="1">#REF!</definedName>
    <definedName name="EURCRUDE87" localSheetId="2">#REF!</definedName>
    <definedName name="EURCRUDE87" localSheetId="7">#REF!</definedName>
    <definedName name="EURCRUDE87">#REF!</definedName>
    <definedName name="EURCRUDE88" localSheetId="0">#REF!</definedName>
    <definedName name="EURCRUDE88" localSheetId="1">#REF!</definedName>
    <definedName name="EURCRUDE88" localSheetId="2">#REF!</definedName>
    <definedName name="EURCRUDE88" localSheetId="7">#REF!</definedName>
    <definedName name="EURCRUDE88">#REF!</definedName>
    <definedName name="EURO" localSheetId="0">#REF!</definedName>
    <definedName name="EURO" localSheetId="1">#REF!</definedName>
    <definedName name="EURO" localSheetId="2">#REF!</definedName>
    <definedName name="EURO" localSheetId="7">#REF!</definedName>
    <definedName name="EURO">#REF!</definedName>
    <definedName name="EURO1" localSheetId="0">#REF!</definedName>
    <definedName name="EURO1" localSheetId="1">#REF!</definedName>
    <definedName name="EURO1">#REF!</definedName>
    <definedName name="EURPROD87" localSheetId="0">#REF!</definedName>
    <definedName name="EURPROD87" localSheetId="1">#REF!</definedName>
    <definedName name="EURPROD87">#REF!</definedName>
    <definedName name="EURPROD88" localSheetId="0">#REF!</definedName>
    <definedName name="EURPROD88" localSheetId="1">#REF!</definedName>
    <definedName name="EURPROD88">#REF!</definedName>
    <definedName name="EURTOT87" localSheetId="0">#REF!</definedName>
    <definedName name="EURTOT87" localSheetId="1">#REF!</definedName>
    <definedName name="EURTOT87">#REF!</definedName>
    <definedName name="EURTOT88" localSheetId="0">#REF!</definedName>
    <definedName name="EURTOT88" localSheetId="1">#REF!</definedName>
    <definedName name="EURTOT88">#REF!</definedName>
    <definedName name="eustocks">#N/A</definedName>
    <definedName name="ex">[104]Sheet1!$N$2:$Q$26</definedName>
    <definedName name="EXCEDENTE_DEL_10__SEGUN_EL_TOPE_ASIGNADO_A__BUENOS_AIRES__LEY_N__23621">[4]C!$B$18:$N$18</definedName>
    <definedName name="Exch.Rate" localSheetId="0">#REF!</definedName>
    <definedName name="Exch.Rate" localSheetId="1">#REF!</definedName>
    <definedName name="Exch.Rate" localSheetId="2">#REF!</definedName>
    <definedName name="Exch.Rate" localSheetId="7">#REF!</definedName>
    <definedName name="Exch.Rate">#REF!</definedName>
    <definedName name="ExitWRS">[105]Main!$AB$25</definedName>
    <definedName name="Exportacion_Por_Importancia">[106]Macro1!$A$1</definedName>
    <definedName name="EXR_UPDATE" localSheetId="0">#REF!</definedName>
    <definedName name="EXR_UPDATE" localSheetId="1">#REF!</definedName>
    <definedName name="EXR_UPDATE" localSheetId="2">#REF!</definedName>
    <definedName name="EXR_UPDATE" localSheetId="7">#REF!</definedName>
    <definedName name="EXR_UPDATE">#REF!</definedName>
    <definedName name="External_debt_indicators">[107]Table3!$F$8:$AB$437:'[107]Table3'!$AB$9</definedName>
    <definedName name="FAL" localSheetId="0">#REF!</definedName>
    <definedName name="FAL" localSheetId="1">#REF!</definedName>
    <definedName name="FAL" localSheetId="2">#REF!</definedName>
    <definedName name="FAL" localSheetId="7">#REF!</definedName>
    <definedName name="FAL">#REF!</definedName>
    <definedName name="FB" localSheetId="0">#REF!</definedName>
    <definedName name="FB" localSheetId="1">#REF!</definedName>
    <definedName name="FB" localSheetId="2">#REF!</definedName>
    <definedName name="FB" localSheetId="7">#REF!</definedName>
    <definedName name="FB">#REF!</definedName>
    <definedName name="FB1A" localSheetId="0">#REF!</definedName>
    <definedName name="FB1A" localSheetId="1">#REF!</definedName>
    <definedName name="FB1A" localSheetId="2">#REF!</definedName>
    <definedName name="FB1A" localSheetId="7">#REF!</definedName>
    <definedName name="FB1A">#REF!</definedName>
    <definedName name="fdfd" localSheetId="0" hidden="1">'[33]Fax a enviar'!#REF!</definedName>
    <definedName name="fdfd" localSheetId="2" hidden="1">'[33]Fax a enviar'!#REF!</definedName>
    <definedName name="fdfd" localSheetId="7" hidden="1">'[33]Fax a enviar'!#REF!</definedName>
    <definedName name="fdfd" hidden="1">'[33]Fax a enviar'!#REF!</definedName>
    <definedName name="fdfdd" localSheetId="0" hidden="1">#REF!</definedName>
    <definedName name="fdfdd" localSheetId="1" hidden="1">#REF!</definedName>
    <definedName name="fdfdd" localSheetId="2" hidden="1">#REF!</definedName>
    <definedName name="fdfdd" localSheetId="7" hidden="1">#REF!</definedName>
    <definedName name="fdfdd" hidden="1">#REF!</definedName>
    <definedName name="fdfddf" localSheetId="0" hidden="1">#REF!</definedName>
    <definedName name="fdfddf" localSheetId="1" hidden="1">#REF!</definedName>
    <definedName name="fdfddf" localSheetId="2" hidden="1">#REF!</definedName>
    <definedName name="fdfddf" localSheetId="7" hidden="1">#REF!</definedName>
    <definedName name="fdfddf" hidden="1">#REF!</definedName>
    <definedName name="fdfdf" localSheetId="0" hidden="1">'[33]Fax a enviar'!#REF!</definedName>
    <definedName name="fdfdf" localSheetId="2" hidden="1">'[33]Fax a enviar'!#REF!</definedName>
    <definedName name="fdfdf" localSheetId="7" hidden="1">'[33]Fax a enviar'!#REF!</definedName>
    <definedName name="fdfdf" hidden="1">'[33]Fax a enviar'!#REF!</definedName>
    <definedName name="fdfds" localSheetId="0" hidden="1">#REF!</definedName>
    <definedName name="fdfds" localSheetId="1" hidden="1">#REF!</definedName>
    <definedName name="fdfds" localSheetId="2" hidden="1">#REF!</definedName>
    <definedName name="fdfds" localSheetId="7" hidden="1">#REF!</definedName>
    <definedName name="fdfds" hidden="1">#REF!</definedName>
    <definedName name="fdfdsafsdf" localSheetId="0" hidden="1">'[95]Fax a enviar'!#REF!</definedName>
    <definedName name="fdfdsafsdf" localSheetId="1" hidden="1">#REF!</definedName>
    <definedName name="fdfdsafsdf" localSheetId="2" hidden="1">'[95]Fax a enviar'!#REF!</definedName>
    <definedName name="fdfdsafsdf" localSheetId="7" hidden="1">'[95]Fax a enviar'!#REF!</definedName>
    <definedName name="fdfdsafsdf" hidden="1">'[95]Fax a enviar'!#REF!</definedName>
    <definedName name="fdfdsf" localSheetId="0" hidden="1">#REF!</definedName>
    <definedName name="fdfdsf" localSheetId="1" hidden="1">#REF!</definedName>
    <definedName name="fdfdsf" localSheetId="2" hidden="1">#REF!</definedName>
    <definedName name="fdfdsf" localSheetId="7" hidden="1">#REF!</definedName>
    <definedName name="fdfdsf" hidden="1">#REF!</definedName>
    <definedName name="fdfsd" localSheetId="0" hidden="1">'[63]Fax a enviar'!#REF!</definedName>
    <definedName name="fdfsd" localSheetId="1" hidden="1">#REF!</definedName>
    <definedName name="fdfsd" localSheetId="2" hidden="1">'[63]Fax a enviar'!#REF!</definedName>
    <definedName name="fdfsd" localSheetId="7" hidden="1">'[63]Fax a enviar'!#REF!</definedName>
    <definedName name="fdfsd" hidden="1">'[63]Fax a enviar'!#REF!</definedName>
    <definedName name="feb" localSheetId="0">[22]Programa!#REF!</definedName>
    <definedName name="feb" localSheetId="1">[22]Programa!#REF!</definedName>
    <definedName name="feb" localSheetId="2">[22]Programa!#REF!</definedName>
    <definedName name="feb" localSheetId="7">[22]Programa!#REF!</definedName>
    <definedName name="feb">[22]Programa!#REF!</definedName>
    <definedName name="FEB._89" localSheetId="0">#REF!</definedName>
    <definedName name="FEB._89" localSheetId="1">#REF!</definedName>
    <definedName name="FEB._89" localSheetId="2">#REF!</definedName>
    <definedName name="FEB._89" localSheetId="7">#REF!</definedName>
    <definedName name="FEB._89">#REF!</definedName>
    <definedName name="fecha" localSheetId="0">[22]Programa!#REF!</definedName>
    <definedName name="fecha" localSheetId="1">#REF!</definedName>
    <definedName name="fecha" localSheetId="2">[22]Programa!#REF!</definedName>
    <definedName name="fecha" localSheetId="7">[22]Programa!#REF!</definedName>
    <definedName name="fecha">[22]Programa!#REF!</definedName>
    <definedName name="fechas" localSheetId="1">[59]Contribution!$K$51:$DC$52</definedName>
    <definedName name="fechas">[59]Contribution!$K$51:$DC$52</definedName>
    <definedName name="fed" localSheetId="0" hidden="1">{"Riqfin97",#N/A,FALSE,"Tran";"Riqfinpro",#N/A,FALSE,"Tran"}</definedName>
    <definedName name="fed" localSheetId="1" hidden="1">{"Riqfin97",#N/A,FALSE,"Tran";"Riqfinpro",#N/A,FALSE,"Tran"}</definedName>
    <definedName name="fed" localSheetId="2" hidden="1">{"Riqfin97",#N/A,FALSE,"Tran";"Riqfinpro",#N/A,FALSE,"Tran"}</definedName>
    <definedName name="fed" localSheetId="7" hidden="1">{"Riqfin97",#N/A,FALSE,"Tran";"Riqfinpro",#N/A,FALSE,"Tran"}</definedName>
    <definedName name="fed" hidden="1">{"Riqfin97",#N/A,FALSE,"Tran";"Riqfinpro",#N/A,FALSE,"Tran"}</definedName>
    <definedName name="feere" hidden="1">'[90]Fax a enviar'!#REF!</definedName>
    <definedName name="fef" hidden="1">'[90]Fax a enviar'!#REF!</definedName>
    <definedName name="fer" localSheetId="0" hidden="1">{"Riqfin97",#N/A,FALSE,"Tran";"Riqfinpro",#N/A,FALSE,"Tran"}</definedName>
    <definedName name="fer" localSheetId="1" hidden="1">{"Riqfin97",#N/A,FALSE,"Tran";"Riqfinpro",#N/A,FALSE,"Tran"}</definedName>
    <definedName name="fer" localSheetId="2" hidden="1">{"Riqfin97",#N/A,FALSE,"Tran";"Riqfinpro",#N/A,FALSE,"Tran"}</definedName>
    <definedName name="fer" localSheetId="7" hidden="1">{"Riqfin97",#N/A,FALSE,"Tran";"Riqfinpro",#N/A,FALSE,"Tran"}</definedName>
    <definedName name="fer" hidden="1">{"Riqfin97",#N/A,FALSE,"Tran";"Riqfinpro",#N/A,FALSE,"Tran"}</definedName>
    <definedName name="FF" localSheetId="0">#REF!</definedName>
    <definedName name="FF" localSheetId="1">#REF!</definedName>
    <definedName name="FF" localSheetId="2">#REF!</definedName>
    <definedName name="FF" localSheetId="7">#REF!</definedName>
    <definedName name="FF">#REF!</definedName>
    <definedName name="FF1A" localSheetId="0">#REF!</definedName>
    <definedName name="FF1A" localSheetId="1">#REF!</definedName>
    <definedName name="FF1A" localSheetId="2">#REF!</definedName>
    <definedName name="FF1A" localSheetId="7">#REF!</definedName>
    <definedName name="FF1A">#REF!</definedName>
    <definedName name="fff" localSheetId="0" hidden="1">#REF!</definedName>
    <definedName name="fff" localSheetId="1" hidden="1">#REF!</definedName>
    <definedName name="fff" localSheetId="2" hidden="1">#REF!</definedName>
    <definedName name="fff" localSheetId="7" hidden="1">#REF!</definedName>
    <definedName name="fff" hidden="1">#REF!</definedName>
    <definedName name="ffff" localSheetId="0" hidden="1">{"Riqfin97",#N/A,FALSE,"Tran";"Riqfinpro",#N/A,FALSE,"Tran"}</definedName>
    <definedName name="ffff" localSheetId="1" hidden="1">{"Riqfin97",#N/A,FALSE,"Tran";"Riqfinpro",#N/A,FALSE,"Tran"}</definedName>
    <definedName name="ffff" localSheetId="2" hidden="1">{"Riqfin97",#N/A,FALSE,"Tran";"Riqfinpro",#N/A,FALSE,"Tran"}</definedName>
    <definedName name="ffff" localSheetId="7" hidden="1">{"Riqfin97",#N/A,FALSE,"Tran";"Riqfinpro",#N/A,FALSE,"Tran"}</definedName>
    <definedName name="ffff" hidden="1">{"Riqfin97",#N/A,FALSE,"Tran";"Riqfinpro",#N/A,FALSE,"Tran"}</definedName>
    <definedName name="fffff" localSheetId="0">#REF!</definedName>
    <definedName name="fffff" localSheetId="1">#REF!</definedName>
    <definedName name="fffff" localSheetId="2">#REF!</definedName>
    <definedName name="fffff" localSheetId="7">#REF!</definedName>
    <definedName name="fffff">#REF!</definedName>
    <definedName name="ffffff" localSheetId="0" hidden="1">#REF!</definedName>
    <definedName name="ffffff" localSheetId="1" hidden="1">#REF!</definedName>
    <definedName name="ffffff" localSheetId="2" hidden="1">#REF!</definedName>
    <definedName name="ffffff" localSheetId="7" hidden="1">#REF!</definedName>
    <definedName name="ffffff" hidden="1">#REF!</definedName>
    <definedName name="fffffff" localSheetId="0" hidden="1">{"Minpmon",#N/A,FALSE,"Monthinput"}</definedName>
    <definedName name="fffffff" localSheetId="1" hidden="1">{"Minpmon",#N/A,FALSE,"Monthinput"}</definedName>
    <definedName name="fffffff" localSheetId="2" hidden="1">{"Minpmon",#N/A,FALSE,"Monthinput"}</definedName>
    <definedName name="fffffff" localSheetId="7" hidden="1">{"Minpmon",#N/A,FALSE,"Monthinput"}</definedName>
    <definedName name="fffffff" hidden="1">{"Minpmon",#N/A,FALSE,"Monthinput"}</definedName>
    <definedName name="fffffffff" hidden="1">'[90]Fax a enviar'!#REF!</definedName>
    <definedName name="ffffffffffffff" localSheetId="0" hidden="1">{"Riqfin97",#N/A,FALSE,"Tran";"Riqfinpro",#N/A,FALSE,"Tran"}</definedName>
    <definedName name="ffffffffffffff" localSheetId="1" hidden="1">{"Riqfin97",#N/A,FALSE,"Tran";"Riqfinpro",#N/A,FALSE,"Tran"}</definedName>
    <definedName name="ffffffffffffff" localSheetId="2" hidden="1">{"Riqfin97",#N/A,FALSE,"Tran";"Riqfinpro",#N/A,FALSE,"Tran"}</definedName>
    <definedName name="ffffffffffffff" localSheetId="7" hidden="1">{"Riqfin97",#N/A,FALSE,"Tran";"Riqfinpro",#N/A,FALSE,"Tran"}</definedName>
    <definedName name="ffffffffffffff" hidden="1">{"Riqfin97",#N/A,FALSE,"Tran";"Riqfinpro",#N/A,FALSE,"Tran"}</definedName>
    <definedName name="FFNN" localSheetId="0">#REF!</definedName>
    <definedName name="FFNN" localSheetId="1">#REF!</definedName>
    <definedName name="FFNN" localSheetId="2">#REF!</definedName>
    <definedName name="FFNN" localSheetId="7">#REF!</definedName>
    <definedName name="FFNN">#REF!</definedName>
    <definedName name="fgf" localSheetId="0" hidden="1">{"Riqfin97",#N/A,FALSE,"Tran";"Riqfinpro",#N/A,FALSE,"Tran"}</definedName>
    <definedName name="fgf" localSheetId="1" hidden="1">{"Riqfin97",#N/A,FALSE,"Tran";"Riqfinpro",#N/A,FALSE,"Tran"}</definedName>
    <definedName name="fgf" localSheetId="2" hidden="1">{"Riqfin97",#N/A,FALSE,"Tran";"Riqfinpro",#N/A,FALSE,"Tran"}</definedName>
    <definedName name="fgf" localSheetId="7" hidden="1">{"Riqfin97",#N/A,FALSE,"Tran";"Riqfinpro",#N/A,FALSE,"Tran"}</definedName>
    <definedName name="fgf" hidden="1">{"Riqfin97",#N/A,FALSE,"Tran";"Riqfinpro",#N/A,FALSE,"Tran"}</definedName>
    <definedName name="fgfg" hidden="1">'[96]Fax a enviar'!#REF!</definedName>
    <definedName name="fghfghf" hidden="1">'[108]Fax a enviar'!#REF!</definedName>
    <definedName name="fhnfdj" hidden="1">'[90]Fax a enviar'!#REF!</definedName>
    <definedName name="FIDR" localSheetId="0">#REF!</definedName>
    <definedName name="FIDR" localSheetId="1">#REF!</definedName>
    <definedName name="FIDR" localSheetId="2">#REF!</definedName>
    <definedName name="FIDR" localSheetId="7">#REF!</definedName>
    <definedName name="FIDR">#REF!</definedName>
    <definedName name="Fig.1" localSheetId="0">#REF!</definedName>
    <definedName name="Fig.1" localSheetId="1">#REF!</definedName>
    <definedName name="Fig.1" localSheetId="2">#REF!</definedName>
    <definedName name="Fig.1" localSheetId="7">#REF!</definedName>
    <definedName name="Fig.1">#REF!</definedName>
    <definedName name="FigTitle" localSheetId="0">#REF!</definedName>
    <definedName name="FigTitle" localSheetId="1">#REF!</definedName>
    <definedName name="FigTitle" localSheetId="2">#REF!</definedName>
    <definedName name="FigTitle" localSheetId="7">#REF!</definedName>
    <definedName name="FigTitle">#REF!</definedName>
    <definedName name="Figure.3" localSheetId="0">#REF!</definedName>
    <definedName name="Figure.3" localSheetId="1">#REF!</definedName>
    <definedName name="Figure.3">#REF!</definedName>
    <definedName name="FIM" localSheetId="0">#REF!</definedName>
    <definedName name="FIM">#REF!</definedName>
    <definedName name="finan" localSheetId="0">#REF!</definedName>
    <definedName name="finan">#REF!</definedName>
    <definedName name="finan1" localSheetId="0">#REF!</definedName>
    <definedName name="finan1">#REF!</definedName>
    <definedName name="Financing" localSheetId="0" hidden="1">{"Tab1",#N/A,FALSE,"P";"Tab2",#N/A,FALSE,"P"}</definedName>
    <definedName name="Financing" localSheetId="1" hidden="1">{"Tab1",#N/A,FALSE,"P";"Tab2",#N/A,FALSE,"P"}</definedName>
    <definedName name="Financing" localSheetId="2" hidden="1">{"Tab1",#N/A,FALSE,"P";"Tab2",#N/A,FALSE,"P"}</definedName>
    <definedName name="Financing" localSheetId="7" hidden="1">{"Tab1",#N/A,FALSE,"P";"Tab2",#N/A,FALSE,"P"}</definedName>
    <definedName name="Financing" hidden="1">{"Tab1",#N/A,FALSE,"P";"Tab2",#N/A,FALSE,"P"}</definedName>
    <definedName name="Finland_wt">'[66]OECD wgt'!$B$18</definedName>
    <definedName name="FIP" localSheetId="0">[109]Q4!#REF!</definedName>
    <definedName name="FIP" localSheetId="1">[109]Q4!#REF!</definedName>
    <definedName name="FIP" localSheetId="2">[109]Q4!#REF!</definedName>
    <definedName name="FIP" localSheetId="7">[109]Q4!#REF!</definedName>
    <definedName name="FIP">[109]Q4!#REF!</definedName>
    <definedName name="Fisc" localSheetId="0">#REF!</definedName>
    <definedName name="Fisc" localSheetId="1">#REF!</definedName>
    <definedName name="Fisc" localSheetId="2">#REF!</definedName>
    <definedName name="Fisc" localSheetId="7">#REF!</definedName>
    <definedName name="Fisc">#REF!</definedName>
    <definedName name="Fisca" localSheetId="0">#REF!</definedName>
    <definedName name="Fisca" localSheetId="1">#REF!</definedName>
    <definedName name="Fisca" localSheetId="2">#REF!</definedName>
    <definedName name="Fisca" localSheetId="7">#REF!</definedName>
    <definedName name="Fisca">#REF!</definedName>
    <definedName name="FISUM" localSheetId="0">#REF!</definedName>
    <definedName name="FISUM" localSheetId="2">#REF!</definedName>
    <definedName name="FISUM" localSheetId="7">#REF!</definedName>
    <definedName name="FISUM">#REF!</definedName>
    <definedName name="FLIBOR" localSheetId="0">[109]Q4!#REF!</definedName>
    <definedName name="FLIBOR" localSheetId="2">[109]Q4!#REF!</definedName>
    <definedName name="FLIBOR" localSheetId="7">[109]Q4!#REF!</definedName>
    <definedName name="FLIBOR">[109]Q4!#REF!</definedName>
    <definedName name="FLOPEC" localSheetId="0">#REF!</definedName>
    <definedName name="FLOPEC" localSheetId="1">#REF!</definedName>
    <definedName name="FLOPEC" localSheetId="2">#REF!</definedName>
    <definedName name="FLOPEC" localSheetId="7">#REF!</definedName>
    <definedName name="FLOPEC">#REF!</definedName>
    <definedName name="FLOWS" localSheetId="0">#REF!</definedName>
    <definedName name="FLOWS" localSheetId="1">#REF!</definedName>
    <definedName name="FLOWS" localSheetId="2">#REF!</definedName>
    <definedName name="FLOWS" localSheetId="7">#REF!</definedName>
    <definedName name="FLOWS">#REF!</definedName>
    <definedName name="fluct" localSheetId="0">#REF!</definedName>
    <definedName name="fluct" localSheetId="1">#REF!</definedName>
    <definedName name="fluct" localSheetId="2">#REF!</definedName>
    <definedName name="fluct" localSheetId="7">#REF!</definedName>
    <definedName name="fluct">#REF!</definedName>
    <definedName name="Flujo">[77]Hoja5!$X$1:$AF$61</definedName>
    <definedName name="FLUXO" localSheetId="0">#REF!</definedName>
    <definedName name="FLUXO" localSheetId="1">#REF!</definedName>
    <definedName name="FLUXO" localSheetId="2">#REF!</definedName>
    <definedName name="FLUXO" localSheetId="7">#REF!</definedName>
    <definedName name="FLUXO">#REF!</definedName>
    <definedName name="FMB" localSheetId="0">#REF!</definedName>
    <definedName name="FMB" localSheetId="1">#REF!</definedName>
    <definedName name="FMB" localSheetId="2">#REF!</definedName>
    <definedName name="FMB" localSheetId="7">#REF!</definedName>
    <definedName name="FMB">#REF!</definedName>
    <definedName name="FMI" localSheetId="0">[58]BCP!#REF!</definedName>
    <definedName name="FMI" localSheetId="1">#REF!</definedName>
    <definedName name="FMI" localSheetId="2">[58]BCP!#REF!</definedName>
    <definedName name="FMI" localSheetId="7">[58]BCP!#REF!</definedName>
    <definedName name="FMI">[58]BCP!#REF!</definedName>
    <definedName name="FMK" localSheetId="0">#REF!</definedName>
    <definedName name="FMK" localSheetId="1">#REF!</definedName>
    <definedName name="FMK" localSheetId="2">#REF!</definedName>
    <definedName name="FMK" localSheetId="7">#REF!</definedName>
    <definedName name="FMK">#REF!</definedName>
    <definedName name="FODESEC" localSheetId="0">#REF!</definedName>
    <definedName name="FODESEC" localSheetId="1">#REF!</definedName>
    <definedName name="FODESEC" localSheetId="2">#REF!</definedName>
    <definedName name="FODESEC" localSheetId="7">#REF!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0">#REF!</definedName>
    <definedName name="FRAMENO" localSheetId="1">#REF!</definedName>
    <definedName name="FRAMENO" localSheetId="2">#REF!</definedName>
    <definedName name="FRAMENO" localSheetId="7">#REF!</definedName>
    <definedName name="FRAMENO">#REF!</definedName>
    <definedName name="framework_macro" localSheetId="0">#REF!</definedName>
    <definedName name="framework_macro" localSheetId="1">#REF!</definedName>
    <definedName name="framework_macro" localSheetId="2">#REF!</definedName>
    <definedName name="framework_macro" localSheetId="7">#REF!</definedName>
    <definedName name="framework_macro">#REF!</definedName>
    <definedName name="framework_macro_new" localSheetId="0">#REF!</definedName>
    <definedName name="framework_macro_new" localSheetId="1">#REF!</definedName>
    <definedName name="framework_macro_new" localSheetId="2">#REF!</definedName>
    <definedName name="framework_macro_new" localSheetId="7">#REF!</definedName>
    <definedName name="framework_macro_new">#REF!</definedName>
    <definedName name="framework_monetary" localSheetId="0">#REF!</definedName>
    <definedName name="framework_monetary">#REF!</definedName>
    <definedName name="FRAMEYES" localSheetId="0">#REF!</definedName>
    <definedName name="FRAMEYES">#REF!</definedName>
    <definedName name="France_wt">'[66]OECD wgt'!$B$7</definedName>
    <definedName name="fre" localSheetId="0" hidden="1">{"Tab1",#N/A,FALSE,"P";"Tab2",#N/A,FALSE,"P"}</definedName>
    <definedName name="fre" localSheetId="1" hidden="1">{"Tab1",#N/A,FALSE,"P";"Tab2",#N/A,FALSE,"P"}</definedName>
    <definedName name="fre" localSheetId="2" hidden="1">{"Tab1",#N/A,FALSE,"P";"Tab2",#N/A,FALSE,"P"}</definedName>
    <definedName name="fre" localSheetId="7" hidden="1">{"Tab1",#N/A,FALSE,"P";"Tab2",#N/A,FALSE,"P"}</definedName>
    <definedName name="fre" hidden="1">{"Tab1",#N/A,FALSE,"P";"Tab2",#N/A,FALSE,"P"}</definedName>
    <definedName name="FRF" localSheetId="0">#REF!</definedName>
    <definedName name="FRF" localSheetId="1">#REF!</definedName>
    <definedName name="FRF" localSheetId="2">#REF!</definedName>
    <definedName name="FRF" localSheetId="7">#REF!</definedName>
    <definedName name="FRF">#REF!</definedName>
    <definedName name="FRFEURO" localSheetId="0">#REF!</definedName>
    <definedName name="FRFEURO" localSheetId="1">#REF!</definedName>
    <definedName name="FRFEURO" localSheetId="2">#REF!</definedName>
    <definedName name="FRFEURO" localSheetId="7">#REF!</definedName>
    <definedName name="FRFEURO">#REF!</definedName>
    <definedName name="FS" localSheetId="0">#REF!</definedName>
    <definedName name="FS" localSheetId="1">#REF!</definedName>
    <definedName name="FS" localSheetId="2">#REF!</definedName>
    <definedName name="FS" localSheetId="7">#REF!</definedName>
    <definedName name="FS">#REF!</definedName>
    <definedName name="FS1A" localSheetId="0">#REF!</definedName>
    <definedName name="FS1A" localSheetId="1">#REF!</definedName>
    <definedName name="FS1A">#REF!</definedName>
    <definedName name="fsdfsd" hidden="1">[110]C!#REF!</definedName>
    <definedName name="fsdsdfa" hidden="1">'[95]Fax a enviar'!#REF!</definedName>
    <definedName name="FT" localSheetId="0">#REF!</definedName>
    <definedName name="FT" localSheetId="1">#REF!</definedName>
    <definedName name="FT" localSheetId="2">#REF!</definedName>
    <definedName name="FT" localSheetId="7">#REF!</definedName>
    <definedName name="FT">#REF!</definedName>
    <definedName name="FT1A" localSheetId="0">#REF!</definedName>
    <definedName name="FT1A" localSheetId="1">#REF!</definedName>
    <definedName name="FT1A" localSheetId="2">#REF!</definedName>
    <definedName name="FT1A" localSheetId="7">#REF!</definedName>
    <definedName name="FT1A">#REF!</definedName>
    <definedName name="ftaref" localSheetId="0">#REF!</definedName>
    <definedName name="ftaref" localSheetId="2">#REF!</definedName>
    <definedName name="ftaref" localSheetId="7">#REF!</definedName>
    <definedName name="ftaref">#REF!</definedName>
    <definedName name="ftconf" localSheetId="0">#REF!</definedName>
    <definedName name="ftconf">#REF!</definedName>
    <definedName name="ftima" localSheetId="0">#REF!</definedName>
    <definedName name="ftima">#REF!</definedName>
    <definedName name="ftimaf" localSheetId="0">#REF!</definedName>
    <definedName name="ftimaf">#REF!</definedName>
    <definedName name="ftr" localSheetId="0" hidden="1">{"Riqfin97",#N/A,FALSE,"Tran";"Riqfinpro",#N/A,FALSE,"Tran"}</definedName>
    <definedName name="ftr" localSheetId="1" hidden="1">{"Riqfin97",#N/A,FALSE,"Tran";"Riqfinpro",#N/A,FALSE,"Tran"}</definedName>
    <definedName name="ftr" localSheetId="2" hidden="1">{"Riqfin97",#N/A,FALSE,"Tran";"Riqfinpro",#N/A,FALSE,"Tran"}</definedName>
    <definedName name="ftr" localSheetId="7" hidden="1">{"Riqfin97",#N/A,FALSE,"Tran";"Riqfinpro",#N/A,FALSE,"Tran"}</definedName>
    <definedName name="ftr" hidden="1">{"Riqfin97",#N/A,FALSE,"Tran";"Riqfinpro",#N/A,FALSE,"Tran"}</definedName>
    <definedName name="fty" localSheetId="0" hidden="1">{"Riqfin97",#N/A,FALSE,"Tran";"Riqfinpro",#N/A,FALSE,"Tran"}</definedName>
    <definedName name="fty" localSheetId="1" hidden="1">{"Riqfin97",#N/A,FALSE,"Tran";"Riqfinpro",#N/A,FALSE,"Tran"}</definedName>
    <definedName name="fty" localSheetId="2" hidden="1">{"Riqfin97",#N/A,FALSE,"Tran";"Riqfinpro",#N/A,FALSE,"Tran"}</definedName>
    <definedName name="fty" localSheetId="7" hidden="1">{"Riqfin97",#N/A,FALSE,"Tran";"Riqfinpro",#N/A,FALSE,"Tran"}</definedName>
    <definedName name="fty" hidden="1">{"Riqfin97",#N/A,FALSE,"Tran";"Riqfinpro",#N/A,FALSE,"Tran"}</definedName>
    <definedName name="FUENTE" localSheetId="0">#REF!</definedName>
    <definedName name="FUENTE" localSheetId="1">#REF!</definedName>
    <definedName name="FUENTE" localSheetId="2">#REF!</definedName>
    <definedName name="FUENTE" localSheetId="7">#REF!</definedName>
    <definedName name="FUENTE">#REF!</definedName>
    <definedName name="fuente1" localSheetId="0">#REF!</definedName>
    <definedName name="fuente1" localSheetId="1">#REF!</definedName>
    <definedName name="fuente1" localSheetId="2">#REF!</definedName>
    <definedName name="fuente1" localSheetId="7">#REF!</definedName>
    <definedName name="fuente1">#REF!</definedName>
    <definedName name="FUENTE2" localSheetId="0">#REF!</definedName>
    <definedName name="FUENTE2" localSheetId="2">#REF!</definedName>
    <definedName name="FUENTE2" localSheetId="7">#REF!</definedName>
    <definedName name="FUENTE2">#REF!</definedName>
    <definedName name="Fuentes" localSheetId="0">#REF!</definedName>
    <definedName name="Fuentes">#REF!</definedName>
    <definedName name="fx" localSheetId="0">#REF!</definedName>
    <definedName name="fx" localSheetId="1">#REF!</definedName>
    <definedName name="fx">#REF!</definedName>
    <definedName name="FX98IGP" localSheetId="0">#REF!</definedName>
    <definedName name="FX98IGP">#REF!</definedName>
    <definedName name="FX98RE" localSheetId="0">#REF!</definedName>
    <definedName name="FX98RE">#REF!</definedName>
    <definedName name="FX99RE" localSheetId="0">#REF!</definedName>
    <definedName name="FX99RE">#REF!</definedName>
    <definedName name="G" localSheetId="0" hidden="1">{"Main Economic Indicators",#N/A,FALSE,"C"}</definedName>
    <definedName name="G" localSheetId="1" hidden="1">{"Main Economic Indicators",#N/A,FALSE,"C"}</definedName>
    <definedName name="G" localSheetId="2" hidden="1">{"Main Economic Indicators",#N/A,FALSE,"C"}</definedName>
    <definedName name="G" localSheetId="7" hidden="1">{"Main Economic Indicators",#N/A,FALSE,"C"}</definedName>
    <definedName name="G" hidden="1">{"Main Economic Indicators",#N/A,FALSE,"C"}</definedName>
    <definedName name="g1std" localSheetId="0">#REF!</definedName>
    <definedName name="g1std" localSheetId="1">#REF!</definedName>
    <definedName name="g1std" localSheetId="2">#REF!</definedName>
    <definedName name="g1std" localSheetId="7">#REF!</definedName>
    <definedName name="g1std">#REF!</definedName>
    <definedName name="g2std" localSheetId="0">#REF!</definedName>
    <definedName name="g2std" localSheetId="1">#REF!</definedName>
    <definedName name="g2std" localSheetId="2">#REF!</definedName>
    <definedName name="g2std" localSheetId="7">#REF!</definedName>
    <definedName name="g2std">#REF!</definedName>
    <definedName name="GAP" localSheetId="0">#REF!</definedName>
    <definedName name="GAP" localSheetId="2">#REF!</definedName>
    <definedName name="GAP" localSheetId="7">#REF!</definedName>
    <definedName name="GAP">#REF!</definedName>
    <definedName name="GAPFGFROM" localSheetId="0">#REF!</definedName>
    <definedName name="GAPFGFROM" localSheetId="1">#REF!</definedName>
    <definedName name="GAPFGFROM">#REF!</definedName>
    <definedName name="GAPFGTO" localSheetId="0">#REF!</definedName>
    <definedName name="GAPFGTO" localSheetId="1">#REF!</definedName>
    <definedName name="GAPFGTO">#REF!</definedName>
    <definedName name="GAPSTFROM" localSheetId="0">#REF!</definedName>
    <definedName name="GAPSTFROM">#REF!</definedName>
    <definedName name="GAPSTTO" localSheetId="0">#REF!</definedName>
    <definedName name="GAPSTTO">#REF!</definedName>
    <definedName name="GAPTEST" localSheetId="0">#REF!</definedName>
    <definedName name="GAPTEST">#REF!</definedName>
    <definedName name="GAPTESTFG" localSheetId="0">#REF!</definedName>
    <definedName name="GAPTESTFG">#REF!</definedName>
    <definedName name="gas">#N/A</definedName>
    <definedName name="GASO">#N/A</definedName>
    <definedName name="gasolinas">#N/A</definedName>
    <definedName name="gasolinas1">#N/A</definedName>
    <definedName name="GATO" localSheetId="0">#REF!</definedName>
    <definedName name="GATO" localSheetId="1">#REF!</definedName>
    <definedName name="GATO" localSheetId="2">#REF!</definedName>
    <definedName name="GATO" localSheetId="7">#REF!</definedName>
    <definedName name="GATO">#REF!</definedName>
    <definedName name="Gave" localSheetId="0">#REF!</definedName>
    <definedName name="Gave" localSheetId="1">#REF!</definedName>
    <definedName name="Gave" localSheetId="2">#REF!</definedName>
    <definedName name="Gave" localSheetId="7">#REF!</definedName>
    <definedName name="Gave">#REF!</definedName>
    <definedName name="GAZZETTE" localSheetId="0">#REF!</definedName>
    <definedName name="GAZZETTE" localSheetId="2">#REF!</definedName>
    <definedName name="GAZZETTE" localSheetId="7">#REF!</definedName>
    <definedName name="GAZZETTE">#REF!</definedName>
    <definedName name="GBP" localSheetId="0">#REF!</definedName>
    <definedName name="GBP" localSheetId="1">#REF!</definedName>
    <definedName name="GBP">#REF!</definedName>
    <definedName name="GCB" localSheetId="1">[56]Q4!#REF!</definedName>
    <definedName name="GCB">[56]Q4!#REF!</definedName>
    <definedName name="GCB_NGDP">#N/A</definedName>
    <definedName name="GCEC" localSheetId="0">#REF!</definedName>
    <definedName name="GCEC" localSheetId="1">#REF!</definedName>
    <definedName name="GCEC" localSheetId="2">#REF!</definedName>
    <definedName name="GCEC" localSheetId="7">#REF!</definedName>
    <definedName name="GCEC">#REF!</definedName>
    <definedName name="GCED" localSheetId="0">#REF!</definedName>
    <definedName name="GCED" localSheetId="1">#REF!</definedName>
    <definedName name="GCED" localSheetId="2">#REF!</definedName>
    <definedName name="GCED" localSheetId="7">#REF!</definedName>
    <definedName name="GCED">#REF!</definedName>
    <definedName name="GCEE" localSheetId="0">#REF!</definedName>
    <definedName name="GCEE" localSheetId="2">#REF!</definedName>
    <definedName name="GCEE" localSheetId="7">#REF!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_D" localSheetId="0">#REF!</definedName>
    <definedName name="GCEI_D">#REF!</definedName>
    <definedName name="GCEI_F" localSheetId="0">#REF!</definedName>
    <definedName name="GCEI_F">#REF!</definedName>
    <definedName name="GCENL" localSheetId="0">#REF!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ND_NGDP" localSheetId="1">[56]Q4!#REF!</definedName>
    <definedName name="GCND_NGDP">[56]Q4!#REF!</definedName>
    <definedName name="GCRG" localSheetId="0">#REF!</definedName>
    <definedName name="GCRG" localSheetId="1">#REF!</definedName>
    <definedName name="GCRG" localSheetId="2">#REF!</definedName>
    <definedName name="GCRG" localSheetId="7">#REF!</definedName>
    <definedName name="GCRG">#REF!</definedName>
    <definedName name="gdg" localSheetId="0" hidden="1">'[90]Fax a enviar'!#REF!</definedName>
    <definedName name="gdg" localSheetId="1" hidden="1">#REF!</definedName>
    <definedName name="gdg" localSheetId="7" hidden="1">'[90]Fax a enviar'!#REF!</definedName>
    <definedName name="gdg" hidden="1">'[90]Fax a enviar'!#REF!</definedName>
    <definedName name="gdgd" localSheetId="1" hidden="1">#REF!</definedName>
    <definedName name="gdgd" hidden="1">'[101]Fax a enviar'!#REF!</definedName>
    <definedName name="gdp">[111]GDP_WEO!$A$3:$AB$188</definedName>
    <definedName name="gdpall">[111]GDP!$B$2:$AD$134</definedName>
    <definedName name="GDPDEFL" localSheetId="0">[112]NA!#REF!</definedName>
    <definedName name="GDPDEFL" localSheetId="1">[112]NA!#REF!</definedName>
    <definedName name="GDPDEFL" localSheetId="2">[112]NA!#REF!</definedName>
    <definedName name="GDPDEFL" localSheetId="7">[112]NA!#REF!</definedName>
    <definedName name="GDPDEFL">[112]NA!#REF!</definedName>
    <definedName name="GDPOR" localSheetId="0">[112]NA!#REF!</definedName>
    <definedName name="GDPOR" localSheetId="1">[112]NA!#REF!</definedName>
    <definedName name="GDPOR" localSheetId="2">[112]NA!#REF!</definedName>
    <definedName name="GDPOR" localSheetId="7">[112]NA!#REF!</definedName>
    <definedName name="GDPOR">[112]NA!#REF!</definedName>
    <definedName name="GDPOR_" localSheetId="0">[112]NA!#REF!</definedName>
    <definedName name="GDPOR_" localSheetId="1">[112]NA!#REF!</definedName>
    <definedName name="GDPOR_" localSheetId="2">[112]NA!#REF!</definedName>
    <definedName name="GDPOR_" localSheetId="7">[112]NA!#REF!</definedName>
    <definedName name="GDPOR_">[112]NA!#REF!</definedName>
    <definedName name="gdppc">[111]GDPpc_WEO!$A$3:$AC$188</definedName>
    <definedName name="Germany_wt">'[66]OECD wgt'!$B$6</definedName>
    <definedName name="Gestión">[77]Hoja2!$A$1:$L$76</definedName>
    <definedName name="gfdsgfsa" localSheetId="0" hidden="1">{"Riqfin97",#N/A,FALSE,"Tran";"Riqfinpro",#N/A,FALSE,"Tran"}</definedName>
    <definedName name="gfdsgfsa" localSheetId="1" hidden="1">{"Riqfin97",#N/A,FALSE,"Tran";"Riqfinpro",#N/A,FALSE,"Tran"}</definedName>
    <definedName name="gfdsgfsa" localSheetId="2" hidden="1">{"Riqfin97",#N/A,FALSE,"Tran";"Riqfinpro",#N/A,FALSE,"Tran"}</definedName>
    <definedName name="gfdsgfsa" localSheetId="7" hidden="1">{"Riqfin97",#N/A,FALSE,"Tran";"Riqfinpro",#N/A,FALSE,"Tran"}</definedName>
    <definedName name="gfdsgfsa" hidden="1">{"Riqfin97",#N/A,FALSE,"Tran";"Riqfinpro",#N/A,FALSE,"Tran"}</definedName>
    <definedName name="GG" localSheetId="0">#REF!</definedName>
    <definedName name="GG" localSheetId="1">#REF!</definedName>
    <definedName name="GG" localSheetId="2">#REF!</definedName>
    <definedName name="GG" localSheetId="7">#REF!</definedName>
    <definedName name="GG">#REF!</definedName>
    <definedName name="GGB" localSheetId="0">[56]Q4!#REF!</definedName>
    <definedName name="GGB" localSheetId="1">[56]Q4!#REF!</definedName>
    <definedName name="GGB" localSheetId="2">[56]Q4!#REF!</definedName>
    <definedName name="GGB" localSheetId="7">[56]Q4!#REF!</definedName>
    <definedName name="GGB">[56]Q4!#REF!</definedName>
    <definedName name="GGB_NGDP">#N/A</definedName>
    <definedName name="GGBXI" localSheetId="0">[109]Q4!#REF!</definedName>
    <definedName name="GGBXI" localSheetId="1">[109]Q4!#REF!</definedName>
    <definedName name="GGBXI" localSheetId="2">[109]Q4!#REF!</definedName>
    <definedName name="GGBXI" localSheetId="7">[109]Q4!#REF!</definedName>
    <definedName name="GGBXI">[109]Q4!#REF!</definedName>
    <definedName name="GGEC" localSheetId="0">#REF!</definedName>
    <definedName name="GGEC" localSheetId="1">#REF!</definedName>
    <definedName name="GGEC" localSheetId="2">#REF!</definedName>
    <definedName name="GGEC" localSheetId="7">#REF!</definedName>
    <definedName name="GGEC">#REF!</definedName>
    <definedName name="GGENL" localSheetId="0">#REF!</definedName>
    <definedName name="GGENL" localSheetId="1">#REF!</definedName>
    <definedName name="GGENL" localSheetId="2">#REF!</definedName>
    <definedName name="GGENL" localSheetId="7">#REF!</definedName>
    <definedName name="GGENL">#REF!</definedName>
    <definedName name="ggfrfff" localSheetId="0" hidden="1">#REF!</definedName>
    <definedName name="ggfrfff" localSheetId="1" hidden="1">#REF!</definedName>
    <definedName name="ggfrfff" localSheetId="2" hidden="1">#REF!</definedName>
    <definedName name="ggfrfff" localSheetId="7" hidden="1">#REF!</definedName>
    <definedName name="ggfrfff" hidden="1">#REF!</definedName>
    <definedName name="ggg" localSheetId="0" hidden="1">{"Riqfin97",#N/A,FALSE,"Tran";"Riqfinpro",#N/A,FALSE,"Tran"}</definedName>
    <definedName name="ggg" localSheetId="1" hidden="1">{"Riqfin97",#N/A,FALSE,"Tran";"Riqfinpro",#N/A,FALSE,"Tran"}</definedName>
    <definedName name="ggg" localSheetId="2" hidden="1">{"Riqfin97",#N/A,FALSE,"Tran";"Riqfinpro",#N/A,FALSE,"Tran"}</definedName>
    <definedName name="ggg" localSheetId="7" hidden="1">{"Riqfin97",#N/A,FALSE,"Tran";"Riqfinpro",#N/A,FALSE,"Tran"}</definedName>
    <definedName name="ggg" hidden="1">{"Riqfin97",#N/A,FALSE,"Tran";"Riqfinpro",#N/A,FALSE,"Tran"}</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'[113]J(Priv.Cap)'!#REF!</definedName>
    <definedName name="ggggggggggggggg" localSheetId="0" hidden="1">#REF!</definedName>
    <definedName name="ggggggggggggggg" localSheetId="1" hidden="1">#REF!</definedName>
    <definedName name="ggggggggggggggg" localSheetId="2" hidden="1">#REF!</definedName>
    <definedName name="ggggggggggggggg" localSheetId="7" hidden="1">#REF!</definedName>
    <definedName name="ggggggggggggggg" hidden="1">#REF!</definedName>
    <definedName name="GGperc" localSheetId="0">#REF!</definedName>
    <definedName name="GGperc" localSheetId="1">#REF!</definedName>
    <definedName name="GGperc" localSheetId="2">#REF!</definedName>
    <definedName name="GGperc" localSheetId="7">#REF!</definedName>
    <definedName name="GGperc">#REF!</definedName>
    <definedName name="GGRG" localSheetId="0">#REF!</definedName>
    <definedName name="GGRG" localSheetId="2">#REF!</definedName>
    <definedName name="GGRG" localSheetId="7">#REF!</definedName>
    <definedName name="GGRG">#REF!</definedName>
    <definedName name="GGSB" localSheetId="0">[109]Q4!#REF!</definedName>
    <definedName name="GGSB" localSheetId="2">[109]Q4!#REF!</definedName>
    <definedName name="GGSB" localSheetId="7">[109]Q4!#REF!</definedName>
    <definedName name="GGSB">[109]Q4!#REF!</definedName>
    <definedName name="GGSBXS" localSheetId="0">[109]Q4!#REF!</definedName>
    <definedName name="GGSBXS" localSheetId="2">[109]Q4!#REF!</definedName>
    <definedName name="GGSBXS" localSheetId="7">[109]Q4!#REF!</definedName>
    <definedName name="GGSBXS">[109]Q4!#REF!</definedName>
    <definedName name="ght" localSheetId="0" hidden="1">{"Tab1",#N/A,FALSE,"P";"Tab2",#N/A,FALSE,"P"}</definedName>
    <definedName name="ght" localSheetId="1" hidden="1">{"Tab1",#N/A,FALSE,"P";"Tab2",#N/A,FALSE,"P"}</definedName>
    <definedName name="ght" localSheetId="2" hidden="1">{"Tab1",#N/A,FALSE,"P";"Tab2",#N/A,FALSE,"P"}</definedName>
    <definedName name="ght" localSheetId="7" hidden="1">{"Tab1",#N/A,FALSE,"P";"Tab2",#N/A,FALSE,"P"}</definedName>
    <definedName name="ght" hidden="1">{"Tab1",#N/A,FALSE,"P";"Tab2",#N/A,FALSE,"P"}</definedName>
    <definedName name="GL_Z" localSheetId="0">#REF!</definedName>
    <definedName name="GL_Z" localSheetId="1">#REF!</definedName>
    <definedName name="GL_Z" localSheetId="2">#REF!</definedName>
    <definedName name="GL_Z" localSheetId="7">#REF!</definedName>
    <definedName name="GL_Z">#REF!</definedName>
    <definedName name="gni">[88]GNIpc!$A$1:$R$235</definedName>
    <definedName name="goafrica" localSheetId="0">[114]!goafrica</definedName>
    <definedName name="goafrica" localSheetId="1">#REF!</definedName>
    <definedName name="goafrica">[114]!goafrica</definedName>
    <definedName name="goasia" localSheetId="0">[114]!goasia</definedName>
    <definedName name="goasia" localSheetId="1">#REF!</definedName>
    <definedName name="goasia">[114]!goasia</definedName>
    <definedName name="GOB" localSheetId="0">#REF!</definedName>
    <definedName name="GOB" localSheetId="1">#REF!</definedName>
    <definedName name="GOB" localSheetId="2">#REF!</definedName>
    <definedName name="GOB" localSheetId="7">#REF!</definedName>
    <definedName name="GOB">#REF!</definedName>
    <definedName name="goeeup" localSheetId="0">[114]!goeeup</definedName>
    <definedName name="goeeup" localSheetId="1">#REF!</definedName>
    <definedName name="goeeup">[114]!goeeup</definedName>
    <definedName name="GOESC96" localSheetId="0">#REF!</definedName>
    <definedName name="GOESC96" localSheetId="1">#REF!</definedName>
    <definedName name="GOESC96" localSheetId="2">#REF!</definedName>
    <definedName name="GOESC96" localSheetId="7">#REF!</definedName>
    <definedName name="GOESC96">#REF!</definedName>
    <definedName name="goeurope" localSheetId="0">[114]!goeurope</definedName>
    <definedName name="goeurope" localSheetId="1">#REF!</definedName>
    <definedName name="goeurope">[114]!goeurope</definedName>
    <definedName name="golamerica" localSheetId="0">[114]!golamerica</definedName>
    <definedName name="golamerica" localSheetId="1">#REF!</definedName>
    <definedName name="golamerica">[114]!golamerica</definedName>
    <definedName name="gomeast" localSheetId="0">[114]!gomeast</definedName>
    <definedName name="gomeast" localSheetId="1">#REF!</definedName>
    <definedName name="gomeast">[114]!gomeast</definedName>
    <definedName name="gooecd" localSheetId="0">[114]!gooecd</definedName>
    <definedName name="gooecd" localSheetId="1">#REF!</definedName>
    <definedName name="gooecd">[114]!gooecd</definedName>
    <definedName name="goopec" localSheetId="0">[114]!goopec</definedName>
    <definedName name="goopec" localSheetId="1">#REF!</definedName>
    <definedName name="goopec">[114]!goopec</definedName>
    <definedName name="gosummary" localSheetId="0">[114]!gosummary</definedName>
    <definedName name="gosummary" localSheetId="1">#REF!</definedName>
    <definedName name="gosummary">[114]!gosummary</definedName>
    <definedName name="_xlnm.Recorder" localSheetId="0">#REF!</definedName>
    <definedName name="_xlnm.Recorder" localSheetId="1">#REF!</definedName>
    <definedName name="_xlnm.Recorder" localSheetId="2">#REF!</definedName>
    <definedName name="_xlnm.Recorder" localSheetId="7">#REF!</definedName>
    <definedName name="_xlnm.Recorder">#REF!</definedName>
    <definedName name="Grace_IDA">[98]NPV!$B$25</definedName>
    <definedName name="Grace_IDA1" localSheetId="0">#REF!</definedName>
    <definedName name="Grace_IDA1" localSheetId="1">#REF!</definedName>
    <definedName name="Grace_IDA1" localSheetId="2">#REF!</definedName>
    <definedName name="Grace_IDA1" localSheetId="7">#REF!</definedName>
    <definedName name="Grace_IDA1">#REF!</definedName>
    <definedName name="Grace_NC" localSheetId="0">[98]NPV!#REF!</definedName>
    <definedName name="Grace_NC" localSheetId="1">#REF!</definedName>
    <definedName name="Grace_NC" localSheetId="2">[98]NPV!#REF!</definedName>
    <definedName name="Grace_NC" localSheetId="7">[98]NPV!#REF!</definedName>
    <definedName name="Grace_NC">[98]NPV!#REF!</definedName>
    <definedName name="Grace1_IDA" localSheetId="0">#REF!</definedName>
    <definedName name="Grace1_IDA" localSheetId="1">#REF!</definedName>
    <definedName name="Grace1_IDA" localSheetId="2">#REF!</definedName>
    <definedName name="Grace1_IDA" localSheetId="7">#REF!</definedName>
    <definedName name="Grace1_IDA">#REF!</definedName>
    <definedName name="graf">#N/A</definedName>
    <definedName name="GRAF2">#N/A</definedName>
    <definedName name="GRAFDOM">#N/A</definedName>
    <definedName name="grafico" localSheetId="1">[5]!grafico</definedName>
    <definedName name="grafico">[5]!grafico</definedName>
    <definedName name="GRÁFICO_10.3.1.">'[85]GRÁFICO DE FONDO POR AFILIADO'!$A$3:$H$35</definedName>
    <definedName name="GRÁFICO_10.3.2">'[85]GRÁFICO DE FONDO POR AFILIADO'!$A$36:$H$68</definedName>
    <definedName name="GRÁFICO_10.3.3">'[85]GRÁFICO DE FONDO POR AFILIADO'!$A$69:$H$101</definedName>
    <definedName name="GRÁFICO_10.3.4.">'[85]GRÁFICO DE FONDO POR AFILIADO'!$A$103:$H$135</definedName>
    <definedName name="GRÁFICO_N_10.2.4." localSheetId="0">#REF!</definedName>
    <definedName name="GRÁFICO_N_10.2.4." localSheetId="1">#REF!</definedName>
    <definedName name="GRÁFICO_N_10.2.4." localSheetId="2">#REF!</definedName>
    <definedName name="GRÁFICO_N_10.2.4." localSheetId="7">#REF!</definedName>
    <definedName name="GRÁFICO_N_10.2.4.">#REF!</definedName>
    <definedName name="GRAFICO2">#N/A</definedName>
    <definedName name="gre" localSheetId="0" hidden="1">{"Riqfin97",#N/A,FALSE,"Tran";"Riqfinpro",#N/A,FALSE,"Tran"}</definedName>
    <definedName name="gre" localSheetId="1" hidden="1">{"Riqfin97",#N/A,FALSE,"Tran";"Riqfinpro",#N/A,FALSE,"Tran"}</definedName>
    <definedName name="gre" localSheetId="2" hidden="1">{"Riqfin97",#N/A,FALSE,"Tran";"Riqfinpro",#N/A,FALSE,"Tran"}</definedName>
    <definedName name="gre" localSheetId="7" hidden="1">{"Riqfin97",#N/A,FALSE,"Tran";"Riqfinpro",#N/A,FALSE,"Tran"}</definedName>
    <definedName name="gre" hidden="1">{"Riqfin97",#N/A,FALSE,"Tran";"Riqfinpro",#N/A,FALSE,"Tran"}</definedName>
    <definedName name="Greece_wt">'[66]OECD wgt'!$B$19</definedName>
    <definedName name="grtrt" localSheetId="0" hidden="1">'[96]Fax a enviar'!#REF!</definedName>
    <definedName name="grtrt" localSheetId="1" hidden="1">'[96]Fax a enviar'!#REF!</definedName>
    <definedName name="grtrt" localSheetId="2" hidden="1">'[96]Fax a enviar'!#REF!</definedName>
    <definedName name="grtrt" localSheetId="7" hidden="1">'[96]Fax a enviar'!#REF!</definedName>
    <definedName name="grtrt" hidden="1">'[96]Fax a enviar'!#REF!</definedName>
    <definedName name="Gstd" localSheetId="0">#REF!</definedName>
    <definedName name="Gstd" localSheetId="1">#REF!</definedName>
    <definedName name="Gstd" localSheetId="2">#REF!</definedName>
    <definedName name="Gstd" localSheetId="7">#REF!</definedName>
    <definedName name="Gstd">#REF!</definedName>
    <definedName name="GT">'[61]GT%'!$C$5</definedName>
    <definedName name="gtryrtyr" localSheetId="0" hidden="1">#REF!</definedName>
    <definedName name="gtryrtyr" localSheetId="1" hidden="1">#REF!</definedName>
    <definedName name="gtryrtyr" localSheetId="2" hidden="1">#REF!</definedName>
    <definedName name="gtryrtyr" localSheetId="7" hidden="1">#REF!</definedName>
    <definedName name="gtryrtyr" hidden="1">#REF!</definedName>
    <definedName name="GUEBVIO" localSheetId="0" hidden="1">#REF!</definedName>
    <definedName name="GUEBVIO" localSheetId="1" hidden="1">#REF!</definedName>
    <definedName name="GUEBVIO" localSheetId="2" hidden="1">#REF!</definedName>
    <definedName name="GUEBVIO" localSheetId="7" hidden="1">#REF!</definedName>
    <definedName name="GUEBVIO" hidden="1">#REF!</definedName>
    <definedName name="GUIL" localSheetId="0">#REF!</definedName>
    <definedName name="GUIL" localSheetId="1">#REF!</definedName>
    <definedName name="GUIL" localSheetId="2">#REF!</definedName>
    <definedName name="GUIL" localSheetId="7">#REF!</definedName>
    <definedName name="GUIL">#REF!</definedName>
    <definedName name="GUIL1" localSheetId="0">#REF!</definedName>
    <definedName name="GUIL1" localSheetId="1">#REF!</definedName>
    <definedName name="GUIL1">#REF!</definedName>
    <definedName name="GYEAR2021" localSheetId="1">[89]Gold!$B$583:$J$583</definedName>
    <definedName name="GYEAR2021">[89]Gold!$B$583:$J$583</definedName>
    <definedName name="GYEAR2022" localSheetId="1">[89]Gold!$K$583:$U$583</definedName>
    <definedName name="GYEAR2022">[89]Gold!$K$583:$U$583</definedName>
    <definedName name="gyu" localSheetId="0" hidden="1">{"Tab1",#N/A,FALSE,"P";"Tab2",#N/A,FALSE,"P"}</definedName>
    <definedName name="gyu" localSheetId="1" hidden="1">{"Tab1",#N/A,FALSE,"P";"Tab2",#N/A,FALSE,"P"}</definedName>
    <definedName name="gyu" localSheetId="2" hidden="1">{"Tab1",#N/A,FALSE,"P";"Tab2",#N/A,FALSE,"P"}</definedName>
    <definedName name="gyu" localSheetId="7" hidden="1">{"Tab1",#N/A,FALSE,"P";"Tab2",#N/A,FALSE,"P"}</definedName>
    <definedName name="gyu" hidden="1">{"Tab1",#N/A,FALSE,"P";"Tab2",#N/A,FALSE,"P"}</definedName>
    <definedName name="h" localSheetId="0" hidden="1">#REF!</definedName>
    <definedName name="h" localSheetId="1" hidden="1">#REF!</definedName>
    <definedName name="h" localSheetId="2" hidden="1">#REF!</definedName>
    <definedName name="h" localSheetId="7" hidden="1">#REF!</definedName>
    <definedName name="h" hidden="1">#REF!</definedName>
    <definedName name="hdhdfghdf" localSheetId="0" hidden="1">{"Minpmon",#N/A,FALSE,"Monthinput"}</definedName>
    <definedName name="hdhdfghdf" localSheetId="1" hidden="1">{"Minpmon",#N/A,FALSE,"Monthinput"}</definedName>
    <definedName name="hdhdfghdf" localSheetId="2" hidden="1">{"Minpmon",#N/A,FALSE,"Monthinput"}</definedName>
    <definedName name="hdhdfghdf" localSheetId="7" hidden="1">{"Minpmon",#N/A,FALSE,"Monthinput"}</definedName>
    <definedName name="hdhdfghdf" hidden="1">{"Minpmon",#N/A,FALSE,"Monthinput"}</definedName>
    <definedName name="HEADING" localSheetId="0">#REF!</definedName>
    <definedName name="HEADING" localSheetId="1">#REF!</definedName>
    <definedName name="HEADING" localSheetId="2">#REF!</definedName>
    <definedName name="HEADING" localSheetId="7">#REF!</definedName>
    <definedName name="HEADING">#REF!</definedName>
    <definedName name="Heading2" localSheetId="0">#REF!</definedName>
    <definedName name="Heading2" localSheetId="1">#REF!</definedName>
    <definedName name="Heading2" localSheetId="2">#REF!</definedName>
    <definedName name="Heading2" localSheetId="7">#REF!</definedName>
    <definedName name="Heading2">#REF!</definedName>
    <definedName name="Heading39">'[45]shared data'!$A$1:$G$5</definedName>
    <definedName name="hfhf" localSheetId="0">#REF!</definedName>
    <definedName name="hfhf" localSheetId="1">#REF!</definedName>
    <definedName name="hfhf" localSheetId="2">#REF!</definedName>
    <definedName name="hfhf" localSheetId="7">#REF!</definedName>
    <definedName name="hfhf">#REF!</definedName>
    <definedName name="hfhfhf" localSheetId="0" hidden="1">'[90]Fax a enviar'!#REF!</definedName>
    <definedName name="hfhfhf" localSheetId="1" hidden="1">#REF!</definedName>
    <definedName name="hfhfhf" localSheetId="7" hidden="1">'[90]Fax a enviar'!#REF!</definedName>
    <definedName name="hfhfhf" hidden="1">'[90]Fax a enviar'!#REF!</definedName>
    <definedName name="hhh" localSheetId="1" hidden="1">#REF!</definedName>
    <definedName name="hhh" hidden="1">'[115]J(Priv.Cap)'!#REF!</definedName>
    <definedName name="HHHH" localSheetId="0" hidden="1">#REF!</definedName>
    <definedName name="HHHH" localSheetId="1" hidden="1">#REF!</definedName>
    <definedName name="HHHH" localSheetId="2" hidden="1">#REF!</definedName>
    <definedName name="HHHH" localSheetId="7" hidden="1">#REF!</definedName>
    <definedName name="HHHH" hidden="1">#REF!</definedName>
    <definedName name="hhhhh" localSheetId="0" hidden="1">{"Tab1",#N/A,FALSE,"P";"Tab2",#N/A,FALSE,"P"}</definedName>
    <definedName name="hhhhh" localSheetId="1" hidden="1">{"Tab1",#N/A,FALSE,"P";"Tab2",#N/A,FALSE,"P"}</definedName>
    <definedName name="hhhhh" localSheetId="2" hidden="1">{"Tab1",#N/A,FALSE,"P";"Tab2",#N/A,FALSE,"P"}</definedName>
    <definedName name="hhhhh" localSheetId="7" hidden="1">{"Tab1",#N/A,FALSE,"P";"Tab2",#N/A,FALSE,"P"}</definedName>
    <definedName name="hhhhh" hidden="1">{"Tab1",#N/A,FALSE,"P";"Tab2",#N/A,FALSE,"P"}</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0">#REF!</definedName>
    <definedName name="High_external" localSheetId="1">#REF!</definedName>
    <definedName name="High_external" localSheetId="2">#REF!</definedName>
    <definedName name="High_external" localSheetId="7">#REF!</definedName>
    <definedName name="High_external">#REF!</definedName>
    <definedName name="High_fiscal" localSheetId="0">#REF!</definedName>
    <definedName name="High_fiscal" localSheetId="1">#REF!</definedName>
    <definedName name="High_fiscal" localSheetId="2">#REF!</definedName>
    <definedName name="High_fiscal" localSheetId="7">#REF!</definedName>
    <definedName name="High_fiscal">#REF!</definedName>
    <definedName name="High_growth_extended" localSheetId="0">#REF!</definedName>
    <definedName name="High_growth_extended" localSheetId="2">#REF!</definedName>
    <definedName name="High_growth_extended" localSheetId="7">#REF!</definedName>
    <definedName name="High_growth_extended">#REF!</definedName>
    <definedName name="High_growth_summary" localSheetId="0">#REF!</definedName>
    <definedName name="High_growth_summary">#REF!</definedName>
    <definedName name="High_monetary" localSheetId="0">#REF!</definedName>
    <definedName name="High_monetary">#REF!</definedName>
    <definedName name="High_real" localSheetId="0">#REF!</definedName>
    <definedName name="High_real">#REF!</definedName>
    <definedName name="High_summary" localSheetId="0">#REF!</definedName>
    <definedName name="High_summary">#REF!</definedName>
    <definedName name="Highest_Inter_Bank_Rate">'[67]Inter-Bank'!$L$5</definedName>
    <definedName name="hio" localSheetId="0" hidden="1">{"Tab1",#N/A,FALSE,"P";"Tab2",#N/A,FALSE,"P"}</definedName>
    <definedName name="hio" localSheetId="1" hidden="1">{"Tab1",#N/A,FALSE,"P";"Tab2",#N/A,FALSE,"P"}</definedName>
    <definedName name="hio" localSheetId="2" hidden="1">{"Tab1",#N/A,FALSE,"P";"Tab2",#N/A,FALSE,"P"}</definedName>
    <definedName name="hio" localSheetId="7" hidden="1">{"Tab1",#N/A,FALSE,"P";"Tab2",#N/A,FALSE,"P"}</definedName>
    <definedName name="hio" hidden="1">{"Tab1",#N/A,FALSE,"P";"Tab2",#N/A,FALSE,"P"}</definedName>
    <definedName name="HIPCDATA" localSheetId="0">#REF!</definedName>
    <definedName name="HIPCDATA" localSheetId="1">#REF!</definedName>
    <definedName name="HIPCDATA" localSheetId="2">#REF!</definedName>
    <definedName name="HIPCDATA" localSheetId="7">#REF!</definedName>
    <definedName name="HIPCDATA">#REF!</definedName>
    <definedName name="hjkhgkky" localSheetId="0" hidden="1">'[96]Fax a enviar'!#REF!</definedName>
    <definedName name="hjkhgkky" localSheetId="1" hidden="1">'[96]Fax a enviar'!#REF!</definedName>
    <definedName name="hjkhgkky" localSheetId="2" hidden="1">'[96]Fax a enviar'!#REF!</definedName>
    <definedName name="hjkhgkky" localSheetId="7" hidden="1">'[96]Fax a enviar'!#REF!</definedName>
    <definedName name="hjkhgkky" hidden="1">'[96]Fax a enviar'!#REF!</definedName>
    <definedName name="hkh" localSheetId="0" hidden="1">#REF!</definedName>
    <definedName name="hkh" localSheetId="1" hidden="1">#REF!</definedName>
    <definedName name="hkh" localSheetId="2" hidden="1">#REF!</definedName>
    <definedName name="hkh" localSheetId="7" hidden="1">#REF!</definedName>
    <definedName name="hkh" hidden="1">#REF!</definedName>
    <definedName name="hkhkh" localSheetId="0" hidden="1">#REF!</definedName>
    <definedName name="hkhkh" localSheetId="1" hidden="1">#REF!</definedName>
    <definedName name="hkhkh" localSheetId="2" hidden="1">#REF!</definedName>
    <definedName name="hkhkh" localSheetId="7" hidden="1">#REF!</definedName>
    <definedName name="hkhkh" hidden="1">#REF!</definedName>
    <definedName name="hola" localSheetId="0">#REF!</definedName>
    <definedName name="hola" localSheetId="1">#REF!</definedName>
    <definedName name="hola" localSheetId="2">#REF!</definedName>
    <definedName name="hola" localSheetId="7">#REF!</definedName>
    <definedName name="hola">#REF!</definedName>
    <definedName name="holalalala" localSheetId="0" hidden="1">'[33]Fax a enviar'!#REF!</definedName>
    <definedName name="holalalala" localSheetId="2" hidden="1">'[33]Fax a enviar'!#REF!</definedName>
    <definedName name="holalalala" localSheetId="7" hidden="1">'[33]Fax a enviar'!#REF!</definedName>
    <definedName name="holalalala" hidden="1">'[33]Fax a enviar'!#REF!</definedName>
    <definedName name="holallll" localSheetId="0">#REF!</definedName>
    <definedName name="holallll" localSheetId="1">#REF!</definedName>
    <definedName name="holallll" localSheetId="2">#REF!</definedName>
    <definedName name="holallll" localSheetId="7">#REF!</definedName>
    <definedName name="holallll">#REF!</definedName>
    <definedName name="hora" localSheetId="0">[22]Programa!#REF!</definedName>
    <definedName name="hora" localSheetId="1">[22]Programa!#REF!</definedName>
    <definedName name="hora" localSheetId="2">[22]Programa!#REF!</definedName>
    <definedName name="hora" localSheetId="7">[22]Programa!#REF!</definedName>
    <definedName name="hora">[22]Programa!#REF!</definedName>
    <definedName name="HOSP96" localSheetId="0">#REF!</definedName>
    <definedName name="HOSP96" localSheetId="1">#REF!</definedName>
    <definedName name="HOSP96" localSheetId="2">#REF!</definedName>
    <definedName name="HOSP96" localSheetId="7">#REF!</definedName>
    <definedName name="HOSP96">#REF!</definedName>
    <definedName name="hpu" localSheetId="0" hidden="1">{"Tab1",#N/A,FALSE,"P";"Tab2",#N/A,FALSE,"P"}</definedName>
    <definedName name="hpu" localSheetId="1" hidden="1">{"Tab1",#N/A,FALSE,"P";"Tab2",#N/A,FALSE,"P"}</definedName>
    <definedName name="hpu" localSheetId="2" hidden="1">{"Tab1",#N/A,FALSE,"P";"Tab2",#N/A,FALSE,"P"}</definedName>
    <definedName name="hpu" localSheetId="7" hidden="1">{"Tab1",#N/A,FALSE,"P";"Tab2",#N/A,FALSE,"P"}</definedName>
    <definedName name="hpu" hidden="1">{"Tab1",#N/A,FALSE,"P";"Tab2",#N/A,FALSE,"P"}</definedName>
    <definedName name="HTML_CodePage" hidden="1">1252</definedName>
    <definedName name="HTML_Control" localSheetId="0" hidden="1">{"'para SB'!$A$1318:$F$1381"}</definedName>
    <definedName name="HTML_Control" localSheetId="1" hidden="1">{"'para SB'!$A$1318:$F$1381"}</definedName>
    <definedName name="HTML_Control" localSheetId="2" hidden="1">{"'para SB'!$A$1318:$F$1381"}</definedName>
    <definedName name="HTML_Control" localSheetId="7"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0" hidden="1">{"Tab1",#N/A,FALSE,"P";"Tab2",#N/A,FALSE,"P"}</definedName>
    <definedName name="hui" localSheetId="1" hidden="1">{"Tab1",#N/A,FALSE,"P";"Tab2",#N/A,FALSE,"P"}</definedName>
    <definedName name="hui" localSheetId="2" hidden="1">{"Tab1",#N/A,FALSE,"P";"Tab2",#N/A,FALSE,"P"}</definedName>
    <definedName name="hui" localSheetId="7" hidden="1">{"Tab1",#N/A,FALSE,"P";"Tab2",#N/A,FALSE,"P"}</definedName>
    <definedName name="hui" hidden="1">{"Tab1",#N/A,FALSE,"P";"Tab2",#N/A,FALSE,"P"}</definedName>
    <definedName name="huo" localSheetId="0" hidden="1">{"Tab1",#N/A,FALSE,"P";"Tab2",#N/A,FALSE,"P"}</definedName>
    <definedName name="huo" localSheetId="1" hidden="1">{"Tab1",#N/A,FALSE,"P";"Tab2",#N/A,FALSE,"P"}</definedName>
    <definedName name="huo" localSheetId="2" hidden="1">{"Tab1",#N/A,FALSE,"P";"Tab2",#N/A,FALSE,"P"}</definedName>
    <definedName name="huo" localSheetId="7" hidden="1">{"Tab1",#N/A,FALSE,"P";"Tab2",#N/A,FALSE,"P"}</definedName>
    <definedName name="huo" hidden="1">{"Tab1",#N/A,FALSE,"P";"Tab2",#N/A,FALSE,"P"}</definedName>
    <definedName name="hutyu7" localSheetId="0" hidden="1">#REF!</definedName>
    <definedName name="hutyu7" localSheetId="1" hidden="1">#REF!</definedName>
    <definedName name="hutyu7" localSheetId="2" hidden="1">#REF!</definedName>
    <definedName name="hutyu7" localSheetId="7" hidden="1">#REF!</definedName>
    <definedName name="hutyu7" hidden="1">#REF!</definedName>
    <definedName name="HVYNONO1" localSheetId="0">[65]nonopec!#REF!</definedName>
    <definedName name="HVYNONO1" localSheetId="1">#REF!</definedName>
    <definedName name="HVYNONO1" localSheetId="2">[65]nonopec!#REF!</definedName>
    <definedName name="HVYNONO1" localSheetId="7">[65]nonopec!#REF!</definedName>
    <definedName name="HVYNONO1">[65]nonopec!#REF!</definedName>
    <definedName name="HVYNONO2" localSheetId="1">#REF!</definedName>
    <definedName name="HVYNONO2" localSheetId="2">[65]nonopec!#REF!</definedName>
    <definedName name="HVYNONO2" localSheetId="7">[65]nonopec!#REF!</definedName>
    <definedName name="HVYNONO2">[65]nonopec!#REF!</definedName>
    <definedName name="HVYNONOPEC" localSheetId="1">#REF!</definedName>
    <definedName name="HVYNONOPEC">[65]nonopec!#REF!</definedName>
    <definedName name="HVYOECD" localSheetId="1">[65]nonopec!#REF!</definedName>
    <definedName name="HVYOECD">[65]nonopec!#REF!</definedName>
    <definedName name="HVYOPEC" localSheetId="1">[65]nonopec!#REF!</definedName>
    <definedName name="HVYOPEC">[65]nonopec!#REF!</definedName>
    <definedName name="HVYSUMM">[65]nonopec!#REF!</definedName>
    <definedName name="i" localSheetId="0">#REF!</definedName>
    <definedName name="i" localSheetId="1">#REF!</definedName>
    <definedName name="i" localSheetId="2">#REF!</definedName>
    <definedName name="i" localSheetId="7">#REF!</definedName>
    <definedName name="i">#REF!</definedName>
    <definedName name="i2std" localSheetId="0">#REF!</definedName>
    <definedName name="i2std" localSheetId="1">#REF!</definedName>
    <definedName name="i2std" localSheetId="2">#REF!</definedName>
    <definedName name="i2std" localSheetId="7">#REF!</definedName>
    <definedName name="i2std">#REF!</definedName>
    <definedName name="iave" localSheetId="0">#REF!</definedName>
    <definedName name="iave" localSheetId="1">#REF!</definedName>
    <definedName name="iave" localSheetId="2">#REF!</definedName>
    <definedName name="iave" localSheetId="7">#REF!</definedName>
    <definedName name="iave">#REF!</definedName>
    <definedName name="ibank1" localSheetId="0">#REF!</definedName>
    <definedName name="ibank1">#REF!</definedName>
    <definedName name="ibank2" localSheetId="0">#REF!</definedName>
    <definedName name="ibank2">#REF!</definedName>
    <definedName name="ibank3" localSheetId="0">#REF!</definedName>
    <definedName name="ibank3">#REF!</definedName>
    <definedName name="IBCA">'[61]IBCA-MOODY´S'!$C$4</definedName>
    <definedName name="Ibrd">[51]CIRRs!$C$63</definedName>
    <definedName name="Iceland_wt">'[66]OECD wgt'!$B$21</definedName>
    <definedName name="IDA">[51]CIRRs!$C$64</definedName>
    <definedName name="IDA_assistance">'[116]tab 14'!$B$6:$U$25</definedName>
    <definedName name="IDAr" localSheetId="0">#REF!</definedName>
    <definedName name="IDAr" localSheetId="1">#REF!</definedName>
    <definedName name="IDAr" localSheetId="2">#REF!</definedName>
    <definedName name="IDAr" localSheetId="7">#REF!</definedName>
    <definedName name="IDAr">#REF!</definedName>
    <definedName name="IDB" localSheetId="0">#REF!</definedName>
    <definedName name="IDB" localSheetId="1">#REF!</definedName>
    <definedName name="IDB" localSheetId="2">#REF!</definedName>
    <definedName name="IDB" localSheetId="7">#REF!</definedName>
    <definedName name="IDB">#REF!</definedName>
    <definedName name="IESS" localSheetId="0">#REF!</definedName>
    <definedName name="IESS" localSheetId="2">#REF!</definedName>
    <definedName name="IESS" localSheetId="7">#REF!</definedName>
    <definedName name="IESS">#REF!</definedName>
    <definedName name="Ifad">[51]CIRRs!$C$65</definedName>
    <definedName name="IFSASSETS" localSheetId="0">#REF!</definedName>
    <definedName name="IFSASSETS" localSheetId="1">#REF!</definedName>
    <definedName name="IFSASSETS" localSheetId="2">#REF!</definedName>
    <definedName name="IFSASSETS" localSheetId="7">#REF!</definedName>
    <definedName name="IFSASSETS">#REF!</definedName>
    <definedName name="IFSLIABS" localSheetId="0">#REF!</definedName>
    <definedName name="IFSLIABS" localSheetId="1">#REF!</definedName>
    <definedName name="IFSLIABS" localSheetId="2">#REF!</definedName>
    <definedName name="IFSLIABS" localSheetId="7">#REF!</definedName>
    <definedName name="IFSLIABS">#REF!</definedName>
    <definedName name="ii" localSheetId="0" hidden="1">{"Tab1",#N/A,FALSE,"P";"Tab2",#N/A,FALSE,"P"}</definedName>
    <definedName name="ii" localSheetId="1" hidden="1">{"Tab1",#N/A,FALSE,"P";"Tab2",#N/A,FALSE,"P"}</definedName>
    <definedName name="ii" localSheetId="2" hidden="1">{"Tab1",#N/A,FALSE,"P";"Tab2",#N/A,FALSE,"P"}</definedName>
    <definedName name="ii" localSheetId="7" hidden="1">{"Tab1",#N/A,FALSE,"P";"Tab2",#N/A,FALSE,"P"}</definedName>
    <definedName name="ii" hidden="1">{"Tab1",#N/A,FALSE,"P";"Tab2",#N/A,FALSE,"P"}</definedName>
    <definedName name="iii" localSheetId="0" hidden="1">{"Riqfin97",#N/A,FALSE,"Tran";"Riqfinpro",#N/A,FALSE,"Tran"}</definedName>
    <definedName name="iii" localSheetId="1" hidden="1">{"Riqfin97",#N/A,FALSE,"Tran";"Riqfinpro",#N/A,FALSE,"Tran"}</definedName>
    <definedName name="iii" localSheetId="2" hidden="1">{"Riqfin97",#N/A,FALSE,"Tran";"Riqfinpro",#N/A,FALSE,"Tran"}</definedName>
    <definedName name="iii" localSheetId="7" hidden="1">{"Riqfin97",#N/A,FALSE,"Tran";"Riqfinpro",#N/A,FALSE,"Tran"}</definedName>
    <definedName name="iii" hidden="1">{"Riqfin97",#N/A,FALSE,"Tran";"Riqfinpro",#N/A,FALSE,"Tran"}</definedName>
    <definedName name="iiiiiiiiiii" localSheetId="0" hidden="1">#REF!</definedName>
    <definedName name="iiiiiiiiiii" localSheetId="1" hidden="1">#REF!</definedName>
    <definedName name="iiiiiiiiiii" localSheetId="2" hidden="1">#REF!</definedName>
    <definedName name="iiiiiiiiiii" localSheetId="7" hidden="1">#REF!</definedName>
    <definedName name="iiiiiiiiiii" hidden="1">#REF!</definedName>
    <definedName name="iiiiiiiiiiii" localSheetId="0" hidden="1">'[90]Fax a enviar'!#REF!</definedName>
    <definedName name="iiiiiiiiiiii" localSheetId="1" hidden="1">#REF!</definedName>
    <definedName name="iiiiiiiiiiii" localSheetId="2" hidden="1">'[90]Fax a enviar'!#REF!</definedName>
    <definedName name="iiiiiiiiiiii" localSheetId="7" hidden="1">'[90]Fax a enviar'!#REF!</definedName>
    <definedName name="iiiiiiiiiiii" hidden="1">'[90]Fax a enviar'!#REF!</definedName>
    <definedName name="iiiiiiiiiiiiiiiii" localSheetId="1" hidden="1">#REF!</definedName>
    <definedName name="iiiiiiiiiiiiiiiii" localSheetId="2" hidden="1">'[90]Fax a enviar'!#REF!</definedName>
    <definedName name="iiiiiiiiiiiiiiiii" localSheetId="7" hidden="1">'[90]Fax a enviar'!#REF!</definedName>
    <definedName name="iiiiiiiiiiiiiiiii" hidden="1">'[90]Fax a enviar'!#REF!</definedName>
    <definedName name="iiiiiiiiiiiiiiiiiiiiiiiiii" localSheetId="0" hidden="1">#REF!</definedName>
    <definedName name="iiiiiiiiiiiiiiiiiiiiiiiiii" localSheetId="1" hidden="1">#REF!</definedName>
    <definedName name="iiiiiiiiiiiiiiiiiiiiiiiiii" localSheetId="2" hidden="1">#REF!</definedName>
    <definedName name="iiiiiiiiiiiiiiiiiiiiiiiiii" localSheetId="7" hidden="1">#REF!</definedName>
    <definedName name="iiiiiiiiiiiiiiiiiiiiiiiiii" hidden="1">#REF!</definedName>
    <definedName name="iiiooo" localSheetId="0">#REF!</definedName>
    <definedName name="iiiooo" localSheetId="1">#REF!</definedName>
    <definedName name="iiiooo" localSheetId="2">#REF!</definedName>
    <definedName name="iiiooo" localSheetId="7">#REF!</definedName>
    <definedName name="iiiooo">#REF!</definedName>
    <definedName name="IKR" localSheetId="0">#REF!</definedName>
    <definedName name="IKR" localSheetId="1">#REF!</definedName>
    <definedName name="IKR" localSheetId="2">#REF!</definedName>
    <definedName name="IKR" localSheetId="7">#REF!</definedName>
    <definedName name="IKR">#REF!</definedName>
    <definedName name="ilo" localSheetId="0" hidden="1">{"Riqfin97",#N/A,FALSE,"Tran";"Riqfinpro",#N/A,FALSE,"Tran"}</definedName>
    <definedName name="ilo" localSheetId="1" hidden="1">{"Riqfin97",#N/A,FALSE,"Tran";"Riqfinpro",#N/A,FALSE,"Tran"}</definedName>
    <definedName name="ilo" localSheetId="2" hidden="1">{"Riqfin97",#N/A,FALSE,"Tran";"Riqfinpro",#N/A,FALSE,"Tran"}</definedName>
    <definedName name="ilo" localSheetId="7" hidden="1">{"Riqfin97",#N/A,FALSE,"Tran";"Riqfinpro",#N/A,FALSE,"Tran"}</definedName>
    <definedName name="ilo" hidden="1">{"Riqfin97",#N/A,FALSE,"Tran";"Riqfinpro",#N/A,FALSE,"Tran"}</definedName>
    <definedName name="ilu" localSheetId="0" hidden="1">{"Riqfin97",#N/A,FALSE,"Tran";"Riqfinpro",#N/A,FALSE,"Tran"}</definedName>
    <definedName name="ilu" localSheetId="1" hidden="1">{"Riqfin97",#N/A,FALSE,"Tran";"Riqfinpro",#N/A,FALSE,"Tran"}</definedName>
    <definedName name="ilu" localSheetId="2" hidden="1">{"Riqfin97",#N/A,FALSE,"Tran";"Riqfinpro",#N/A,FALSE,"Tran"}</definedName>
    <definedName name="ilu" localSheetId="7" hidden="1">{"Riqfin97",#N/A,FALSE,"Tran";"Riqfinpro",#N/A,FALSE,"Tran"}</definedName>
    <definedName name="ilu" hidden="1">{"Riqfin97",#N/A,FALSE,"Tran";"Riqfinpro",#N/A,FALSE,"Tran"}</definedName>
    <definedName name="IM" localSheetId="0">#REF!</definedName>
    <definedName name="IM" localSheetId="1">#REF!</definedName>
    <definedName name="IM" localSheetId="2">#REF!</definedName>
    <definedName name="IM" localSheetId="7">#REF!</definedName>
    <definedName name="IM">#REF!</definedName>
    <definedName name="ima" localSheetId="0">#REF!</definedName>
    <definedName name="ima" localSheetId="1">#REF!</definedName>
    <definedName name="ima" localSheetId="2">#REF!</definedName>
    <definedName name="ima" localSheetId="7">#REF!</definedName>
    <definedName name="ima">#REF!</definedName>
    <definedName name="imaor" localSheetId="0">#REF!</definedName>
    <definedName name="imaor" localSheetId="2">#REF!</definedName>
    <definedName name="imaor" localSheetId="7">#REF!</definedName>
    <definedName name="imaor">#REF!</definedName>
    <definedName name="IMF" localSheetId="0">#REF!</definedName>
    <definedName name="IMF" localSheetId="1">#REF!</definedName>
    <definedName name="IMF">#REF!</definedName>
    <definedName name="impacto" localSheetId="0">#REF!</definedName>
    <definedName name="impacto">#REF!</definedName>
    <definedName name="Importaciones" localSheetId="1" hidden="1">#REF!</definedName>
    <definedName name="Importaciones" hidden="1">'[15]Base Original'!#REF!</definedName>
    <definedName name="impresionueva" localSheetId="0">#REF!</definedName>
    <definedName name="impresionueva" localSheetId="1">#REF!</definedName>
    <definedName name="impresionueva" localSheetId="2">#REF!</definedName>
    <definedName name="impresionueva" localSheetId="7">#REF!</definedName>
    <definedName name="impresionueva">#REF!</definedName>
    <definedName name="Imprimir_área_IM" localSheetId="0">#REF!</definedName>
    <definedName name="Imprimir_área_IM" localSheetId="1">#REF!</definedName>
    <definedName name="Imprimir_área_IM" localSheetId="2">#REF!</definedName>
    <definedName name="Imprimir_área_IM" localSheetId="7">#REF!</definedName>
    <definedName name="Imprimir_área_IM">#REF!</definedName>
    <definedName name="ind" localSheetId="0">#REF!</definedName>
    <definedName name="ind" localSheetId="2">#REF!</definedName>
    <definedName name="ind" localSheetId="7">#REF!</definedName>
    <definedName name="ind">#REF!</definedName>
    <definedName name="INDICE" localSheetId="0">[22]Programa!#REF!</definedName>
    <definedName name="INDICE" localSheetId="1">[22]Programa!#REF!</definedName>
    <definedName name="INDICE" localSheetId="2">[22]Programa!#REF!</definedName>
    <definedName name="INDICE" localSheetId="7">[22]Programa!#REF!</definedName>
    <definedName name="INDICE">[22]Programa!#REF!</definedName>
    <definedName name="INDICEPRODUCCIO" localSheetId="0">#REF!</definedName>
    <definedName name="INDICEPRODUCCIO" localSheetId="1">#REF!</definedName>
    <definedName name="INDICEPRODUCCIO" localSheetId="2">#REF!</definedName>
    <definedName name="INDICEPRODUCCIO" localSheetId="7">#REF!</definedName>
    <definedName name="INDICEPRODUCCIO">#REF!</definedName>
    <definedName name="indigo">#N/A</definedName>
    <definedName name="INE" localSheetId="0">#REF!</definedName>
    <definedName name="INE" localSheetId="1">#REF!</definedName>
    <definedName name="INE" localSheetId="2">#REF!</definedName>
    <definedName name="INE" localSheetId="7">#REF!</definedName>
    <definedName name="INE">#REF!</definedName>
    <definedName name="INECEL" localSheetId="0">#REF!</definedName>
    <definedName name="INECEL" localSheetId="1">#REF!</definedName>
    <definedName name="INECEL" localSheetId="2">#REF!</definedName>
    <definedName name="INECEL" localSheetId="7">#REF!</definedName>
    <definedName name="INECEL">#REF!</definedName>
    <definedName name="INF">[84]SUPUESTOS!A$21</definedName>
    <definedName name="INFISC1" localSheetId="0">#REF!</definedName>
    <definedName name="INFISC1" localSheetId="1">#REF!</definedName>
    <definedName name="INFISC1" localSheetId="2">#REF!</definedName>
    <definedName name="INFISC1" localSheetId="7">#REF!</definedName>
    <definedName name="INFISC1">#REF!</definedName>
    <definedName name="INFISC2" localSheetId="0">#REF!</definedName>
    <definedName name="INFISC2" localSheetId="1">#REF!</definedName>
    <definedName name="INFISC2" localSheetId="2">#REF!</definedName>
    <definedName name="INFISC2" localSheetId="7">#REF!</definedName>
    <definedName name="INFISC2">#REF!</definedName>
    <definedName name="Inflation">[83]CPI!$A$210:$M$354</definedName>
    <definedName name="info" localSheetId="0">#REF!</definedName>
    <definedName name="info" localSheetId="1">#REF!</definedName>
    <definedName name="info" localSheetId="2">#REF!</definedName>
    <definedName name="info" localSheetId="7">#REF!</definedName>
    <definedName name="info">#REF!</definedName>
    <definedName name="INFOGER" localSheetId="0">[58]BCP!#REF!</definedName>
    <definedName name="INFOGER" localSheetId="1">#REF!</definedName>
    <definedName name="INFOGER" localSheetId="2">[58]BCP!#REF!</definedName>
    <definedName name="INFOGER" localSheetId="7">[58]BCP!#REF!</definedName>
    <definedName name="INFOGER">[58]BCP!#REF!</definedName>
    <definedName name="infonotes" localSheetId="0">#REF!</definedName>
    <definedName name="infonotes" localSheetId="1">#REF!</definedName>
    <definedName name="infonotes" localSheetId="2">#REF!</definedName>
    <definedName name="infonotes" localSheetId="7">#REF!</definedName>
    <definedName name="infonotes">#REF!</definedName>
    <definedName name="INGOES96" localSheetId="0">#REF!</definedName>
    <definedName name="INGOES96" localSheetId="1">#REF!</definedName>
    <definedName name="INGOES96" localSheetId="2">#REF!</definedName>
    <definedName name="INGOES96" localSheetId="7">#REF!</definedName>
    <definedName name="INGOES96">#REF!</definedName>
    <definedName name="INGRESOS" localSheetId="0">#REF!</definedName>
    <definedName name="INGRESOS" localSheetId="1">#REF!</definedName>
    <definedName name="INGRESOS" localSheetId="2">#REF!</definedName>
    <definedName name="INGRESOS" localSheetId="7">#REF!</definedName>
    <definedName name="INGRESOS">#REF!</definedName>
    <definedName name="INIT" localSheetId="0">#REF!</definedName>
    <definedName name="INIT" localSheetId="1">#REF!</definedName>
    <definedName name="INIT">#REF!</definedName>
    <definedName name="INMN" localSheetId="0">#REF!</definedName>
    <definedName name="INMN">#REF!</definedName>
    <definedName name="INPROJ" localSheetId="0">#REF!</definedName>
    <definedName name="INPROJ">#REF!</definedName>
    <definedName name="INPUT_2" localSheetId="1">#REF!</definedName>
    <definedName name="INPUT_2">[19]Input!#REF!</definedName>
    <definedName name="INPUT_4" localSheetId="1">#REF!</definedName>
    <definedName name="INPUT_4">[19]Input!#REF!</definedName>
    <definedName name="INPUTSB" localSheetId="0">#REF!</definedName>
    <definedName name="INPUTSB" localSheetId="1">#REF!</definedName>
    <definedName name="INPUTSB" localSheetId="2">#REF!</definedName>
    <definedName name="INPUTSB" localSheetId="7">#REF!</definedName>
    <definedName name="INPUTSB">#REF!</definedName>
    <definedName name="Inst_ReportHeader" localSheetId="0">#REF!</definedName>
    <definedName name="Inst_ReportHeader" localSheetId="1">#REF!</definedName>
    <definedName name="Inst_ReportHeader" localSheetId="2">#REF!</definedName>
    <definedName name="Inst_ReportHeader" localSheetId="7">#REF!</definedName>
    <definedName name="Inst_ReportHeader">#REF!</definedName>
    <definedName name="Inst_Response">[117]Master!$AK$5:$AK$10</definedName>
    <definedName name="InstitutionName" localSheetId="0">#REF!</definedName>
    <definedName name="InstitutionName" localSheetId="1">#REF!</definedName>
    <definedName name="InstitutionName" localSheetId="2">#REF!</definedName>
    <definedName name="InstitutionName" localSheetId="7">#REF!</definedName>
    <definedName name="InstitutionName">#REF!</definedName>
    <definedName name="int" localSheetId="0">#REF!</definedName>
    <definedName name="int" localSheetId="1">#REF!</definedName>
    <definedName name="int" localSheetId="2">#REF!</definedName>
    <definedName name="int" localSheetId="7">#REF!</definedName>
    <definedName name="int">#REF!</definedName>
    <definedName name="Int.Crédito">'[49]Ranking Bancario'!$BF$5:$BJ$54</definedName>
    <definedName name="Int.Inv">'[49]Ranking Bancario'!$BN$5:$BR$54</definedName>
    <definedName name="INTERES" localSheetId="0">#REF!</definedName>
    <definedName name="INTERES" localSheetId="1">#REF!</definedName>
    <definedName name="INTERES" localSheetId="2">#REF!</definedName>
    <definedName name="INTERES" localSheetId="7">#REF!</definedName>
    <definedName name="INTERES">#REF!</definedName>
    <definedName name="INTEREST" localSheetId="0">#REF!</definedName>
    <definedName name="INTEREST" localSheetId="1">#REF!</definedName>
    <definedName name="INTEREST" localSheetId="2">#REF!</definedName>
    <definedName name="INTEREST" localSheetId="7">#REF!</definedName>
    <definedName name="INTEREST">#REF!</definedName>
    <definedName name="Interest_IDA">[98]NPV!$B$27</definedName>
    <definedName name="Interest_IDA1" localSheetId="0">#REF!</definedName>
    <definedName name="Interest_IDA1" localSheetId="1">#REF!</definedName>
    <definedName name="Interest_IDA1" localSheetId="2">#REF!</definedName>
    <definedName name="Interest_IDA1" localSheetId="7">#REF!</definedName>
    <definedName name="Interest_IDA1">#REF!</definedName>
    <definedName name="Interest_NC" localSheetId="0">[98]NPV!#REF!</definedName>
    <definedName name="Interest_NC" localSheetId="1">#REF!</definedName>
    <definedName name="Interest_NC" localSheetId="2">[98]NPV!#REF!</definedName>
    <definedName name="Interest_NC" localSheetId="7">[98]NPV!#REF!</definedName>
    <definedName name="Interest_NC">[98]NPV!#REF!</definedName>
    <definedName name="InterestRate" localSheetId="0">#REF!</definedName>
    <definedName name="InterestRate" localSheetId="1">#REF!</definedName>
    <definedName name="InterestRate" localSheetId="2">#REF!</definedName>
    <definedName name="InterestRate" localSheetId="7">#REF!</definedName>
    <definedName name="InterestRate">#REF!</definedName>
    <definedName name="inthalf">[118]Sheet4!$C$58:$G$112</definedName>
    <definedName name="INTR_NEW" localSheetId="0">[57]Debt!#REF!</definedName>
    <definedName name="INTR_NEW" localSheetId="1">[57]Debt!#REF!</definedName>
    <definedName name="INTR_NEW" localSheetId="2">[57]Debt!#REF!</definedName>
    <definedName name="INTR_NEW" localSheetId="7">[57]Debt!#REF!</definedName>
    <definedName name="INTR_NEW">[57]Debt!#REF!</definedName>
    <definedName name="INTR_OLD" localSheetId="0">[57]Debt!#REF!</definedName>
    <definedName name="INTR_OLD" localSheetId="1">[57]Debt!#REF!</definedName>
    <definedName name="INTR_OLD" localSheetId="2">[57]Debt!#REF!</definedName>
    <definedName name="INTR_OLD" localSheetId="7">[57]Debt!#REF!</definedName>
    <definedName name="INTR_OLD">[57]Debt!#REF!</definedName>
    <definedName name="INTR_RAT" localSheetId="0">[57]Debt!#REF!</definedName>
    <definedName name="INTR_RAT" localSheetId="1">[57]Debt!#REF!</definedName>
    <definedName name="INTR_RAT" localSheetId="2">[57]Debt!#REF!</definedName>
    <definedName name="INTR_RAT" localSheetId="7">[57]Debt!#REF!</definedName>
    <definedName name="INTR_RAT">[57]Debt!#REF!</definedName>
    <definedName name="INTR_TOT" localSheetId="0">[57]Debt!#REF!</definedName>
    <definedName name="INTR_TOT" localSheetId="1">[57]Debt!#REF!</definedName>
    <definedName name="INTR_TOT" localSheetId="2">[57]Debt!#REF!</definedName>
    <definedName name="INTR_TOT" localSheetId="7">[57]Debt!#REF!</definedName>
    <definedName name="INTR_TOT">[57]Debt!#REF!</definedName>
    <definedName name="IPC" localSheetId="1">#REF!</definedName>
    <definedName name="IPC">[119]ipc!#REF!</definedName>
    <definedName name="ipc98j" localSheetId="1">[22]Programa!#REF!</definedName>
    <definedName name="ipc98j">[22]Programa!#REF!</definedName>
    <definedName name="ipc98s" localSheetId="0">#REF!</definedName>
    <definedName name="ipc98s" localSheetId="1">#REF!</definedName>
    <definedName name="ipc98s" localSheetId="2">#REF!</definedName>
    <definedName name="ipc98s" localSheetId="7">#REF!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0">#REF!</definedName>
    <definedName name="IRLS" localSheetId="1">#REF!</definedName>
    <definedName name="IRLS" localSheetId="2">#REF!</definedName>
    <definedName name="IRLS" localSheetId="7">#REF!</definedName>
    <definedName name="IRLS">#REF!</definedName>
    <definedName name="IRLS1" localSheetId="0">#REF!</definedName>
    <definedName name="IRLS1" localSheetId="1">#REF!</definedName>
    <definedName name="IRLS1" localSheetId="2">#REF!</definedName>
    <definedName name="IRLS1" localSheetId="7">#REF!</definedName>
    <definedName name="IRLS1">#REF!</definedName>
    <definedName name="IRP" localSheetId="0">#REF!</definedName>
    <definedName name="IRP" localSheetId="1">#REF!</definedName>
    <definedName name="IRP" localSheetId="2">#REF!</definedName>
    <definedName name="IRP" localSheetId="7">#REF!</definedName>
    <definedName name="IRP">#REF!</definedName>
    <definedName name="ISD" localSheetId="0">#REF!</definedName>
    <definedName name="ISD">#REF!</definedName>
    <definedName name="IsDB">[51]CIRRs!$C$68</definedName>
    <definedName name="ishocked" localSheetId="0">#REF!</definedName>
    <definedName name="ishocked" localSheetId="1">#REF!</definedName>
    <definedName name="ishocked" localSheetId="2">#REF!</definedName>
    <definedName name="ishocked" localSheetId="7">#REF!</definedName>
    <definedName name="ishocked">#REF!</definedName>
    <definedName name="ishocked2" localSheetId="0">#REF!</definedName>
    <definedName name="ishocked2" localSheetId="1">#REF!</definedName>
    <definedName name="ishocked2" localSheetId="2">#REF!</definedName>
    <definedName name="ishocked2" localSheetId="7">#REF!</definedName>
    <definedName name="ishocked2">#REF!</definedName>
    <definedName name="ISSS96" localSheetId="0">#REF!</definedName>
    <definedName name="ISSS96" localSheetId="1">#REF!</definedName>
    <definedName name="ISSS96" localSheetId="2">#REF!</definedName>
    <definedName name="ISSS96" localSheetId="7">#REF!</definedName>
    <definedName name="ISSS96">#REF!</definedName>
    <definedName name="ISTA96" localSheetId="0">#REF!</definedName>
    <definedName name="ISTA96">#REF!</definedName>
    <definedName name="istd" localSheetId="0">#REF!</definedName>
    <definedName name="istd">#REF!</definedName>
    <definedName name="Italy_wt">'[66]OECD wgt'!$B$8</definedName>
    <definedName name="ITL" localSheetId="0">#REF!</definedName>
    <definedName name="ITL" localSheetId="1">#REF!</definedName>
    <definedName name="ITL" localSheetId="2">#REF!</definedName>
    <definedName name="ITL" localSheetId="7">#REF!</definedName>
    <definedName name="ITL">#REF!</definedName>
    <definedName name="iuf.kugj">#N/A</definedName>
    <definedName name="iyiyiy" localSheetId="0" hidden="1">#REF!</definedName>
    <definedName name="iyiyiy" localSheetId="1" hidden="1">#REF!</definedName>
    <definedName name="iyiyiy" localSheetId="2" hidden="1">#REF!</definedName>
    <definedName name="iyiyiy" localSheetId="7" hidden="1">#REF!</definedName>
    <definedName name="iyiyiy" hidden="1">#REF!</definedName>
    <definedName name="JA" localSheetId="0">#REF!</definedName>
    <definedName name="JA" localSheetId="1">#REF!</definedName>
    <definedName name="JA" localSheetId="2">#REF!</definedName>
    <definedName name="JA" localSheetId="7">#REF!</definedName>
    <definedName name="JA">#REF!</definedName>
    <definedName name="jagu4" localSheetId="0">#REF!</definedName>
    <definedName name="jagu4" localSheetId="1">#REF!</definedName>
    <definedName name="jagu4" localSheetId="2">#REF!</definedName>
    <definedName name="jagu4" localSheetId="7">#REF!</definedName>
    <definedName name="jagu4">#REF!</definedName>
    <definedName name="JAPCRUDE87" localSheetId="0">#REF!</definedName>
    <definedName name="JAPCRUDE87" localSheetId="1">#REF!</definedName>
    <definedName name="JAPCRUDE87">#REF!</definedName>
    <definedName name="JAPCRUDE88" localSheetId="0">#REF!</definedName>
    <definedName name="JAPCRUDE88" localSheetId="1">#REF!</definedName>
    <definedName name="JAPCRUDE88">#REF!</definedName>
    <definedName name="JAPPROD87" localSheetId="0">#REF!</definedName>
    <definedName name="JAPPROD87" localSheetId="1">#REF!</definedName>
    <definedName name="JAPPROD87">#REF!</definedName>
    <definedName name="JAPPROD88" localSheetId="0">#REF!</definedName>
    <definedName name="JAPPROD88" localSheetId="1">#REF!</definedName>
    <definedName name="JAPPROD88">#REF!</definedName>
    <definedName name="JAPTOT87" localSheetId="0">#REF!</definedName>
    <definedName name="JAPTOT87" localSheetId="1">#REF!</definedName>
    <definedName name="JAPTOT87">#REF!</definedName>
    <definedName name="JAPTOT88" localSheetId="0">#REF!</definedName>
    <definedName name="JAPTOT88" localSheetId="1">#REF!</definedName>
    <definedName name="JAPTOT88">#REF!</definedName>
    <definedName name="JHAN1" localSheetId="0">#REF!</definedName>
    <definedName name="JHAN1">#REF!</definedName>
    <definedName name="JHAN2" localSheetId="0">#REF!</definedName>
    <definedName name="JHAN2">#REF!</definedName>
    <definedName name="JHAN3" localSheetId="0">#REF!</definedName>
    <definedName name="JHAN3">#REF!</definedName>
    <definedName name="JHAN4" localSheetId="0">#REF!</definedName>
    <definedName name="JHAN4">#REF!</definedName>
    <definedName name="Jin">'[35]Proposed arrangements'!#REF!</definedName>
    <definedName name="JJ" localSheetId="0">#REF!</definedName>
    <definedName name="JJ" localSheetId="1">#REF!</definedName>
    <definedName name="JJ" localSheetId="2">#REF!</definedName>
    <definedName name="JJ" localSheetId="7">#REF!</definedName>
    <definedName name="JJ">#REF!</definedName>
    <definedName name="jjj" localSheetId="0" hidden="1">'[63]Fax a enviar'!#REF!</definedName>
    <definedName name="jjj" localSheetId="1" hidden="1">#REF!</definedName>
    <definedName name="jjj" localSheetId="7" hidden="1">'[63]Fax a enviar'!#REF!</definedName>
    <definedName name="jjj" hidden="1">'[63]Fax a enviar'!#REF!</definedName>
    <definedName name="jjjj" localSheetId="0" hidden="1">{"Tab1",#N/A,FALSE,"P";"Tab2",#N/A,FALSE,"P"}</definedName>
    <definedName name="jjjj" localSheetId="1" hidden="1">{"Tab1",#N/A,FALSE,"P";"Tab2",#N/A,FALSE,"P"}</definedName>
    <definedName name="jjjj" localSheetId="2" hidden="1">{"Tab1",#N/A,FALSE,"P";"Tab2",#N/A,FALSE,"P"}</definedName>
    <definedName name="jjjj" localSheetId="7" hidden="1">{"Tab1",#N/A,FALSE,"P";"Tab2",#N/A,FALSE,"P"}</definedName>
    <definedName name="jjjj" hidden="1">{"Tab1",#N/A,FALSE,"P";"Tab2",#N/A,FALSE,"P"}</definedName>
    <definedName name="jjjjjj" hidden="1">'[113]J(Priv.Cap)'!#REF!</definedName>
    <definedName name="JJJJJJJJJJ" localSheetId="0" hidden="1">#REF!</definedName>
    <definedName name="JJJJJJJJJJ" localSheetId="1" hidden="1">#REF!</definedName>
    <definedName name="JJJJJJJJJJ" localSheetId="2" hidden="1">#REF!</definedName>
    <definedName name="JJJJJJJJJJ" localSheetId="7" hidden="1">#REF!</definedName>
    <definedName name="JJJJJJJJJJ" hidden="1">#REF!</definedName>
    <definedName name="jjjjjjjjjjjjjjjjjj" localSheetId="0" hidden="1">{"Tab1",#N/A,FALSE,"P";"Tab2",#N/A,FALSE,"P"}</definedName>
    <definedName name="jjjjjjjjjjjjjjjjjj" localSheetId="1" hidden="1">{"Tab1",#N/A,FALSE,"P";"Tab2",#N/A,FALSE,"P"}</definedName>
    <definedName name="jjjjjjjjjjjjjjjjjj" localSheetId="2" hidden="1">{"Tab1",#N/A,FALSE,"P";"Tab2",#N/A,FALSE,"P"}</definedName>
    <definedName name="jjjjjjjjjjjjjjjjjj" localSheetId="7" hidden="1">{"Tab1",#N/A,FALSE,"P";"Tab2",#N/A,FALSE,"P"}</definedName>
    <definedName name="jjjjjjjjjjjjjjjjjj" hidden="1">{"Tab1",#N/A,FALSE,"P";"Tab2",#N/A,FALSE,"P"}</definedName>
    <definedName name="jkk" localSheetId="0" hidden="1">{#N/A,#N/A,FALSE,"NFPS GDP"}</definedName>
    <definedName name="jkk" localSheetId="1" hidden="1">{#N/A,#N/A,FALSE,"NFPS GDP"}</definedName>
    <definedName name="jkk" localSheetId="2" hidden="1">{#N/A,#N/A,FALSE,"NFPS GDP"}</definedName>
    <definedName name="jkk" localSheetId="7" hidden="1">{#N/A,#N/A,FALSE,"NFPS GDP"}</definedName>
    <definedName name="jkk" hidden="1">{#N/A,#N/A,FALSE,"NFPS GDP"}</definedName>
    <definedName name="JPY" localSheetId="0">#REF!</definedName>
    <definedName name="JPY" localSheetId="1">#REF!</definedName>
    <definedName name="JPY" localSheetId="2">#REF!</definedName>
    <definedName name="JPY" localSheetId="7">#REF!</definedName>
    <definedName name="JPY">#REF!</definedName>
    <definedName name="JR" localSheetId="0">#REF!</definedName>
    <definedName name="JR" localSheetId="1">#REF!</definedName>
    <definedName name="JR" localSheetId="2">#REF!</definedName>
    <definedName name="JR" localSheetId="7">#REF!</definedName>
    <definedName name="JR">#REF!</definedName>
    <definedName name="jui" localSheetId="0" hidden="1">{"Riqfin97",#N/A,FALSE,"Tran";"Riqfinpro",#N/A,FALSE,"Tran"}</definedName>
    <definedName name="jui" localSheetId="1" hidden="1">{"Riqfin97",#N/A,FALSE,"Tran";"Riqfinpro",#N/A,FALSE,"Tran"}</definedName>
    <definedName name="jui" localSheetId="2" hidden="1">{"Riqfin97",#N/A,FALSE,"Tran";"Riqfinpro",#N/A,FALSE,"Tran"}</definedName>
    <definedName name="jui" localSheetId="7" hidden="1">{"Riqfin97",#N/A,FALSE,"Tran";"Riqfinpro",#N/A,FALSE,"Tran"}</definedName>
    <definedName name="jui" hidden="1">{"Riqfin97",#N/A,FALSE,"Tran";"Riqfinpro",#N/A,FALSE,"Tran"}</definedName>
    <definedName name="JUL._89" localSheetId="0">#REF!</definedName>
    <definedName name="JUL._89" localSheetId="1">#REF!</definedName>
    <definedName name="JUL._89" localSheetId="2">#REF!</definedName>
    <definedName name="JUL._89" localSheetId="7">#REF!</definedName>
    <definedName name="JUL._89">#REF!</definedName>
    <definedName name="JUN._89" localSheetId="0">#REF!</definedName>
    <definedName name="JUN._89" localSheetId="1">#REF!</definedName>
    <definedName name="JUN._89" localSheetId="2">#REF!</definedName>
    <definedName name="JUN._89" localSheetId="7">#REF!</definedName>
    <definedName name="JUN._89">#REF!</definedName>
    <definedName name="JUNIO">'[103]Ranking Bancario'!$Z$4:$AD$54</definedName>
    <definedName name="JUROS" localSheetId="0">#REF!</definedName>
    <definedName name="JUROS" localSheetId="1">#REF!</definedName>
    <definedName name="JUROS" localSheetId="2">#REF!</definedName>
    <definedName name="JUROS" localSheetId="7">#REF!</definedName>
    <definedName name="JUROS">#REF!</definedName>
    <definedName name="jutjugyj" localSheetId="0" hidden="1">#REF!</definedName>
    <definedName name="jutjugyj" localSheetId="1" hidden="1">#REF!</definedName>
    <definedName name="jutjugyj" localSheetId="2" hidden="1">#REF!</definedName>
    <definedName name="jutjugyj" localSheetId="7" hidden="1">#REF!</definedName>
    <definedName name="jutjugyj" hidden="1">#REF!</definedName>
    <definedName name="juy" localSheetId="0" hidden="1">{"Tab1",#N/A,FALSE,"P";"Tab2",#N/A,FALSE,"P"}</definedName>
    <definedName name="juy" localSheetId="1" hidden="1">{"Tab1",#N/A,FALSE,"P";"Tab2",#N/A,FALSE,"P"}</definedName>
    <definedName name="juy" localSheetId="2" hidden="1">{"Tab1",#N/A,FALSE,"P";"Tab2",#N/A,FALSE,"P"}</definedName>
    <definedName name="juy" localSheetId="7" hidden="1">{"Tab1",#N/A,FALSE,"P";"Tab2",#N/A,FALSE,"P"}</definedName>
    <definedName name="juy" hidden="1">{"Tab1",#N/A,FALSE,"P";"Tab2",#N/A,FALSE,"P"}</definedName>
    <definedName name="k" localSheetId="0" hidden="1">{"Main Economic Indicators",#N/A,FALSE,"C"}</definedName>
    <definedName name="k" localSheetId="1" hidden="1">{"Main Economic Indicators",#N/A,FALSE,"C"}</definedName>
    <definedName name="k" localSheetId="2" hidden="1">{"Main Economic Indicators",#N/A,FALSE,"C"}</definedName>
    <definedName name="k" localSheetId="7" hidden="1">{"Main Economic Indicators",#N/A,FALSE,"C"}</definedName>
    <definedName name="k" hidden="1">{"Main Economic Indicators",#N/A,FALSE,"C"}</definedName>
    <definedName name="KD" localSheetId="0">#REF!</definedName>
    <definedName name="KD" localSheetId="1">#REF!</definedName>
    <definedName name="KD" localSheetId="2">#REF!</definedName>
    <definedName name="KD" localSheetId="7">#REF!</definedName>
    <definedName name="KD">#REF!</definedName>
    <definedName name="KD1A" localSheetId="0">#REF!</definedName>
    <definedName name="KD1A" localSheetId="1">#REF!</definedName>
    <definedName name="KD1A" localSheetId="2">#REF!</definedName>
    <definedName name="KD1A" localSheetId="7">#REF!</definedName>
    <definedName name="KD1A">#REF!</definedName>
    <definedName name="khkh" localSheetId="0" hidden="1">'[90]Fax a enviar'!#REF!</definedName>
    <definedName name="khkh" localSheetId="2" hidden="1">'[90]Fax a enviar'!#REF!</definedName>
    <definedName name="khkh" localSheetId="7" hidden="1">'[90]Fax a enviar'!#REF!</definedName>
    <definedName name="khkh" hidden="1">'[90]Fax a enviar'!#REF!</definedName>
    <definedName name="KID">'[103]base de datos MODULO I'!$B$4:$E$49</definedName>
    <definedName name="kiiiiii" localSheetId="0" hidden="1">#REF!</definedName>
    <definedName name="kiiiiii" localSheetId="1" hidden="1">#REF!</definedName>
    <definedName name="kiiiiii" localSheetId="2" hidden="1">#REF!</definedName>
    <definedName name="kiiiiii" localSheetId="7" hidden="1">#REF!</definedName>
    <definedName name="kiiiiii" hidden="1">#REF!</definedName>
    <definedName name="kim" localSheetId="0">#REF!</definedName>
    <definedName name="kim" localSheetId="1">#REF!</definedName>
    <definedName name="kim" localSheetId="2">#REF!</definedName>
    <definedName name="kim" localSheetId="7">#REF!</definedName>
    <definedName name="kim">#REF!</definedName>
    <definedName name="kio" localSheetId="0" hidden="1">{"Tab1",#N/A,FALSE,"P";"Tab2",#N/A,FALSE,"P"}</definedName>
    <definedName name="kio" localSheetId="1" hidden="1">{"Tab1",#N/A,FALSE,"P";"Tab2",#N/A,FALSE,"P"}</definedName>
    <definedName name="kio" localSheetId="2" hidden="1">{"Tab1",#N/A,FALSE,"P";"Tab2",#N/A,FALSE,"P"}</definedName>
    <definedName name="kio" localSheetId="7" hidden="1">{"Tab1",#N/A,FALSE,"P";"Tab2",#N/A,FALSE,"P"}</definedName>
    <definedName name="kio" hidden="1">{"Tab1",#N/A,FALSE,"P";"Tab2",#N/A,FALSE,"P"}</definedName>
    <definedName name="kiu" localSheetId="0" hidden="1">{"Riqfin97",#N/A,FALSE,"Tran";"Riqfinpro",#N/A,FALSE,"Tran"}</definedName>
    <definedName name="kiu" localSheetId="1" hidden="1">{"Riqfin97",#N/A,FALSE,"Tran";"Riqfinpro",#N/A,FALSE,"Tran"}</definedName>
    <definedName name="kiu" localSheetId="2" hidden="1">{"Riqfin97",#N/A,FALSE,"Tran";"Riqfinpro",#N/A,FALSE,"Tran"}</definedName>
    <definedName name="kiu" localSheetId="7" hidden="1">{"Riqfin97",#N/A,FALSE,"Tran";"Riqfinpro",#N/A,FALSE,"Tran"}</definedName>
    <definedName name="kiu" hidden="1">{"Riqfin97",#N/A,FALSE,"Tran";"Riqfinpro",#N/A,FALSE,"Tran"}</definedName>
    <definedName name="kjkj" hidden="1">'[90]Fax a enviar'!#REF!</definedName>
    <definedName name="kk" localSheetId="0" hidden="1">{"Tab1",#N/A,FALSE,"P";"Tab2",#N/A,FALSE,"P"}</definedName>
    <definedName name="kk" localSheetId="1" hidden="1">{"Tab1",#N/A,FALSE,"P";"Tab2",#N/A,FALSE,"P"}</definedName>
    <definedName name="kk" localSheetId="2" hidden="1">{"Tab1",#N/A,FALSE,"P";"Tab2",#N/A,FALSE,"P"}</definedName>
    <definedName name="kk" localSheetId="7" hidden="1">{"Tab1",#N/A,FALSE,"P";"Tab2",#N/A,FALSE,"P"}</definedName>
    <definedName name="kk" hidden="1">{"Tab1",#N/A,FALSE,"P";"Tab2",#N/A,FALSE,"P"}</definedName>
    <definedName name="kkk" localSheetId="0" hidden="1">{"Tab1",#N/A,FALSE,"P";"Tab2",#N/A,FALSE,"P"}</definedName>
    <definedName name="kkk" localSheetId="1" hidden="1">{"Tab1",#N/A,FALSE,"P";"Tab2",#N/A,FALSE,"P"}</definedName>
    <definedName name="kkk" localSheetId="2" hidden="1">{"Tab1",#N/A,FALSE,"P";"Tab2",#N/A,FALSE,"P"}</definedName>
    <definedName name="kkk" localSheetId="7" hidden="1">{"Tab1",#N/A,FALSE,"P";"Tab2",#N/A,FALSE,"P"}</definedName>
    <definedName name="kkk" hidden="1">{"Tab1",#N/A,FALSE,"P";"Tab2",#N/A,FALSE,"P"}</definedName>
    <definedName name="kkkk" hidden="1">[120]M!#REF!</definedName>
    <definedName name="kkkkk" hidden="1">'[121]J(Priv.Cap)'!#REF!</definedName>
    <definedName name="kkkkkkkk" localSheetId="0" hidden="1">{"Riqfin97",#N/A,FALSE,"Tran";"Riqfinpro",#N/A,FALSE,"Tran"}</definedName>
    <definedName name="kkkkkkkk" localSheetId="1" hidden="1">{"Riqfin97",#N/A,FALSE,"Tran";"Riqfinpro",#N/A,FALSE,"Tran"}</definedName>
    <definedName name="kkkkkkkk" localSheetId="2" hidden="1">{"Riqfin97",#N/A,FALSE,"Tran";"Riqfinpro",#N/A,FALSE,"Tran"}</definedName>
    <definedName name="kkkkkkkk" localSheetId="7" hidden="1">{"Riqfin97",#N/A,FALSE,"Tran";"Riqfinpro",#N/A,FALSE,"Tran"}</definedName>
    <definedName name="kkkkkkkk" hidden="1">{"Riqfin97",#N/A,FALSE,"Tran";"Riqfinpro",#N/A,FALSE,"Tran"}</definedName>
    <definedName name="KWD" localSheetId="0">#REF!</definedName>
    <definedName name="KWD" localSheetId="1">#REF!</definedName>
    <definedName name="KWD" localSheetId="2">#REF!</definedName>
    <definedName name="KWD" localSheetId="7">#REF!</definedName>
    <definedName name="KWD">#REF!</definedName>
    <definedName name="kykiyu" localSheetId="0" hidden="1">'[90]Fax a enviar'!#REF!</definedName>
    <definedName name="kykiyu" localSheetId="1" hidden="1">'[90]Fax a enviar'!#REF!</definedName>
    <definedName name="kykiyu" localSheetId="2" hidden="1">'[90]Fax a enviar'!#REF!</definedName>
    <definedName name="kykiyu" localSheetId="7" hidden="1">'[90]Fax a enviar'!#REF!</definedName>
    <definedName name="kykiyu" hidden="1">'[90]Fax a enviar'!#REF!</definedName>
    <definedName name="L" localSheetId="1">[109]DA!#REF!</definedName>
    <definedName name="L" localSheetId="2">[109]DA!#REF!</definedName>
    <definedName name="L" localSheetId="7">[109]DA!#REF!</definedName>
    <definedName name="L">[109]DA!#REF!</definedName>
    <definedName name="L_">#N/A</definedName>
    <definedName name="LastOpenedWorkSheet" localSheetId="0">#REF!</definedName>
    <definedName name="LastOpenedWorkSheet" localSheetId="1">#REF!</definedName>
    <definedName name="LastOpenedWorkSheet" localSheetId="2">#REF!</definedName>
    <definedName name="LastOpenedWorkSheet" localSheetId="7">#REF!</definedName>
    <definedName name="LastOpenedWorkSheet">#REF!</definedName>
    <definedName name="LastRefreshed" localSheetId="0">#REF!</definedName>
    <definedName name="LastRefreshed" localSheetId="1">#REF!</definedName>
    <definedName name="LastRefreshed" localSheetId="2">#REF!</definedName>
    <definedName name="LastRefreshed" localSheetId="7">#REF!</definedName>
    <definedName name="LastRefreshed">#REF!</definedName>
    <definedName name="LD" localSheetId="0">#REF!</definedName>
    <definedName name="LD" localSheetId="1">#REF!</definedName>
    <definedName name="LD" localSheetId="2">#REF!</definedName>
    <definedName name="LD" localSheetId="7">#REF!</definedName>
    <definedName name="LD">#REF!</definedName>
    <definedName name="LD1A" localSheetId="0">#REF!</definedName>
    <definedName name="LD1A" localSheetId="1">#REF!</definedName>
    <definedName name="LD1A">#REF!</definedName>
    <definedName name="LE" localSheetId="0">#REF!</definedName>
    <definedName name="LE" localSheetId="1">#REF!</definedName>
    <definedName name="LE">#REF!</definedName>
    <definedName name="LE1A" localSheetId="0">#REF!</definedName>
    <definedName name="LE1A" localSheetId="1">#REF!</definedName>
    <definedName name="LE1A">#REF!</definedName>
    <definedName name="LEAP" localSheetId="0">#REF!</definedName>
    <definedName name="LEAP" localSheetId="1">#REF!</definedName>
    <definedName name="LEAP">#REF!</definedName>
    <definedName name="LEGC" localSheetId="0">#REF!</definedName>
    <definedName name="LEGC">#REF!</definedName>
    <definedName name="LG" localSheetId="0">#REF!</definedName>
    <definedName name="LG">#REF!</definedName>
    <definedName name="LGperc" localSheetId="0">#REF!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[84]SUPUESTOS!$A$12:$IV$12</definedName>
    <definedName name="LIBOR6">[84]SUPUESTOS!A$11</definedName>
    <definedName name="LIBRAE" localSheetId="0">#REF!</definedName>
    <definedName name="LIBRAE" localSheetId="1">#REF!</definedName>
    <definedName name="LIBRAE" localSheetId="2">#REF!</definedName>
    <definedName name="LIBRAE" localSheetId="7">#REF!</definedName>
    <definedName name="LIBRAE">#REF!</definedName>
    <definedName name="LINES" localSheetId="0">#REF!</definedName>
    <definedName name="LINES" localSheetId="1">#REF!</definedName>
    <definedName name="LINES" localSheetId="2">#REF!</definedName>
    <definedName name="LINES" localSheetId="7">#REF!</definedName>
    <definedName name="LINES">#REF!</definedName>
    <definedName name="liqc" localSheetId="0">[22]Programa!#REF!</definedName>
    <definedName name="liqc" localSheetId="1">[22]Programa!#REF!</definedName>
    <definedName name="liqc" localSheetId="2">[22]Programa!#REF!</definedName>
    <definedName name="liqc" localSheetId="7">[22]Programa!#REF!</definedName>
    <definedName name="liqc">[22]Programa!#REF!</definedName>
    <definedName name="liqd" localSheetId="0">[22]Programa!#REF!</definedName>
    <definedName name="liqd" localSheetId="1">[22]Programa!#REF!</definedName>
    <definedName name="liqd" localSheetId="2">[22]Programa!#REF!</definedName>
    <definedName name="liqd" localSheetId="7">[22]Programa!#REF!</definedName>
    <definedName name="liqd">[22]Programa!#REF!</definedName>
    <definedName name="Liquidez">'[49]Ranking Bancario'!$BV$5:$BZ$54</definedName>
    <definedName name="LIT" localSheetId="0">#REF!</definedName>
    <definedName name="LIT" localSheetId="1">#REF!</definedName>
    <definedName name="LIT" localSheetId="2">#REF!</definedName>
    <definedName name="LIT" localSheetId="7">#REF!</definedName>
    <definedName name="LIT">#REF!</definedName>
    <definedName name="lita">#N/A</definedName>
    <definedName name="LITEURO" localSheetId="0">#REF!</definedName>
    <definedName name="LITEURO" localSheetId="1">#REF!</definedName>
    <definedName name="LITEURO" localSheetId="2">#REF!</definedName>
    <definedName name="LITEURO" localSheetId="7">#REF!</definedName>
    <definedName name="LITEURO">#REF!</definedName>
    <definedName name="ll" localSheetId="0" hidden="1">{"Tab1",#N/A,FALSE,"P";"Tab2",#N/A,FALSE,"P"}</definedName>
    <definedName name="ll" localSheetId="1" hidden="1">{"Tab1",#N/A,FALSE,"P";"Tab2",#N/A,FALSE,"P"}</definedName>
    <definedName name="ll" localSheetId="2" hidden="1">{"Tab1",#N/A,FALSE,"P";"Tab2",#N/A,FALSE,"P"}</definedName>
    <definedName name="ll" localSheetId="7" hidden="1">{"Tab1",#N/A,FALSE,"P";"Tab2",#N/A,FALSE,"P"}</definedName>
    <definedName name="ll" hidden="1">{"Tab1",#N/A,FALSE,"P";"Tab2",#N/A,FALSE,"P"}</definedName>
    <definedName name="LLF" localSheetId="1">[56]Q3!#REF!</definedName>
    <definedName name="LLF">[56]Q3!#REF!</definedName>
    <definedName name="lll" localSheetId="0" hidden="1">{"Riqfin97",#N/A,FALSE,"Tran";"Riqfinpro",#N/A,FALSE,"Tran"}</definedName>
    <definedName name="lll" localSheetId="1" hidden="1">{"Riqfin97",#N/A,FALSE,"Tran";"Riqfinpro",#N/A,FALSE,"Tran"}</definedName>
    <definedName name="lll" localSheetId="2" hidden="1">{"Riqfin97",#N/A,FALSE,"Tran";"Riqfinpro",#N/A,FALSE,"Tran"}</definedName>
    <definedName name="lll" localSheetId="7" hidden="1">{"Riqfin97",#N/A,FALSE,"Tran";"Riqfinpro",#N/A,FALSE,"Tran"}</definedName>
    <definedName name="lll" hidden="1">{"Riqfin97",#N/A,FALSE,"Tran";"Riqfinpro",#N/A,FALSE,"Tran"}</definedName>
    <definedName name="llll" hidden="1">[122]M!#REF!</definedName>
    <definedName name="lllll" localSheetId="0" hidden="1">{"Tab1",#N/A,FALSE,"P";"Tab2",#N/A,FALSE,"P"}</definedName>
    <definedName name="lllll" localSheetId="1" hidden="1">{"Tab1",#N/A,FALSE,"P";"Tab2",#N/A,FALSE,"P"}</definedName>
    <definedName name="lllll" localSheetId="2" hidden="1">{"Tab1",#N/A,FALSE,"P";"Tab2",#N/A,FALSE,"P"}</definedName>
    <definedName name="lllll" localSheetId="7" hidden="1">{"Tab1",#N/A,FALSE,"P";"Tab2",#N/A,FALSE,"P"}</definedName>
    <definedName name="lllll" hidden="1">{"Tab1",#N/A,FALSE,"P";"Tab2",#N/A,FALSE,"P"}</definedName>
    <definedName name="llllll" localSheetId="0" hidden="1">{"Minpmon",#N/A,FALSE,"Monthinput"}</definedName>
    <definedName name="llllll" localSheetId="1" hidden="1">{"Minpmon",#N/A,FALSE,"Monthinput"}</definedName>
    <definedName name="llllll" localSheetId="2" hidden="1">{"Minpmon",#N/A,FALSE,"Monthinput"}</definedName>
    <definedName name="llllll" localSheetId="7" hidden="1">{"Minpmon",#N/A,FALSE,"Monthinput"}</definedName>
    <definedName name="llllll" hidden="1">{"Minpmon",#N/A,FALSE,"Monthinput"}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0" hidden="1">{"Minpmon",#N/A,FALSE,"Monthinput"}</definedName>
    <definedName name="lllllllllllllllll" localSheetId="1" hidden="1">{"Minpmon",#N/A,FALSE,"Monthinput"}</definedName>
    <definedName name="lllllllllllllllll" localSheetId="2" hidden="1">{"Minpmon",#N/A,FALSE,"Monthinput"}</definedName>
    <definedName name="lllllllllllllllll" localSheetId="7" hidden="1">{"Minpmon",#N/A,FALSE,"Monthinput"}</definedName>
    <definedName name="lllllllllllllllll" hidden="1">{"Minpmon",#N/A,FALSE,"Monthinput"}</definedName>
    <definedName name="lloo" localSheetId="0" hidden="1">#REF!</definedName>
    <definedName name="lloo" localSheetId="1" hidden="1">#REF!</definedName>
    <definedName name="lloo" localSheetId="2" hidden="1">#REF!</definedName>
    <definedName name="lloo" localSheetId="7" hidden="1">#REF!</definedName>
    <definedName name="lloo" hidden="1">#REF!</definedName>
    <definedName name="lodnjkhdnbdv" localSheetId="0">#REF!</definedName>
    <definedName name="lodnjkhdnbdv" localSheetId="1">#REF!</definedName>
    <definedName name="lodnjkhdnbdv" localSheetId="2">#REF!</definedName>
    <definedName name="lodnjkhdnbdv" localSheetId="7">#REF!</definedName>
    <definedName name="lodnjkhdnbdv">#REF!</definedName>
    <definedName name="lolololo" localSheetId="0">#REF!</definedName>
    <definedName name="lolololo" localSheetId="1">#REF!</definedName>
    <definedName name="lolololo" localSheetId="2">#REF!</definedName>
    <definedName name="lolololo" localSheetId="7">#REF!</definedName>
    <definedName name="lolololo">#REF!</definedName>
    <definedName name="LONAB96" localSheetId="0">#REF!</definedName>
    <definedName name="LONAB96">#REF!</definedName>
    <definedName name="LOOKUPMTH" localSheetId="0">#REF!</definedName>
    <definedName name="LOOKUPMTH">#REF!</definedName>
    <definedName name="Low_external" localSheetId="0">#REF!</definedName>
    <definedName name="Low_external">#REF!</definedName>
    <definedName name="Low_fiscal" localSheetId="0">#REF!</definedName>
    <definedName name="Low_fiscal">#REF!</definedName>
    <definedName name="Low_growth_extended" localSheetId="0">#REF!</definedName>
    <definedName name="Low_growth_extended">#REF!</definedName>
    <definedName name="Low_growth_summary" localSheetId="0">#REF!</definedName>
    <definedName name="Low_growth_summary">#REF!</definedName>
    <definedName name="Low_monetary" localSheetId="0">#REF!</definedName>
    <definedName name="Low_monetary">#REF!</definedName>
    <definedName name="Low_real" localSheetId="0">#REF!</definedName>
    <definedName name="Low_real">#REF!</definedName>
    <definedName name="Low_summary" localSheetId="0">#REF!</definedName>
    <definedName name="Low_summary">#REF!</definedName>
    <definedName name="Lowest_Inter_Bank_Rate">'[67]Inter-Bank'!$M$5</definedName>
    <definedName name="LP" localSheetId="0">#REF!</definedName>
    <definedName name="LP" localSheetId="1">#REF!</definedName>
    <definedName name="LP" localSheetId="2">#REF!</definedName>
    <definedName name="LP" localSheetId="7">#REF!</definedName>
    <definedName name="LP">#REF!</definedName>
    <definedName name="LP1A" localSheetId="0">#REF!</definedName>
    <definedName name="LP1A" localSheetId="1">#REF!</definedName>
    <definedName name="LP1A" localSheetId="2">#REF!</definedName>
    <definedName name="LP1A" localSheetId="7">#REF!</definedName>
    <definedName name="LP1A">#REF!</definedName>
    <definedName name="LPEperc" localSheetId="0">#REF!</definedName>
    <definedName name="LPEperc" localSheetId="2">#REF!</definedName>
    <definedName name="LPEperc" localSheetId="7">#REF!</definedName>
    <definedName name="LPEperc">#REF!</definedName>
    <definedName name="LPperc" localSheetId="0">#REF!</definedName>
    <definedName name="LPperc">#REF!</definedName>
    <definedName name="LT" localSheetId="0">#REF!</definedName>
    <definedName name="LT">#REF!</definedName>
    <definedName name="LTcirr" localSheetId="0">#REF!</definedName>
    <definedName name="LTcirr">#REF!</definedName>
    <definedName name="LTr" localSheetId="0">#REF!</definedName>
    <definedName name="LTr">#REF!</definedName>
    <definedName name="LUR">#N/A</definedName>
    <definedName name="LUXF" localSheetId="0">#REF!</definedName>
    <definedName name="LUXF" localSheetId="1">#REF!</definedName>
    <definedName name="LUXF" localSheetId="2">#REF!</definedName>
    <definedName name="LUXF" localSheetId="7">#REF!</definedName>
    <definedName name="LUXF">#REF!</definedName>
    <definedName name="LUXF1" localSheetId="0">#REF!</definedName>
    <definedName name="LUXF1" localSheetId="1">#REF!</definedName>
    <definedName name="LUXF1" localSheetId="2">#REF!</definedName>
    <definedName name="LUXF1" localSheetId="7">#REF!</definedName>
    <definedName name="LUXF1">#REF!</definedName>
    <definedName name="Lyon">[64]Sheet3!$O$1</definedName>
    <definedName name="m">#N/A</definedName>
    <definedName name="MACRO" localSheetId="0">#REF!</definedName>
    <definedName name="MACRO" localSheetId="1">#REF!</definedName>
    <definedName name="MACRO" localSheetId="2">#REF!</definedName>
    <definedName name="MACRO" localSheetId="7">#REF!</definedName>
    <definedName name="MACRO">#REF!</definedName>
    <definedName name="MACRO_ASSUMP_2006" localSheetId="0">#REF!</definedName>
    <definedName name="MACRO_ASSUMP_2006" localSheetId="1">#REF!</definedName>
    <definedName name="MACRO_ASSUMP_2006" localSheetId="2">#REF!</definedName>
    <definedName name="MACRO_ASSUMP_2006" localSheetId="7">#REF!</definedName>
    <definedName name="MACRO_ASSUMP_2006">#REF!</definedName>
    <definedName name="Macro2" localSheetId="0">#REF!</definedName>
    <definedName name="Macro2" localSheetId="2">#REF!</definedName>
    <definedName name="Macro2" localSheetId="7">#REF!</definedName>
    <definedName name="Macro2">#REF!</definedName>
    <definedName name="Macro3" localSheetId="0">#REF!</definedName>
    <definedName name="Macro3">#REF!</definedName>
    <definedName name="Macro5" localSheetId="0">#REF!</definedName>
    <definedName name="Macro5">#REF!</definedName>
    <definedName name="Macro6" localSheetId="0">#REF!</definedName>
    <definedName name="Macro6">#REF!</definedName>
    <definedName name="MACROINPUT" localSheetId="0">#REF!</definedName>
    <definedName name="MACROINPUT">#REF!</definedName>
    <definedName name="MACROS">[73]MACROS!$A$1:$A$1</definedName>
    <definedName name="maintabs">[30]QNEWLOR!$B$3:$G$17,[30]QNEWLOR!$B$20:$G$87,[30]QNEWLOR!$B$90:$G$159</definedName>
    <definedName name="MALAX" localSheetId="0">#REF!</definedName>
    <definedName name="MALAX" localSheetId="1">#REF!</definedName>
    <definedName name="MALAX" localSheetId="2">#REF!</definedName>
    <definedName name="MALAX" localSheetId="7">#REF!</definedName>
    <definedName name="MALAX">#REF!</definedName>
    <definedName name="MALAX1" localSheetId="0">#REF!</definedName>
    <definedName name="MALAX1" localSheetId="1">#REF!</definedName>
    <definedName name="MALAX1" localSheetId="2">#REF!</definedName>
    <definedName name="MALAX1" localSheetId="7">#REF!</definedName>
    <definedName name="MALAX1">#REF!</definedName>
    <definedName name="Malaysia" localSheetId="0">#REF!</definedName>
    <definedName name="Malaysia" localSheetId="2">#REF!</definedName>
    <definedName name="Malaysia" localSheetId="7">#REF!</definedName>
    <definedName name="Malaysia">#REF!</definedName>
    <definedName name="MANUAL" localSheetId="0">#REF!</definedName>
    <definedName name="MANUAL">#REF!</definedName>
    <definedName name="mapa1" localSheetId="0">#REF!</definedName>
    <definedName name="mapa1">#REF!</definedName>
    <definedName name="mapa2" localSheetId="0">#REF!</definedName>
    <definedName name="mapa2">#REF!</definedName>
    <definedName name="mar" localSheetId="1">[22]Programa!#REF!</definedName>
    <definedName name="mar">[22]Programa!#REF!</definedName>
    <definedName name="MAR._89" localSheetId="0">#REF!</definedName>
    <definedName name="MAR._89" localSheetId="1">#REF!</definedName>
    <definedName name="MAR._89" localSheetId="2">#REF!</definedName>
    <definedName name="MAR._89" localSheetId="7">#REF!</definedName>
    <definedName name="MAR._89">#REF!</definedName>
    <definedName name="Maturity_IDA">[98]NPV!$B$26</definedName>
    <definedName name="Maturity_IDA1" localSheetId="0">#REF!</definedName>
    <definedName name="Maturity_IDA1" localSheetId="1">#REF!</definedName>
    <definedName name="Maturity_IDA1" localSheetId="2">#REF!</definedName>
    <definedName name="Maturity_IDA1" localSheetId="7">#REF!</definedName>
    <definedName name="Maturity_IDA1">#REF!</definedName>
    <definedName name="Maturity_NC" localSheetId="0">[98]NPV!#REF!</definedName>
    <definedName name="Maturity_NC" localSheetId="1">#REF!</definedName>
    <definedName name="Maturity_NC" localSheetId="2">[98]NPV!#REF!</definedName>
    <definedName name="Maturity_NC" localSheetId="7">[98]NPV!#REF!</definedName>
    <definedName name="Maturity_NC">[98]NPV!#REF!</definedName>
    <definedName name="may" localSheetId="1">#REF!</definedName>
    <definedName name="may" localSheetId="2">[22]Programa!#REF!</definedName>
    <definedName name="may" localSheetId="7">[22]Programa!#REF!</definedName>
    <definedName name="may">[22]Programa!#REF!</definedName>
    <definedName name="MAY._89" localSheetId="0">#REF!</definedName>
    <definedName name="MAY._89" localSheetId="1">#REF!</definedName>
    <definedName name="MAY._89" localSheetId="2">#REF!</definedName>
    <definedName name="MAY._89" localSheetId="7">#REF!</definedName>
    <definedName name="MAY._89">#REF!</definedName>
    <definedName name="MCPI" localSheetId="0">#REF!</definedName>
    <definedName name="MCPI" localSheetId="1">#REF!</definedName>
    <definedName name="MCPI" localSheetId="2">#REF!</definedName>
    <definedName name="MCPI" localSheetId="7">#REF!</definedName>
    <definedName name="MCPI">#REF!</definedName>
    <definedName name="MCV">#N/A</definedName>
    <definedName name="MCV_B">#N/A</definedName>
    <definedName name="MCV_B1" localSheetId="0">#REF!</definedName>
    <definedName name="MCV_B1" localSheetId="1">#REF!</definedName>
    <definedName name="MCV_B1" localSheetId="2">#REF!</definedName>
    <definedName name="MCV_B1" localSheetId="7">#REF!</definedName>
    <definedName name="MCV_B1">#REF!</definedName>
    <definedName name="mcv_b2">[1]Q6!$E$141:$AH$141</definedName>
    <definedName name="MCV_D">#N/A</definedName>
    <definedName name="MCV_D1" localSheetId="0">#REF!</definedName>
    <definedName name="MCV_D1" localSheetId="1">#REF!</definedName>
    <definedName name="MCV_D1" localSheetId="2">#REF!</definedName>
    <definedName name="MCV_D1" localSheetId="7">#REF!</definedName>
    <definedName name="MCV_D1">#REF!</definedName>
    <definedName name="MCV_N">#N/A</definedName>
    <definedName name="MCV_T">#N/A</definedName>
    <definedName name="MCV_T1" localSheetId="0">#REF!</definedName>
    <definedName name="MCV_T1" localSheetId="1">#REF!</definedName>
    <definedName name="MCV_T1" localSheetId="2">#REF!</definedName>
    <definedName name="MCV_T1" localSheetId="7">#REF!</definedName>
    <definedName name="MCV_T1">#REF!</definedName>
    <definedName name="mdavila" localSheetId="0">#REF!</definedName>
    <definedName name="mdavila" localSheetId="1">#REF!</definedName>
    <definedName name="mdavila" localSheetId="2">#REF!</definedName>
    <definedName name="mdavila" localSheetId="7">#REF!</definedName>
    <definedName name="mdavila">#REF!</definedName>
    <definedName name="me" localSheetId="0">[22]Programa!#REF!</definedName>
    <definedName name="me" localSheetId="1">[22]Programa!#REF!</definedName>
    <definedName name="me" localSheetId="2">[22]Programa!#REF!</definedName>
    <definedName name="me" localSheetId="7">[22]Programa!#REF!</definedName>
    <definedName name="me">[22]Programa!#REF!</definedName>
    <definedName name="Mecon">'[86]graf 1'!$A$3:$C$28</definedName>
    <definedName name="MEDTERM" localSheetId="0">#REF!</definedName>
    <definedName name="MEDTERM" localSheetId="1">#REF!</definedName>
    <definedName name="MEDTERM" localSheetId="2">#REF!</definedName>
    <definedName name="MEDTERM" localSheetId="7">#REF!</definedName>
    <definedName name="MEDTERM">#REF!</definedName>
    <definedName name="MENORES" localSheetId="0">#REF!</definedName>
    <definedName name="MENORES" localSheetId="1">#REF!</definedName>
    <definedName name="MENORES" localSheetId="2">#REF!</definedName>
    <definedName name="MENORES" localSheetId="7">#REF!</definedName>
    <definedName name="MENORES">#REF!</definedName>
    <definedName name="Meses">[123]Codigos!$A$14:$B$25</definedName>
    <definedName name="MEX" localSheetId="0">#REF!</definedName>
    <definedName name="MEX" localSheetId="1">#REF!</definedName>
    <definedName name="MEX" localSheetId="2">#REF!</definedName>
    <definedName name="MEX" localSheetId="7">#REF!</definedName>
    <definedName name="MEX">#REF!</definedName>
    <definedName name="MFISCAL" localSheetId="0">'[39]Annual Raw Data'!#REF!</definedName>
    <definedName name="MFISCAL" localSheetId="1">'[39]Annual Raw Data'!#REF!</definedName>
    <definedName name="MFISCAL" localSheetId="2">'[39]Annual Raw Data'!#REF!</definedName>
    <definedName name="MFISCAL" localSheetId="7">'[39]Annual Raw Data'!#REF!</definedName>
    <definedName name="MFISCAL">'[39]Annual Raw Data'!#REF!</definedName>
    <definedName name="mflowsa" localSheetId="0">[17]!mflowsa</definedName>
    <definedName name="mflowsa" localSheetId="1">#REF!</definedName>
    <definedName name="mflowsa">[17]!mflowsa</definedName>
    <definedName name="mflowsq" localSheetId="0">[17]!mflowsq</definedName>
    <definedName name="mflowsq" localSheetId="1">#REF!</definedName>
    <definedName name="mflowsq">[17]!mflowsq</definedName>
    <definedName name="MICRO" localSheetId="0">#REF!</definedName>
    <definedName name="MICRO" localSheetId="1">#REF!</definedName>
    <definedName name="MICRO" localSheetId="2">#REF!</definedName>
    <definedName name="MICRO" localSheetId="7">#REF!</definedName>
    <definedName name="MICRO">#REF!</definedName>
    <definedName name="MIDDLE" localSheetId="0">#REF!</definedName>
    <definedName name="MIDDLE" localSheetId="1">#REF!</definedName>
    <definedName name="MIDDLE" localSheetId="2">#REF!</definedName>
    <definedName name="MIDDLE" localSheetId="7">#REF!</definedName>
    <definedName name="MIDDLE">#REF!</definedName>
    <definedName name="Million_b_d">[65]nonopec!$D$426:$D$426</definedName>
    <definedName name="MINISTÉRIO_DA_PREVIDÊNCIA_E_ASSISTÊNCIA_SOCIAL" localSheetId="0">#REF!</definedName>
    <definedName name="MINISTÉRIO_DA_PREVIDÊNCIA_E_ASSISTÊNCIA_SOCIAL" localSheetId="1">#REF!</definedName>
    <definedName name="MINISTÉRIO_DA_PREVIDÊNCIA_E_ASSISTÊNCIA_SOCIAL" localSheetId="2">#REF!</definedName>
    <definedName name="MINISTÉRIO_DA_PREVIDÊNCIA_E_ASSISTÊNCIA_SOCIAL" localSheetId="7">#REF!</definedName>
    <definedName name="MINISTÉRIO_DA_PREVIDÊNCIA_E_ASSISTÊNCIA_SOCIAL">#REF!</definedName>
    <definedName name="MIRIAMA" localSheetId="0">#REF!</definedName>
    <definedName name="MIRIAMA" localSheetId="1">#REF!</definedName>
    <definedName name="MIRIAMA" localSheetId="2">#REF!</definedName>
    <definedName name="MIRIAMA" localSheetId="7">#REF!</definedName>
    <definedName name="MIRIAMA">#REF!</definedName>
    <definedName name="MIRIAMB" localSheetId="0">#REF!</definedName>
    <definedName name="MIRIAMB" localSheetId="1">#REF!</definedName>
    <definedName name="MIRIAMB" localSheetId="2">#REF!</definedName>
    <definedName name="MIRIAMB" localSheetId="7">#REF!</definedName>
    <definedName name="MIRIAMB">#REF!</definedName>
    <definedName name="MISC3" localSheetId="0">#REF!</definedName>
    <definedName name="MISC3">#REF!</definedName>
    <definedName name="MISC4">[19]OUTPUT!#REF!</definedName>
    <definedName name="mmm" localSheetId="0" hidden="1">{"Riqfin97",#N/A,FALSE,"Tran";"Riqfinpro",#N/A,FALSE,"Tran"}</definedName>
    <definedName name="mmm" localSheetId="1" hidden="1">{"Riqfin97",#N/A,FALSE,"Tran";"Riqfinpro",#N/A,FALSE,"Tran"}</definedName>
    <definedName name="mmm" localSheetId="2" hidden="1">{"Riqfin97",#N/A,FALSE,"Tran";"Riqfinpro",#N/A,FALSE,"Tran"}</definedName>
    <definedName name="mmm" localSheetId="7" hidden="1">{"Riqfin97",#N/A,FALSE,"Tran";"Riqfinpro",#N/A,FALSE,"Tran"}</definedName>
    <definedName name="mmm" hidden="1">{"Riqfin97",#N/A,FALSE,"Tran";"Riqfinpro",#N/A,FALSE,"Tran"}</definedName>
    <definedName name="mmmm" localSheetId="0" hidden="1">{"Tab1",#N/A,FALSE,"P";"Tab2",#N/A,FALSE,"P"}</definedName>
    <definedName name="mmmm" localSheetId="1" hidden="1">{"Tab1",#N/A,FALSE,"P";"Tab2",#N/A,FALSE,"P"}</definedName>
    <definedName name="mmmm" localSheetId="2" hidden="1">{"Tab1",#N/A,FALSE,"P";"Tab2",#N/A,FALSE,"P"}</definedName>
    <definedName name="mmmm" localSheetId="7" hidden="1">{"Tab1",#N/A,FALSE,"P";"Tab2",#N/A,FALSE,"P"}</definedName>
    <definedName name="mmmm" hidden="1">{"Tab1",#N/A,FALSE,"P";"Tab2",#N/A,FALSE,"P"}</definedName>
    <definedName name="mmmmm" localSheetId="0" hidden="1">{"Riqfin97",#N/A,FALSE,"Tran";"Riqfinpro",#N/A,FALSE,"Tran"}</definedName>
    <definedName name="mmmmm" localSheetId="1" hidden="1">{"Riqfin97",#N/A,FALSE,"Tran";"Riqfinpro",#N/A,FALSE,"Tran"}</definedName>
    <definedName name="mmmmm" localSheetId="2" hidden="1">{"Riqfin97",#N/A,FALSE,"Tran";"Riqfinpro",#N/A,FALSE,"Tran"}</definedName>
    <definedName name="mmmmm" localSheetId="7" hidden="1">{"Riqfin97",#N/A,FALSE,"Tran";"Riqfinpro",#N/A,FALSE,"Tran"}</definedName>
    <definedName name="mmmmm"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2" hidden="1">{"Riqfin97",#N/A,FALSE,"Tran";"Riqfinpro",#N/A,FALSE,"Tran"}</definedName>
    <definedName name="mmmmmmmmm" localSheetId="7" hidden="1">{"Riqfin97",#N/A,FALSE,"Tran";"Riqfinpro",#N/A,FALSE,"Tran"}</definedName>
    <definedName name="mmmmmmmmm" hidden="1">{"Riqfin97",#N/A,FALSE,"Tran";"Riqfinpro",#N/A,FALSE,"Tran"}</definedName>
    <definedName name="MN">[58]BCP!#REF!</definedName>
    <definedName name="MNDATES" localSheetId="0">#REF!</definedName>
    <definedName name="MNDATES" localSheetId="1">#REF!</definedName>
    <definedName name="MNDATES" localSheetId="2">#REF!</definedName>
    <definedName name="MNDATES" localSheetId="7">#REF!</definedName>
    <definedName name="MNDATES">#REF!</definedName>
    <definedName name="MNP" localSheetId="0">[58]BCP!#REF!</definedName>
    <definedName name="MNP" localSheetId="1">#REF!</definedName>
    <definedName name="MNP" localSheetId="7">[58]BCP!#REF!</definedName>
    <definedName name="MNP">[58]BCP!#REF!</definedName>
    <definedName name="Módulo2.completo">#N/A</definedName>
    <definedName name="MON_SM" localSheetId="0">#REF!</definedName>
    <definedName name="MON_SM" localSheetId="1">#REF!</definedName>
    <definedName name="MON_SM" localSheetId="2">#REF!</definedName>
    <definedName name="MON_SM" localSheetId="7">#REF!</definedName>
    <definedName name="MON_SM">#REF!</definedName>
    <definedName name="MONF_SM" localSheetId="0">#REF!</definedName>
    <definedName name="MONF_SM" localSheetId="1">#REF!</definedName>
    <definedName name="MONF_SM" localSheetId="2">#REF!</definedName>
    <definedName name="MONF_SM" localSheetId="7">#REF!</definedName>
    <definedName name="MONF_SM">#REF!</definedName>
    <definedName name="Month" localSheetId="0">#REF!</definedName>
    <definedName name="Month" localSheetId="1">#REF!</definedName>
    <definedName name="Month" localSheetId="2">#REF!</definedName>
    <definedName name="Month" localSheetId="7">#REF!</definedName>
    <definedName name="Month">#REF!</definedName>
    <definedName name="MonthIndex" localSheetId="0">#REF!</definedName>
    <definedName name="MonthIndex" localSheetId="1">#REF!</definedName>
    <definedName name="MonthIndex">#REF!</definedName>
    <definedName name="MonthlyInf">[83]CPI!$A$403:$N$559</definedName>
    <definedName name="MONTHS">[78]MONTHLY!$BV$3:$CG$3</definedName>
    <definedName name="MONY" localSheetId="0">#REF!</definedName>
    <definedName name="MONY" localSheetId="1">#REF!</definedName>
    <definedName name="MONY" localSheetId="2">#REF!</definedName>
    <definedName name="MONY" localSheetId="7">#REF!</definedName>
    <definedName name="MONY">#REF!</definedName>
    <definedName name="moodys" localSheetId="0">'[124]Credit ratings on 1st issues'!#REF!</definedName>
    <definedName name="moodys" localSheetId="1">#REF!</definedName>
    <definedName name="moodys" localSheetId="2">'[124]Credit ratings on 1st issues'!#REF!</definedName>
    <definedName name="moodys" localSheetId="7">'[124]Credit ratings on 1st issues'!#REF!</definedName>
    <definedName name="moodys">'[124]Credit ratings on 1st issues'!#REF!</definedName>
    <definedName name="MPETROLEO" localSheetId="0">#REF!</definedName>
    <definedName name="MPETROLEO" localSheetId="1">#REF!</definedName>
    <definedName name="MPETROLEO" localSheetId="2">#REF!</definedName>
    <definedName name="MPETROLEO" localSheetId="7">#REF!</definedName>
    <definedName name="MPETROLEO">#REF!</definedName>
    <definedName name="msci">[104]Sheet1!$H$2:$K$24</definedName>
    <definedName name="mscid">[104]Sheet1!$B$2:$E$24</definedName>
    <definedName name="mscil">[104]Sheet1!$H$2:$K$24</definedName>
    <definedName name="mstocksa" localSheetId="0">[17]!mstocksa</definedName>
    <definedName name="mstocksa" localSheetId="1">#REF!</definedName>
    <definedName name="mstocksa">[17]!mstocksa</definedName>
    <definedName name="mstocksq" localSheetId="0">[17]!mstocksq</definedName>
    <definedName name="mstocksq" localSheetId="1">#REF!</definedName>
    <definedName name="mstocksq">[17]!mstocksq</definedName>
    <definedName name="mte" localSheetId="0" hidden="1">{"Riqfin97",#N/A,FALSE,"Tran";"Riqfinpro",#N/A,FALSE,"Tran"}</definedName>
    <definedName name="mte" localSheetId="1" hidden="1">{"Riqfin97",#N/A,FALSE,"Tran";"Riqfinpro",#N/A,FALSE,"Tran"}</definedName>
    <definedName name="mte" localSheetId="2" hidden="1">{"Riqfin97",#N/A,FALSE,"Tran";"Riqfinpro",#N/A,FALSE,"Tran"}</definedName>
    <definedName name="mte" localSheetId="7" hidden="1">{"Riqfin97",#N/A,FALSE,"Tran";"Riqfinpro",#N/A,FALSE,"Tran"}</definedName>
    <definedName name="mte" hidden="1">{"Riqfin97",#N/A,FALSE,"Tran";"Riqfinpro",#N/A,FALSE,"Tran"}</definedName>
    <definedName name="MUNI96" localSheetId="0">#REF!</definedName>
    <definedName name="MUNI96" localSheetId="1">#REF!</definedName>
    <definedName name="MUNI96" localSheetId="2">#REF!</definedName>
    <definedName name="MUNI96" localSheetId="7">#REF!</definedName>
    <definedName name="MUNI96">#REF!</definedName>
    <definedName name="Municipios" localSheetId="0">#REF!</definedName>
    <definedName name="Municipios" localSheetId="1">#REF!</definedName>
    <definedName name="Municipios" localSheetId="2">#REF!</definedName>
    <definedName name="Municipios" localSheetId="7">#REF!</definedName>
    <definedName name="Municipios">#REF!</definedName>
    <definedName name="n" localSheetId="0" hidden="1">{"Minpmon",#N/A,FALSE,"Monthinput"}</definedName>
    <definedName name="n" localSheetId="1" hidden="1">{"Minpmon",#N/A,FALSE,"Monthinput"}</definedName>
    <definedName name="n" localSheetId="2" hidden="1">{"Minpmon",#N/A,FALSE,"Monthinput"}</definedName>
    <definedName name="n" localSheetId="7" hidden="1">{"Minpmon",#N/A,FALSE,"Monthinput"}</definedName>
    <definedName name="n" hidden="1">{"Minpmon",#N/A,FALSE,"Monthinput"}</definedName>
    <definedName name="names">'[45]shared data'!$B$7:$O$7</definedName>
    <definedName name="NAMES_A">'[45]shared data'!$B$5:$B$223</definedName>
    <definedName name="names_w" localSheetId="0">#REF!</definedName>
    <definedName name="names_w" localSheetId="1">#REF!</definedName>
    <definedName name="names_w" localSheetId="2">#REF!</definedName>
    <definedName name="names_w" localSheetId="7">#REF!</definedName>
    <definedName name="names_w">#REF!</definedName>
    <definedName name="NC_R" localSheetId="0">[56]Q1!#REF!</definedName>
    <definedName name="NC_R" localSheetId="1">[56]Q1!#REF!</definedName>
    <definedName name="NC_R" localSheetId="2">[56]Q1!#REF!</definedName>
    <definedName name="NC_R" localSheetId="7">[56]Q1!#REF!</definedName>
    <definedName name="NC_R">[56]Q1!#REF!</definedName>
    <definedName name="NCG">#N/A</definedName>
    <definedName name="NCG_R">#N/A</definedName>
    <definedName name="NCP">#N/A</definedName>
    <definedName name="NCP_R">#N/A</definedName>
    <definedName name="Ndf">[51]CIRRs!$C$69</definedName>
    <definedName name="NE" localSheetId="0">#REF!</definedName>
    <definedName name="NE" localSheetId="1">#REF!</definedName>
    <definedName name="NE" localSheetId="2">#REF!</definedName>
    <definedName name="NE" localSheetId="7">#REF!</definedName>
    <definedName name="NE">#REF!</definedName>
    <definedName name="NECESSIDADE_DE_FINANCIAMENTO" localSheetId="0">#REF!</definedName>
    <definedName name="NECESSIDADE_DE_FINANCIAMENTO" localSheetId="1">#REF!</definedName>
    <definedName name="NECESSIDADE_DE_FINANCIAMENTO" localSheetId="2">#REF!</definedName>
    <definedName name="NECESSIDADE_DE_FINANCIAMENTO" localSheetId="7">#REF!</definedName>
    <definedName name="NECESSIDADE_DE_FINANCIAMENTO">#REF!</definedName>
    <definedName name="NEperc" localSheetId="0">#REF!</definedName>
    <definedName name="NEperc" localSheetId="1">#REF!</definedName>
    <definedName name="NEperc" localSheetId="2">#REF!</definedName>
    <definedName name="NEperc" localSheetId="7">#REF!</definedName>
    <definedName name="NEperc">#REF!</definedName>
    <definedName name="Netherlands_wt">'[66]OECD wgt'!$B$26</definedName>
    <definedName name="new" localSheetId="0">#REF!</definedName>
    <definedName name="new" localSheetId="1">#REF!</definedName>
    <definedName name="new" localSheetId="2">#REF!</definedName>
    <definedName name="new" localSheetId="7">#REF!</definedName>
    <definedName name="new">#REF!</definedName>
    <definedName name="NEWSHEET" localSheetId="0">#REF!</definedName>
    <definedName name="NEWSHEET" localSheetId="1">#REF!</definedName>
    <definedName name="NEWSHEET" localSheetId="2">#REF!</definedName>
    <definedName name="NEWSHEET" localSheetId="7">#REF!</definedName>
    <definedName name="NEWSHEET">#REF!</definedName>
    <definedName name="nfa_by_bank" localSheetId="0">#REF!</definedName>
    <definedName name="nfa_by_bank" localSheetId="2">#REF!</definedName>
    <definedName name="nfa_by_bank" localSheetId="7">#REF!</definedName>
    <definedName name="nfa_by_bank">#REF!</definedName>
    <definedName name="NFB_R" localSheetId="0">[56]Q1!#REF!</definedName>
    <definedName name="NFB_R" localSheetId="1">[56]Q1!#REF!</definedName>
    <definedName name="NFB_R" localSheetId="2">[56]Q1!#REF!</definedName>
    <definedName name="NFB_R" localSheetId="7">[56]Q1!#REF!</definedName>
    <definedName name="NFB_R">[56]Q1!#REF!</definedName>
    <definedName name="NFB_R_GDP" localSheetId="0">[56]Q1!#REF!</definedName>
    <definedName name="NFB_R_GDP" localSheetId="1">[56]Q1!#REF!</definedName>
    <definedName name="NFB_R_GDP" localSheetId="2">[56]Q1!#REF!</definedName>
    <definedName name="NFB_R_GDP" localSheetId="7">[56]Q1!#REF!</definedName>
    <definedName name="NFB_R_GDP">[56]Q1!#REF!</definedName>
    <definedName name="NFI">#N/A</definedName>
    <definedName name="NFI_R">#N/A</definedName>
    <definedName name="NFIP" localSheetId="0">#REF!</definedName>
    <definedName name="NFIP" localSheetId="1">#REF!</definedName>
    <definedName name="NFIP" localSheetId="2">#REF!</definedName>
    <definedName name="NFIP" localSheetId="7">#REF!</definedName>
    <definedName name="NFIP">#REF!</definedName>
    <definedName name="NFPS_" localSheetId="0">[38]OPS!#REF!</definedName>
    <definedName name="NFPS_" localSheetId="1">[38]OPS!#REF!</definedName>
    <definedName name="NFPS_" localSheetId="2">[38]OPS!#REF!</definedName>
    <definedName name="NFPS_" localSheetId="7">[38]OPS!#REF!</definedName>
    <definedName name="NFPS_">[38]OPS!#REF!</definedName>
    <definedName name="NGDP">#N/A</definedName>
    <definedName name="NGDP_D" localSheetId="0">[56]Q3!#REF!</definedName>
    <definedName name="NGDP_D" localSheetId="1">[56]Q3!#REF!</definedName>
    <definedName name="NGDP_D" localSheetId="2">[56]Q3!#REF!</definedName>
    <definedName name="NGDP_D" localSheetId="7">[56]Q3!#REF!</definedName>
    <definedName name="NGDP_D">[56]Q3!#REF!</definedName>
    <definedName name="NGDP_DG">#N/A</definedName>
    <definedName name="NGDP_R">#N/A</definedName>
    <definedName name="NGDP_RG">#N/A</definedName>
    <definedName name="ngdp2">[37]Q2!$E$47:$AH$47</definedName>
    <definedName name="NGDPA" localSheetId="0">#REF!</definedName>
    <definedName name="NGDPA" localSheetId="1">#REF!</definedName>
    <definedName name="NGDPA" localSheetId="2">#REF!</definedName>
    <definedName name="NGDPA" localSheetId="7">#REF!</definedName>
    <definedName name="NGDPA">#REF!</definedName>
    <definedName name="NGK" localSheetId="0">#REF!</definedName>
    <definedName name="NGK" localSheetId="1">#REF!</definedName>
    <definedName name="NGK" localSheetId="2">#REF!</definedName>
    <definedName name="NGK" localSheetId="7">#REF!</definedName>
    <definedName name="NGK">#REF!</definedName>
    <definedName name="NGNI" localSheetId="0">#REF!</definedName>
    <definedName name="NGNI" localSheetId="2">#REF!</definedName>
    <definedName name="NGNI" localSheetId="7">#REF!</definedName>
    <definedName name="NGNI">#REF!</definedName>
    <definedName name="NGPXO" localSheetId="0">#REF!</definedName>
    <definedName name="NGPXO">#REF!</definedName>
    <definedName name="NGPXO_R" localSheetId="0">#REF!</definedName>
    <definedName name="NGPXO_R">#REF!</definedName>
    <definedName name="NGS_NGDP">#N/A</definedName>
    <definedName name="NGSP" localSheetId="1">[56]Q2!#REF!</definedName>
    <definedName name="NGSP">[56]Q2!#REF!</definedName>
    <definedName name="NI" localSheetId="1">[56]Q2!#REF!</definedName>
    <definedName name="NI">[56]Q2!#REF!</definedName>
    <definedName name="NI_GDP" localSheetId="1">[56]Q2!#REF!</definedName>
    <definedName name="NI_GDP">[56]Q2!#REF!</definedName>
    <definedName name="NI_NGDP" localSheetId="1">[56]Q2!#REF!</definedName>
    <definedName name="NI_NGDP">[56]Q2!#REF!</definedName>
    <definedName name="NI_R" localSheetId="1">[56]Q1!#REF!</definedName>
    <definedName name="NI_R">[56]Q1!#REF!</definedName>
    <definedName name="NINV">#N/A</definedName>
    <definedName name="NINV_R">#N/A</definedName>
    <definedName name="NINV_R_GDP" localSheetId="1">[56]Q1!#REF!</definedName>
    <definedName name="NINV_R_GDP">[56]Q1!#REF!</definedName>
    <definedName name="njkg" localSheetId="1">[5]!njkg</definedName>
    <definedName name="njkg">[5]!njkg</definedName>
    <definedName name="NLG">[51]CIRRs!$C$99</definedName>
    <definedName name="NM">#N/A</definedName>
    <definedName name="NM_R">#N/A</definedName>
    <definedName name="nmBlankCell">'[125]Table 2.1 from DDP program'!$A$2:$A$2</definedName>
    <definedName name="nmBlankRow" localSheetId="0">[126]EDT!#REF!</definedName>
    <definedName name="nmBlankRow" localSheetId="1">#REF!</definedName>
    <definedName name="nmBlankRow" localSheetId="7">[126]EDT!#REF!</definedName>
    <definedName name="nmBlankRow">[126]EDT!#REF!</definedName>
    <definedName name="nmColumnHeader">[126]EDT!$3:$3</definedName>
    <definedName name="nmData">[126]EDT!$B$4:$AA$36</definedName>
    <definedName name="NMG" localSheetId="0">#REF!</definedName>
    <definedName name="NMG" localSheetId="1">#REF!</definedName>
    <definedName name="NMG" localSheetId="2">#REF!</definedName>
    <definedName name="NMG" localSheetId="7">#REF!</definedName>
    <definedName name="NMG">#REF!</definedName>
    <definedName name="NMG_R" localSheetId="0">#REF!</definedName>
    <definedName name="NMG_R" localSheetId="1">#REF!</definedName>
    <definedName name="NMG_R" localSheetId="2">#REF!</definedName>
    <definedName name="NMG_R" localSheetId="7">#REF!</definedName>
    <definedName name="NMG_R">#REF!</definedName>
    <definedName name="NMG_RG">#N/A</definedName>
    <definedName name="nmIndexTable" localSheetId="0">[126]EDT!#REF!</definedName>
    <definedName name="nmIndexTable" localSheetId="1">#REF!</definedName>
    <definedName name="nmIndexTable" localSheetId="2">[126]EDT!#REF!</definedName>
    <definedName name="nmIndexTable" localSheetId="7">[126]EDT!#REF!</definedName>
    <definedName name="nmIndexTable">[126]EDT!#REF!</definedName>
    <definedName name="nmReportFooter">'[127]Table 1'!$29:$29</definedName>
    <definedName name="nmReportHeader">#N/A</definedName>
    <definedName name="nmReportNotes">'[127]Table 1'!$30:$30</definedName>
    <definedName name="nmRowHeader">[126]EDT!$A$4:$A$36</definedName>
    <definedName name="NMS" localSheetId="0">[56]Q2!#REF!</definedName>
    <definedName name="NMS" localSheetId="1">[56]Q2!#REF!</definedName>
    <definedName name="NMS" localSheetId="2">[56]Q2!#REF!</definedName>
    <definedName name="NMS" localSheetId="7">[56]Q2!#REF!</definedName>
    <definedName name="NMS">[56]Q2!#REF!</definedName>
    <definedName name="NMS_R" localSheetId="0">[56]Q1!#REF!</definedName>
    <definedName name="NMS_R" localSheetId="1">[56]Q1!#REF!</definedName>
    <definedName name="NMS_R" localSheetId="2">[56]Q1!#REF!</definedName>
    <definedName name="NMS_R" localSheetId="7">[56]Q1!#REF!</definedName>
    <definedName name="NMS_R">[56]Q1!#REF!</definedName>
    <definedName name="nmScale" localSheetId="0">[126]EDT!#REF!</definedName>
    <definedName name="nmScale" localSheetId="1">#REF!</definedName>
    <definedName name="nmScale" localSheetId="2">[126]EDT!#REF!</definedName>
    <definedName name="nmScale" localSheetId="7">[126]EDT!#REF!</definedName>
    <definedName name="nmScale">[126]EDT!#REF!</definedName>
    <definedName name="nn" localSheetId="0" hidden="1">{"Riqfin97",#N/A,FALSE,"Tran";"Riqfinpro",#N/A,FALSE,"Tran"}</definedName>
    <definedName name="nn" localSheetId="1" hidden="1">{"Riqfin97",#N/A,FALSE,"Tran";"Riqfinpro",#N/A,FALSE,"Tran"}</definedName>
    <definedName name="nn" localSheetId="2" hidden="1">{"Riqfin97",#N/A,FALSE,"Tran";"Riqfinpro",#N/A,FALSE,"Tran"}</definedName>
    <definedName name="nn" localSheetId="7" hidden="1">{"Riqfin97",#N/A,FALSE,"Tran";"Riqfinpro",#N/A,FALSE,"Tran"}</definedName>
    <definedName name="nn" hidden="1">{"Riqfin97",#N/A,FALSE,"Tran";"Riqfinpro",#N/A,FALSE,"Tran"}</definedName>
    <definedName name="NNAMES" localSheetId="0">#REF!</definedName>
    <definedName name="NNAMES" localSheetId="1">#REF!</definedName>
    <definedName name="NNAMES" localSheetId="2">#REF!</definedName>
    <definedName name="NNAMES" localSheetId="7">#REF!</definedName>
    <definedName name="NNAMES">#REF!</definedName>
    <definedName name="nnn" localSheetId="0" hidden="1">{"Tab1",#N/A,FALSE,"P";"Tab2",#N/A,FALSE,"P"}</definedName>
    <definedName name="nnn" localSheetId="1" hidden="1">{"Tab1",#N/A,FALSE,"P";"Tab2",#N/A,FALSE,"P"}</definedName>
    <definedName name="nnn" localSheetId="2" hidden="1">{"Tab1",#N/A,FALSE,"P";"Tab2",#N/A,FALSE,"P"}</definedName>
    <definedName name="nnn" localSheetId="7" hidden="1">{"Tab1",#N/A,FALSE,"P";"Tab2",#N/A,FALSE,"P"}</definedName>
    <definedName name="nnn" hidden="1">{"Tab1",#N/A,FALSE,"P";"Tab2",#N/A,FALSE,"P"}</definedName>
    <definedName name="nnnnn">#N/A</definedName>
    <definedName name="nnnnnnnnnn" localSheetId="0" hidden="1">{"Minpmon",#N/A,FALSE,"Monthinput"}</definedName>
    <definedName name="nnnnnnnnnn" localSheetId="1" hidden="1">{"Minpmon",#N/A,FALSE,"Monthinput"}</definedName>
    <definedName name="nnnnnnnnnn" localSheetId="2" hidden="1">{"Minpmon",#N/A,FALSE,"Monthinput"}</definedName>
    <definedName name="nnnnnnnnnn" localSheetId="7" hidden="1">{"Minpmon",#N/A,FALSE,"Monthinput"}</definedName>
    <definedName name="nnnnnnnnnn" hidden="1">{"Minpmon",#N/A,FALSE,"Monthinput"}</definedName>
    <definedName name="nnnnnnnnnnnn" localSheetId="0" hidden="1">{"Riqfin97",#N/A,FALSE,"Tran";"Riqfinpro",#N/A,FALSE,"Tran"}</definedName>
    <definedName name="nnnnnnnnnnnn" localSheetId="1" hidden="1">{"Riqfin97",#N/A,FALSE,"Tran";"Riqfinpro",#N/A,FALSE,"Tran"}</definedName>
    <definedName name="nnnnnnnnnnnn" localSheetId="2" hidden="1">{"Riqfin97",#N/A,FALSE,"Tran";"Riqfinpro",#N/A,FALSE,"Tran"}</definedName>
    <definedName name="nnnnnnnnnnnn" localSheetId="7" hidden="1">{"Riqfin97",#N/A,FALSE,"Tran";"Riqfinpro",#N/A,FALSE,"Tran"}</definedName>
    <definedName name="nnnnnnnnnnnn" hidden="1">{"Riqfin97",#N/A,FALSE,"Tran";"Riqfinpro",#N/A,FALSE,"Tran"}</definedName>
    <definedName name="no" hidden="1">'[69]Crédito SPNF (fiscal)'!#REF!</definedName>
    <definedName name="Noah" localSheetId="0">#REF!</definedName>
    <definedName name="Noah" localSheetId="1">#REF!</definedName>
    <definedName name="Noah" localSheetId="2">#REF!</definedName>
    <definedName name="Noah" localSheetId="7">#REF!</definedName>
    <definedName name="Noah">#REF!</definedName>
    <definedName name="noclas1" localSheetId="0">#REF!</definedName>
    <definedName name="noclas1" localSheetId="1">#REF!</definedName>
    <definedName name="noclas1" localSheetId="2">#REF!</definedName>
    <definedName name="noclas1" localSheetId="7">#REF!</definedName>
    <definedName name="noclas1">#REF!</definedName>
    <definedName name="noclas2" localSheetId="0">#REF!</definedName>
    <definedName name="noclas2" localSheetId="2">#REF!</definedName>
    <definedName name="noclas2" localSheetId="7">#REF!</definedName>
    <definedName name="noclas2">#REF!</definedName>
    <definedName name="NOCLUB" localSheetId="0">#REF!</definedName>
    <definedName name="NOCLUB" localSheetId="1">#REF!</definedName>
    <definedName name="NOCLUB">#REF!</definedName>
    <definedName name="NOK" localSheetId="0">#REF!</definedName>
    <definedName name="NOK" localSheetId="1">#REF!</definedName>
    <definedName name="NOK">#REF!</definedName>
    <definedName name="nombrenuevo">#N/A</definedName>
    <definedName name="NONLEAP" localSheetId="0">#REF!</definedName>
    <definedName name="NONLEAP" localSheetId="1">#REF!</definedName>
    <definedName name="NONLEAP" localSheetId="2">#REF!</definedName>
    <definedName name="NONLEAP" localSheetId="7">#REF!</definedName>
    <definedName name="NONLEAP">#REF!</definedName>
    <definedName name="NONOECD1">[65]nonopec!$D$29:$AD$70</definedName>
    <definedName name="NONOECD2">[65]nonopec!$D$71:$AD$135</definedName>
    <definedName name="NONOPEC">[65]nonopec!$D$136:$AD$155</definedName>
    <definedName name="NOPEC1">[78]MONTHLY!$BP$19:$CA$19</definedName>
    <definedName name="NOPEC2">[78]MONTHLY!$CB$19:$CM$19</definedName>
    <definedName name="NORM1">[78]MONTHLY!$A$5:$O$117</definedName>
    <definedName name="NORM2">[78]MONTHLY!$A$422:$Z$491</definedName>
    <definedName name="NORM3">[78]MONTHLY!$A$334:$Z$380</definedName>
    <definedName name="Norway_wt">'[66]OECD wgt'!$B$28</definedName>
    <definedName name="NOTA_EXPLICATIV" localSheetId="0">#REF!</definedName>
    <definedName name="NOTA_EXPLICATIV" localSheetId="1">#REF!</definedName>
    <definedName name="NOTA_EXPLICATIV" localSheetId="2">#REF!</definedName>
    <definedName name="NOTA_EXPLICATIV" localSheetId="7">#REF!</definedName>
    <definedName name="NOTA_EXPLICATIV">#REF!</definedName>
    <definedName name="Notes" localSheetId="0">[128]UPLOAD!#REF!</definedName>
    <definedName name="Notes" localSheetId="1">#REF!</definedName>
    <definedName name="Notes" localSheetId="2">[128]UPLOAD!#REF!</definedName>
    <definedName name="Notes" localSheetId="7">[128]UPLOAD!#REF!</definedName>
    <definedName name="Notes">[128]UPLOAD!#REF!</definedName>
    <definedName name="NOTITLES" localSheetId="0">#REF!</definedName>
    <definedName name="NOTITLES" localSheetId="1">#REF!</definedName>
    <definedName name="NOTITLES" localSheetId="2">#REF!</definedName>
    <definedName name="NOTITLES" localSheetId="7">#REF!</definedName>
    <definedName name="NOTITLES">#REF!</definedName>
    <definedName name="NOV._89" localSheetId="0">#REF!</definedName>
    <definedName name="NOV._89" localSheetId="1">#REF!</definedName>
    <definedName name="NOV._89" localSheetId="2">#REF!</definedName>
    <definedName name="NOV._89" localSheetId="7">#REF!</definedName>
    <definedName name="NOV._89">#REF!</definedName>
    <definedName name="NSUMMARY">[65]nonopec!$D$157:$AD$204</definedName>
    <definedName name="NTDD_R" localSheetId="0">[56]Q1!#REF!</definedName>
    <definedName name="NTDD_R" localSheetId="1">[56]Q1!#REF!</definedName>
    <definedName name="NTDD_R" localSheetId="2">[56]Q1!#REF!</definedName>
    <definedName name="NTDD_R" localSheetId="7">[56]Q1!#REF!</definedName>
    <definedName name="NTDD_R">[56]Q1!#REF!</definedName>
    <definedName name="NTDD_RG" localSheetId="0">[72]!NTDD_RG</definedName>
    <definedName name="NTDD_RG" localSheetId="1">#REF!</definedName>
    <definedName name="NTDD_RG">[72]!NTDD_RG</definedName>
    <definedName name="NX">#N/A</definedName>
    <definedName name="NX_R">#N/A</definedName>
    <definedName name="NXG" localSheetId="0">#REF!</definedName>
    <definedName name="NXG" localSheetId="1">#REF!</definedName>
    <definedName name="NXG" localSheetId="2">#REF!</definedName>
    <definedName name="NXG" localSheetId="7">#REF!</definedName>
    <definedName name="NXG">#REF!</definedName>
    <definedName name="NXG_R" localSheetId="0">#REF!</definedName>
    <definedName name="NXG_R" localSheetId="1">#REF!</definedName>
    <definedName name="NXG_R" localSheetId="2">#REF!</definedName>
    <definedName name="NXG_R" localSheetId="7">#REF!</definedName>
    <definedName name="NXG_R">#REF!</definedName>
    <definedName name="NXG_RG">#N/A</definedName>
    <definedName name="NXS" localSheetId="0">[56]Q2!#REF!</definedName>
    <definedName name="NXS" localSheetId="1">[56]Q2!#REF!</definedName>
    <definedName name="NXS" localSheetId="2">[56]Q2!#REF!</definedName>
    <definedName name="NXS" localSheetId="7">[56]Q2!#REF!</definedName>
    <definedName name="NXS">[56]Q2!#REF!</definedName>
    <definedName name="NXS_R" localSheetId="0">[56]Q1!#REF!</definedName>
    <definedName name="NXS_R" localSheetId="1">[56]Q1!#REF!</definedName>
    <definedName name="NXS_R" localSheetId="2">[56]Q1!#REF!</definedName>
    <definedName name="NXS_R" localSheetId="7">[56]Q1!#REF!</definedName>
    <definedName name="NXS_R">[56]Q1!#REF!</definedName>
    <definedName name="NYEAR2021" localSheetId="1">[89]Nickel!$B$583:$J$583</definedName>
    <definedName name="NYEAR2021">[89]Nickel!$B$583:$J$583</definedName>
    <definedName name="NYEAR2022" localSheetId="1">[89]Nickel!$K$583:$V$583</definedName>
    <definedName name="NYEAR2022">[89]Nickel!$K$583:$V$583</definedName>
    <definedName name="NYEAR2023" localSheetId="1">[89]Nickel!$W$583:$AH$583</definedName>
    <definedName name="NYEAR2023">[89]Nickel!$W$583:$AH$583</definedName>
    <definedName name="NYEAR2024" localSheetId="1">[89]Nickel!$AI$583:$AT$583</definedName>
    <definedName name="NYEAR2024">[89]Nickel!$AI$583:$AT$583</definedName>
    <definedName name="NYEAR2025" localSheetId="1">[89]Nickel!$AU$583:$BF$583</definedName>
    <definedName name="NYEAR2025">[89]Nickel!$AU$583:$BF$583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0">#REF!</definedName>
    <definedName name="OCT._89" localSheetId="1">#REF!</definedName>
    <definedName name="OCT._89" localSheetId="2">#REF!</definedName>
    <definedName name="OCT._89" localSheetId="7">#REF!</definedName>
    <definedName name="OCT._89">#REF!</definedName>
    <definedName name="OCTUBRE">#N/A</definedName>
    <definedName name="OECD">[65]nonopec!$D$1:$AD$28</definedName>
    <definedName name="OECD_Table" localSheetId="0">#REF!</definedName>
    <definedName name="OECD_Table" localSheetId="1">#REF!</definedName>
    <definedName name="OECD_Table" localSheetId="2">#REF!</definedName>
    <definedName name="OECD_Table" localSheetId="7">#REF!</definedName>
    <definedName name="OECD_Table">#REF!</definedName>
    <definedName name="oipio" localSheetId="0" hidden="1">#REF!</definedName>
    <definedName name="oipio" localSheetId="1" hidden="1">#REF!</definedName>
    <definedName name="oipio" localSheetId="2" hidden="1">#REF!</definedName>
    <definedName name="oipio" localSheetId="7" hidden="1">#REF!</definedName>
    <definedName name="oipio" hidden="1">#REF!</definedName>
    <definedName name="oiulfdgdgh" localSheetId="0" hidden="1">'[90]Fax a enviar'!#REF!</definedName>
    <definedName name="oiulfdgdgh" localSheetId="1" hidden="1">#REF!</definedName>
    <definedName name="oiulfdgdgh" localSheetId="2" hidden="1">'[90]Fax a enviar'!#REF!</definedName>
    <definedName name="oiulfdgdgh" localSheetId="7" hidden="1">'[90]Fax a enviar'!#REF!</definedName>
    <definedName name="oiulfdgdgh" hidden="1">'[90]Fax a enviar'!#REF!</definedName>
    <definedName name="OK" localSheetId="0">#REF!</definedName>
    <definedName name="OK" localSheetId="1">#REF!</definedName>
    <definedName name="OK" localSheetId="2">#REF!</definedName>
    <definedName name="OK" localSheetId="7">#REF!</definedName>
    <definedName name="OK">#REF!</definedName>
    <definedName name="OnShow" localSheetId="0">'[129]SPNF Acuerdo Incl. Int.'!OnShow</definedName>
    <definedName name="OnShow" localSheetId="1">#REF!</definedName>
    <definedName name="OnShow">'[129]SPNF Acuerdo Incl. Int.'!OnShow</definedName>
    <definedName name="onshow1">#N/A</definedName>
    <definedName name="onshow2">#N/A</definedName>
    <definedName name="oo" localSheetId="0" hidden="1">{"Riqfin97",#N/A,FALSE,"Tran";"Riqfinpro",#N/A,FALSE,"Tran"}</definedName>
    <definedName name="oo" localSheetId="1" hidden="1">{"Riqfin97",#N/A,FALSE,"Tran";"Riqfinpro",#N/A,FALSE,"Tran"}</definedName>
    <definedName name="oo" localSheetId="2" hidden="1">{"Riqfin97",#N/A,FALSE,"Tran";"Riqfinpro",#N/A,FALSE,"Tran"}</definedName>
    <definedName name="oo" localSheetId="7" hidden="1">{"Riqfin97",#N/A,FALSE,"Tran";"Riqfinpro",#N/A,FALSE,"Tran"}</definedName>
    <definedName name="oo" hidden="1">{"Riqfin97",#N/A,FALSE,"Tran";"Riqfinpro",#N/A,FALSE,"Tran"}</definedName>
    <definedName name="OOA" localSheetId="0">#REF!</definedName>
    <definedName name="OOA" localSheetId="1">#REF!</definedName>
    <definedName name="OOA" localSheetId="2">#REF!</definedName>
    <definedName name="OOA" localSheetId="7">#REF!</definedName>
    <definedName name="OOA">#REF!</definedName>
    <definedName name="ooo" localSheetId="0" hidden="1">{"Tab1",#N/A,FALSE,"P";"Tab2",#N/A,FALSE,"P"}</definedName>
    <definedName name="ooo" localSheetId="1" hidden="1">{"Tab1",#N/A,FALSE,"P";"Tab2",#N/A,FALSE,"P"}</definedName>
    <definedName name="ooo" localSheetId="2" hidden="1">{"Tab1",#N/A,FALSE,"P";"Tab2",#N/A,FALSE,"P"}</definedName>
    <definedName name="ooo" localSheetId="7" hidden="1">{"Tab1",#N/A,FALSE,"P";"Tab2",#N/A,FALSE,"P"}</definedName>
    <definedName name="ooo" hidden="1">{"Tab1",#N/A,FALSE,"P";"Tab2",#N/A,FALSE,"P"}</definedName>
    <definedName name="OOOKOKOKO" localSheetId="0">#REF!</definedName>
    <definedName name="OOOKOKOKO" localSheetId="1">#REF!</definedName>
    <definedName name="OOOKOKOKO" localSheetId="2">#REF!</definedName>
    <definedName name="OOOKOKOKO" localSheetId="7">#REF!</definedName>
    <definedName name="OOOKOKOKO">#REF!</definedName>
    <definedName name="oooo" localSheetId="0" hidden="1">{"Tab1",#N/A,FALSE,"P";"Tab2",#N/A,FALSE,"P"}</definedName>
    <definedName name="oooo" localSheetId="1" hidden="1">{"Tab1",#N/A,FALSE,"P";"Tab2",#N/A,FALSE,"P"}</definedName>
    <definedName name="oooo" localSheetId="2" hidden="1">{"Tab1",#N/A,FALSE,"P";"Tab2",#N/A,FALSE,"P"}</definedName>
    <definedName name="oooo" localSheetId="7" hidden="1">{"Tab1",#N/A,FALSE,"P";"Tab2",#N/A,FALSE,"P"}</definedName>
    <definedName name="oooo" hidden="1">{"Tab1",#N/A,FALSE,"P";"Tab2",#N/A,FALSE,"P"}</definedName>
    <definedName name="ooooooooo" localSheetId="0" hidden="1">#REF!</definedName>
    <definedName name="ooooooooo" localSheetId="1" hidden="1">#REF!</definedName>
    <definedName name="ooooooooo" localSheetId="2" hidden="1">#REF!</definedName>
    <definedName name="ooooooooo" localSheetId="7" hidden="1">#REF!</definedName>
    <definedName name="ooooooooo" hidden="1">#REF!</definedName>
    <definedName name="OPEC">[65]nonopec!$D$204:$AD$251</definedName>
    <definedName name="OPEC1">[78]MONTHLY!$BP$12:$CA$12</definedName>
    <definedName name="OPEC2">[78]MONTHLY!$CB$12:$CM$12</definedName>
    <definedName name="OPOPOPOPO" localSheetId="0">#REF!</definedName>
    <definedName name="OPOPOPOPO" localSheetId="1">#REF!</definedName>
    <definedName name="OPOPOPOPO" localSheetId="2">#REF!</definedName>
    <definedName name="OPOPOPOPO" localSheetId="7">#REF!</definedName>
    <definedName name="OPOPOPOPO">#REF!</definedName>
    <definedName name="opu" localSheetId="0" hidden="1">{"Riqfin97",#N/A,FALSE,"Tran";"Riqfinpro",#N/A,FALSE,"Tran"}</definedName>
    <definedName name="opu" localSheetId="1" hidden="1">{"Riqfin97",#N/A,FALSE,"Tran";"Riqfinpro",#N/A,FALSE,"Tran"}</definedName>
    <definedName name="opu" localSheetId="2" hidden="1">{"Riqfin97",#N/A,FALSE,"Tran";"Riqfinpro",#N/A,FALSE,"Tran"}</definedName>
    <definedName name="opu" localSheetId="7" hidden="1">{"Riqfin97",#N/A,FALSE,"Tran";"Riqfinpro",#N/A,FALSE,"Tran"}</definedName>
    <definedName name="opu" hidden="1">{"Riqfin97",#N/A,FALSE,"Tran";"Riqfinpro",#N/A,FALSE,"Tran"}</definedName>
    <definedName name="ORGANISMOS_DE_VIALIDAD__LEY_N__23966_ART._19">[4]C!$B$24:$N$24</definedName>
    <definedName name="Otr_Inst_Banc_40G" localSheetId="0">#REF!</definedName>
    <definedName name="Otr_Inst_Banc_40G" localSheetId="1">#REF!</definedName>
    <definedName name="Otr_Inst_Banc_40G" localSheetId="2">#REF!</definedName>
    <definedName name="Otr_Inst_Banc_40G" localSheetId="7">#REF!</definedName>
    <definedName name="Otr_Inst_Banc_40G">#REF!</definedName>
    <definedName name="otra" localSheetId="0" hidden="1">#REF!</definedName>
    <definedName name="otra" localSheetId="1" hidden="1">#REF!</definedName>
    <definedName name="otra" localSheetId="2" hidden="1">#REF!</definedName>
    <definedName name="otra" localSheetId="7" hidden="1">#REF!</definedName>
    <definedName name="otra" hidden="1">#REF!</definedName>
    <definedName name="Otras_Residuales" localSheetId="0">#REF!</definedName>
    <definedName name="Otras_Residuales" localSheetId="2">#REF!</definedName>
    <definedName name="Otras_Residuales" localSheetId="7">#REF!</definedName>
    <definedName name="Otras_Residuales">#REF!</definedName>
    <definedName name="otras1" localSheetId="0">#REF!</definedName>
    <definedName name="otras1">#REF!</definedName>
    <definedName name="OTRAS96" localSheetId="0">#REF!</definedName>
    <definedName name="OTRAS96">#REF!</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0">#REF!</definedName>
    <definedName name="otros" localSheetId="1">#REF!</definedName>
    <definedName name="otros" localSheetId="2">#REF!</definedName>
    <definedName name="otros" localSheetId="7">#REF!</definedName>
    <definedName name="otros">#REF!</definedName>
    <definedName name="OTROS_ORGANISMOS" localSheetId="0">#REF!</definedName>
    <definedName name="OTROS_ORGANISMOS" localSheetId="1">#REF!</definedName>
    <definedName name="OTROS_ORGANISMOS" localSheetId="2">#REF!</definedName>
    <definedName name="OTROS_ORGANISMOS" localSheetId="7">#REF!</definedName>
    <definedName name="OTROS_ORGANISMOS">#REF!</definedName>
    <definedName name="OTROS_ORGANISMOS_AUTONOMOS" localSheetId="0">#REF!</definedName>
    <definedName name="OTROS_ORGANISMOS_AUTONOMOS" localSheetId="2">#REF!</definedName>
    <definedName name="OTROS_ORGANISMOS_AUTONOMOS" localSheetId="7">#REF!</definedName>
    <definedName name="OTROS_ORGANISMOS_AUTONOMOS">#REF!</definedName>
    <definedName name="otros2000" localSheetId="0">#REF!</definedName>
    <definedName name="otros2000">#REF!</definedName>
    <definedName name="otros2001" localSheetId="0">#REF!</definedName>
    <definedName name="otros2001">#REF!</definedName>
    <definedName name="otros2002" localSheetId="0">#REF!</definedName>
    <definedName name="otros2002">#REF!</definedName>
    <definedName name="otros2003" localSheetId="0">#REF!</definedName>
    <definedName name="otros2003">#REF!</definedName>
    <definedName name="otros98" localSheetId="1">[22]Programa!#REF!</definedName>
    <definedName name="otros98">[22]Programa!#REF!</definedName>
    <definedName name="otros98j" localSheetId="1">[22]Programa!#REF!</definedName>
    <definedName name="otros98j">[22]Programa!#REF!</definedName>
    <definedName name="otros98s" localSheetId="0">#REF!</definedName>
    <definedName name="otros98s" localSheetId="1">#REF!</definedName>
    <definedName name="otros98s" localSheetId="2">#REF!</definedName>
    <definedName name="otros98s" localSheetId="7">#REF!</definedName>
    <definedName name="otros98s">#REF!</definedName>
    <definedName name="otros99" localSheetId="0">#REF!</definedName>
    <definedName name="otros99" localSheetId="1">#REF!</definedName>
    <definedName name="otros99" localSheetId="2">#REF!</definedName>
    <definedName name="otros99" localSheetId="7">#REF!</definedName>
    <definedName name="otros99">#REF!</definedName>
    <definedName name="out_red4" localSheetId="0">#REF!</definedName>
    <definedName name="out_red4" localSheetId="2">#REF!</definedName>
    <definedName name="out_red4" localSheetId="7">#REF!</definedName>
    <definedName name="out_red4">#REF!</definedName>
    <definedName name="out_sr3" localSheetId="0">#REF!</definedName>
    <definedName name="out_sr3">#REF!</definedName>
    <definedName name="OUTDS1" localSheetId="0">#REF!</definedName>
    <definedName name="OUTDS1">#REF!</definedName>
    <definedName name="OUTFISC" localSheetId="0">#REF!</definedName>
    <definedName name="OUTFISC">#REF!</definedName>
    <definedName name="OUTIMF" localSheetId="0">#REF!</definedName>
    <definedName name="OUTIMF">#REF!</definedName>
    <definedName name="OUTMN" localSheetId="0">#REF!</definedName>
    <definedName name="OUTMN">#REF!</definedName>
    <definedName name="p" localSheetId="0" hidden="1">{"Riqfin97",#N/A,FALSE,"Tran";"Riqfinpro",#N/A,FALSE,"Tran"}</definedName>
    <definedName name="p" localSheetId="1" hidden="1">{"Riqfin97",#N/A,FALSE,"Tran";"Riqfinpro",#N/A,FALSE,"Tran"}</definedName>
    <definedName name="p" localSheetId="2" hidden="1">{"Riqfin97",#N/A,FALSE,"Tran";"Riqfinpro",#N/A,FALSE,"Tran"}</definedName>
    <definedName name="p" localSheetId="7" hidden="1">{"Riqfin97",#N/A,FALSE,"Tran";"Riqfinpro",#N/A,FALSE,"Tran"}</definedName>
    <definedName name="p" hidden="1">{"Riqfin97",#N/A,FALSE,"Tran";"Riqfinpro",#N/A,FALSE,"Tran"}</definedName>
    <definedName name="P1_1" localSheetId="0">OFFSET(#REF!,0,0,COUNT(#REF!),1)</definedName>
    <definedName name="P1_1" localSheetId="1">OFFSET(#REF!,0,0,COUNT(#REF!),1)</definedName>
    <definedName name="P1_1" localSheetId="2">OFFSET(#REF!,0,0,COUNT(#REF!),1)</definedName>
    <definedName name="P1_1" localSheetId="7">OFFSET(#REF!,0,0,COUNT(#REF!),1)</definedName>
    <definedName name="P1_1">OFFSET(#REF!,0,0,COUNT(#REF!),1)</definedName>
    <definedName name="P1_2" localSheetId="0">OFFSET(#REF!,0,0,COUNT(#REF!),1)</definedName>
    <definedName name="P1_2">OFFSET(#REF!,0,0,COUNT(#REF!),1)</definedName>
    <definedName name="P1avg" localSheetId="0">OFFSET(#REF!,0,0,COUNT(#REF!),1)</definedName>
    <definedName name="P1avg">OFFSET(#REF!,0,0,COUNT(#REF!),1)</definedName>
    <definedName name="P1min" localSheetId="0">OFFSET(#REF!,0,0,COUNT(#REF!),1)</definedName>
    <definedName name="P1min">OFFSET(#REF!,0,0,COUNT(#REF!),1)</definedName>
    <definedName name="P1rng" localSheetId="0">OFFSET(#REF!,0,0,COUNT(#REF!),1)</definedName>
    <definedName name="P1rng">OFFSET(#REF!,0,0,COUNT(#REF!),1)</definedName>
    <definedName name="P2_1" localSheetId="0">OFFSET(#REF!,0,0,COUNT(#REF!),1)</definedName>
    <definedName name="P2_1">OFFSET(#REF!,0,0,COUNT(#REF!),1)</definedName>
    <definedName name="P2_2" localSheetId="0">OFFSET(#REF!,0,0,COUNT(#REF!),1)</definedName>
    <definedName name="P2_2">OFFSET(#REF!,0,0,COUNT(#REF!),1)</definedName>
    <definedName name="P2avg" localSheetId="0">OFFSET(#REF!,0,0,COUNT(#REF!),1)</definedName>
    <definedName name="P2avg">OFFSET(#REF!,0,0,COUNT(#REF!),1)</definedName>
    <definedName name="P2min" localSheetId="0">OFFSET(#REF!,0,0,COUNT(#REF!),1)</definedName>
    <definedName name="P2min">OFFSET(#REF!,0,0,COUNT(#REF!),1)</definedName>
    <definedName name="P2rng" localSheetId="0">OFFSET(#REF!,0,0,COUNT(#REF!),1)</definedName>
    <definedName name="P2rng">OFFSET(#REF!,0,0,COUNT(#REF!),1)</definedName>
    <definedName name="p2std" localSheetId="0">#REF!</definedName>
    <definedName name="p2std" localSheetId="1">#REF!</definedName>
    <definedName name="p2std" localSheetId="2">#REF!</definedName>
    <definedName name="p2std" localSheetId="7">#REF!</definedName>
    <definedName name="p2std">#REF!</definedName>
    <definedName name="P3_1" localSheetId="0">OFFSET(#REF!,0,0,COUNT(#REF!),1)</definedName>
    <definedName name="P3_1" localSheetId="1">OFFSET(#REF!,0,0,COUNT(#REF!),1)</definedName>
    <definedName name="P3_1" localSheetId="2">OFFSET(#REF!,0,0,COUNT(#REF!),1)</definedName>
    <definedName name="P3_1" localSheetId="7">OFFSET(#REF!,0,0,COUNT(#REF!),1)</definedName>
    <definedName name="P3_1">OFFSET(#REF!,0,0,COUNT(#REF!),1)</definedName>
    <definedName name="P3_2" localSheetId="0">OFFSET(#REF!,0,0,COUNT(#REF!),1)</definedName>
    <definedName name="P3_2">OFFSET(#REF!,0,0,COUNT(#REF!),1)</definedName>
    <definedName name="P3avg" localSheetId="0">OFFSET(#REF!,0,0,COUNT(#REF!),1)</definedName>
    <definedName name="P3avg">OFFSET(#REF!,0,0,COUNT(#REF!),1)</definedName>
    <definedName name="P3min" localSheetId="0">OFFSET(#REF!,0,0,COUNT(#REF!),1)</definedName>
    <definedName name="P3min">OFFSET(#REF!,0,0,COUNT(#REF!),1)</definedName>
    <definedName name="P3rng" localSheetId="0">OFFSET(#REF!,0,0,COUNT(#REF!),1)</definedName>
    <definedName name="P3rng">OFFSET(#REF!,0,0,COUNT(#REF!),1)</definedName>
    <definedName name="P4_1" localSheetId="0">OFFSET(#REF!,0,0,COUNT(#REF!),1)</definedName>
    <definedName name="P4_1">OFFSET(#REF!,0,0,COUNT(#REF!),1)</definedName>
    <definedName name="P4_2" localSheetId="0">OFFSET(#REF!,0,0,COUNT(#REF!),1)</definedName>
    <definedName name="P4_2">OFFSET(#REF!,0,0,COUNT(#REF!),1)</definedName>
    <definedName name="P4avg" localSheetId="0">OFFSET(#REF!,0,0,COUNT(#REF!),1)</definedName>
    <definedName name="P4avg">OFFSET(#REF!,0,0,COUNT(#REF!),1)</definedName>
    <definedName name="P4min" localSheetId="0">OFFSET(#REF!,0,0,COUNT(#REF!),1)</definedName>
    <definedName name="P4min">OFFSET(#REF!,0,0,COUNT(#REF!),1)</definedName>
    <definedName name="P4rng" localSheetId="0">OFFSET(#REF!,0,0,COUNT(#REF!),1)</definedName>
    <definedName name="P4rng">OFFSET(#REF!,0,0,COUNT(#REF!),1)</definedName>
    <definedName name="P5_1" localSheetId="0">OFFSET(#REF!,0,0,COUNT(#REF!),1)</definedName>
    <definedName name="P5_1">OFFSET(#REF!,0,0,COUNT(#REF!),1)</definedName>
    <definedName name="P5_2" localSheetId="0">OFFSET(#REF!,0,0,COUNT(#REF!),1)</definedName>
    <definedName name="P5_2">OFFSET(#REF!,0,0,COUNT(#REF!),1)</definedName>
    <definedName name="P5avg" localSheetId="0">OFFSET(#REF!,0,0,COUNT(#REF!),1)</definedName>
    <definedName name="P5avg">OFFSET(#REF!,0,0,COUNT(#REF!),1)</definedName>
    <definedName name="P5min" localSheetId="0">OFFSET(#REF!,0,0,COUNT(#REF!),1)</definedName>
    <definedName name="P5min">OFFSET(#REF!,0,0,COUNT(#REF!),1)</definedName>
    <definedName name="P5rng" localSheetId="0">OFFSET(#REF!,0,0,COUNT(#REF!),1)</definedName>
    <definedName name="P5rng">OFFSET(#REF!,0,0,COUNT(#REF!),1)</definedName>
    <definedName name="PAGINA_01" localSheetId="0">#REF!</definedName>
    <definedName name="PAGINA_01" localSheetId="1">#REF!</definedName>
    <definedName name="PAGINA_01" localSheetId="2">#REF!</definedName>
    <definedName name="PAGINA_01" localSheetId="7">#REF!</definedName>
    <definedName name="PAGINA_01">#REF!</definedName>
    <definedName name="PAGINA_01_CONT." localSheetId="0">#REF!</definedName>
    <definedName name="PAGINA_01_CONT." localSheetId="1">#REF!</definedName>
    <definedName name="PAGINA_01_CONT." localSheetId="2">#REF!</definedName>
    <definedName name="PAGINA_01_CONT." localSheetId="7">#REF!</definedName>
    <definedName name="PAGINA_01_CONT.">#REF!</definedName>
    <definedName name="PAGINA_02" localSheetId="0">#REF!</definedName>
    <definedName name="PAGINA_02" localSheetId="2">#REF!</definedName>
    <definedName name="PAGINA_02" localSheetId="7">#REF!</definedName>
    <definedName name="PAGINA_02">#REF!</definedName>
    <definedName name="PAGINA_03" localSheetId="0">#REF!</definedName>
    <definedName name="PAGINA_03">#REF!</definedName>
    <definedName name="PAGINA_04" localSheetId="0">#REF!</definedName>
    <definedName name="PAGINA_04">#REF!</definedName>
    <definedName name="PAGINA_05" localSheetId="0">#REF!</definedName>
    <definedName name="PAGINA_05">#REF!</definedName>
    <definedName name="PAGINA_06" localSheetId="0">#REF!</definedName>
    <definedName name="PAGINA_06">#REF!</definedName>
    <definedName name="PAGINA_06_CONT." localSheetId="0">#REF!</definedName>
    <definedName name="PAGINA_06_CONT.">#REF!</definedName>
    <definedName name="PAGINA_07" localSheetId="0">#REF!</definedName>
    <definedName name="PAGINA_07">#REF!</definedName>
    <definedName name="PAGINA_08" localSheetId="0">#REF!</definedName>
    <definedName name="PAGINA_08">#REF!</definedName>
    <definedName name="PAGINA_09" localSheetId="0">#REF!</definedName>
    <definedName name="PAGINA_09">#REF!</definedName>
    <definedName name="PAGINA_10" localSheetId="0">#REF!</definedName>
    <definedName name="PAGINA_10">#REF!</definedName>
    <definedName name="PAGINA_11" localSheetId="0">#REF!</definedName>
    <definedName name="PAGINA_11">#REF!</definedName>
    <definedName name="PAGINA_12" localSheetId="0">#REF!</definedName>
    <definedName name="PAGINA_12">#REF!</definedName>
    <definedName name="Pan_Bancario_50G" localSheetId="0">#REF!</definedName>
    <definedName name="Pan_Bancario_50G" localSheetId="1">#REF!</definedName>
    <definedName name="Pan_Bancario_50G">#REF!</definedName>
    <definedName name="Pan_Monet_30G" localSheetId="0">#REF!</definedName>
    <definedName name="Pan_Monet_30G" localSheetId="1">#REF!</definedName>
    <definedName name="Pan_Monet_30G">#REF!</definedName>
    <definedName name="PARAMETROS" localSheetId="0">#REF!</definedName>
    <definedName name="PARAMETROS">#REF!</definedName>
    <definedName name="Parmeshwar" localSheetId="1">[80]E!$AJ$98:$AX$115</definedName>
    <definedName name="Parmeshwar">[80]E!$AJ$98:$AX$115</definedName>
    <definedName name="PARTIDA" localSheetId="0">[130]SPNF!#REF!</definedName>
    <definedName name="PARTIDA" localSheetId="1">[130]SPNF!#REF!</definedName>
    <definedName name="PARTIDA" localSheetId="2">[130]SPNF!#REF!</definedName>
    <definedName name="PARTIDA" localSheetId="7">[130]SPNF!#REF!</definedName>
    <definedName name="PARTIDA">[130]SPNF!#REF!</definedName>
    <definedName name="PAS" localSheetId="0">#REF!</definedName>
    <definedName name="PAS" localSheetId="1">#REF!</definedName>
    <definedName name="PAS" localSheetId="2">#REF!</definedName>
    <definedName name="PAS" localSheetId="7">#REF!</definedName>
    <definedName name="PAS">#REF!</definedName>
    <definedName name="pastel">#N/A</definedName>
    <definedName name="Path_Data">'[45]shared data'!$B$8</definedName>
    <definedName name="Path_System">'[45]shared data'!$B$7</definedName>
    <definedName name="Pave" localSheetId="0">#REF!</definedName>
    <definedName name="Pave" localSheetId="1">#REF!</definedName>
    <definedName name="Pave" localSheetId="2">#REF!</definedName>
    <definedName name="Pave" localSheetId="7">#REF!</definedName>
    <definedName name="Pave">#REF!</definedName>
    <definedName name="PAYCAP" localSheetId="0">#REF!</definedName>
    <definedName name="PAYCAP" localSheetId="1">#REF!</definedName>
    <definedName name="PAYCAP" localSheetId="2">#REF!</definedName>
    <definedName name="PAYCAP" localSheetId="7">#REF!</definedName>
    <definedName name="PAYCAP">#REF!</definedName>
    <definedName name="Paym_Cap" localSheetId="0">#REF!</definedName>
    <definedName name="Paym_Cap" localSheetId="1">#REF!</definedName>
    <definedName name="Paym_Cap" localSheetId="2">#REF!</definedName>
    <definedName name="Paym_Cap" localSheetId="7">#REF!</definedName>
    <definedName name="Paym_Cap">#REF!</definedName>
    <definedName name="pchBM" localSheetId="0">#REF!</definedName>
    <definedName name="pchBM" localSheetId="1">#REF!</definedName>
    <definedName name="pchBM">#REF!</definedName>
    <definedName name="pchBMG" localSheetId="0">#REF!</definedName>
    <definedName name="pchBMG" localSheetId="1">#REF!</definedName>
    <definedName name="pchBMG">#REF!</definedName>
    <definedName name="pchBX" localSheetId="0">#REF!</definedName>
    <definedName name="pchBX">#REF!</definedName>
    <definedName name="pchBXG" localSheetId="0">#REF!</definedName>
    <definedName name="pchBXG">#REF!</definedName>
    <definedName name="pchNM_R" localSheetId="1">[56]Q1!#REF!</definedName>
    <definedName name="pchNM_R">[56]Q1!#REF!</definedName>
    <definedName name="pchNMG_R" localSheetId="1">[56]Q1!#REF!</definedName>
    <definedName name="pchNMG_R">[56]Q1!#REF!</definedName>
    <definedName name="pchNX_R" localSheetId="1">[56]Q1!#REF!</definedName>
    <definedName name="pchNX_R">[56]Q1!#REF!</definedName>
    <definedName name="pchNXG_R" localSheetId="1">[56]Q1!#REF!</definedName>
    <definedName name="pchNXG_R">[56]Q1!#REF!</definedName>
    <definedName name="PCNTLGT" localSheetId="1">#REF!</definedName>
    <definedName name="PCNTLGT">[65]nonopec!#REF!</definedName>
    <definedName name="PCPI" localSheetId="0">#REF!</definedName>
    <definedName name="PCPI" localSheetId="1">#REF!</definedName>
    <definedName name="PCPI" localSheetId="2">#REF!</definedName>
    <definedName name="PCPI" localSheetId="7">#REF!</definedName>
    <definedName name="PCPI">#REF!</definedName>
    <definedName name="PCPIE" localSheetId="0">#REF!</definedName>
    <definedName name="PCPIE" localSheetId="1">#REF!</definedName>
    <definedName name="PCPIE" localSheetId="2">#REF!</definedName>
    <definedName name="PCPIE" localSheetId="7">#REF!</definedName>
    <definedName name="PCPIE">#REF!</definedName>
    <definedName name="PCPIG">#N/A</definedName>
    <definedName name="PEACEAGR" localSheetId="0">#REF!</definedName>
    <definedName name="PEACEAGR" localSheetId="1">#REF!</definedName>
    <definedName name="PEACEAGR" localSheetId="2">#REF!</definedName>
    <definedName name="PEACEAGR" localSheetId="7">#REF!</definedName>
    <definedName name="PEACEAGR">#REF!</definedName>
    <definedName name="PERE96" localSheetId="0">#REF!</definedName>
    <definedName name="PERE96" localSheetId="1">#REF!</definedName>
    <definedName name="PERE96" localSheetId="2">#REF!</definedName>
    <definedName name="PERE96" localSheetId="7">#REF!</definedName>
    <definedName name="PERE96">#REF!</definedName>
    <definedName name="Petroecuador" localSheetId="0">#REF!</definedName>
    <definedName name="Petroecuador" localSheetId="2">#REF!</definedName>
    <definedName name="Petroecuador" localSheetId="7">#REF!</definedName>
    <definedName name="Petroecuador">#REF!</definedName>
    <definedName name="PEX">[84]SUPUESTOS!A$14</definedName>
    <definedName name="PF" localSheetId="0">#REF!</definedName>
    <definedName name="PF" localSheetId="1">#REF!</definedName>
    <definedName name="PF" localSheetId="2">#REF!</definedName>
    <definedName name="PF" localSheetId="7">#REF!</definedName>
    <definedName name="PF">#REF!</definedName>
    <definedName name="PFP" localSheetId="0">#REF!</definedName>
    <definedName name="PFP" localSheetId="1">#REF!</definedName>
    <definedName name="PFP" localSheetId="2">#REF!</definedName>
    <definedName name="PFP" localSheetId="7">#REF!</definedName>
    <definedName name="PFP">#REF!</definedName>
    <definedName name="pfp_table1" localSheetId="0">#REF!</definedName>
    <definedName name="pfp_table1" localSheetId="1">#REF!</definedName>
    <definedName name="pfp_table1" localSheetId="2">#REF!</definedName>
    <definedName name="pfp_table1" localSheetId="7">#REF!</definedName>
    <definedName name="pfp_table1">#REF!</definedName>
    <definedName name="pib" localSheetId="0">#REF!</definedName>
    <definedName name="pib">#REF!</definedName>
    <definedName name="pib_int" localSheetId="0">#REF!</definedName>
    <definedName name="pib_int">#REF!</definedName>
    <definedName name="pib98j" localSheetId="0">[22]Programa!#REF!</definedName>
    <definedName name="pib98j" localSheetId="1">[22]Programa!#REF!</definedName>
    <definedName name="pib98j" localSheetId="2">[22]Programa!#REF!</definedName>
    <definedName name="pib98j" localSheetId="7">[22]Programa!#REF!</definedName>
    <definedName name="pib98j">[22]Programa!#REF!</definedName>
    <definedName name="pib98s" localSheetId="0">[22]Programa!#REF!</definedName>
    <definedName name="pib98s" localSheetId="1">[22]Programa!#REF!</definedName>
    <definedName name="pib98s" localSheetId="2">[22]Programa!#REF!</definedName>
    <definedName name="pib98s" localSheetId="7">[22]Programa!#REF!</definedName>
    <definedName name="pib98s">[22]Programa!#REF!</definedName>
    <definedName name="PIBMENSAL" localSheetId="0">#REF!</definedName>
    <definedName name="PIBMENSAL" localSheetId="1">#REF!</definedName>
    <definedName name="PIBMENSAL" localSheetId="2">#REF!</definedName>
    <definedName name="PIBMENSAL" localSheetId="7">#REF!</definedName>
    <definedName name="PIBMENSAL">#REF!</definedName>
    <definedName name="PIBporSECT" localSheetId="0">#REF!</definedName>
    <definedName name="PIBporSECT" localSheetId="1">#REF!</definedName>
    <definedName name="PIBporSECT" localSheetId="2">#REF!</definedName>
    <definedName name="PIBporSECT" localSheetId="7">#REF!</definedName>
    <definedName name="PIBporSECT">#REF!</definedName>
    <definedName name="PII" localSheetId="0" hidden="1">{"Main Economic Indicators",#N/A,FALSE,"C"}</definedName>
    <definedName name="PII" localSheetId="1" hidden="1">{"Main Economic Indicators",#N/A,FALSE,"C"}</definedName>
    <definedName name="PII" localSheetId="2" hidden="1">{"Main Economic Indicators",#N/A,FALSE,"C"}</definedName>
    <definedName name="PII" localSheetId="7" hidden="1">{"Main Economic Indicators",#N/A,FALSE,"C"}</definedName>
    <definedName name="PII" hidden="1">{"Main Economic Indicators",#N/A,FALSE,"C"}</definedName>
    <definedName name="PIJIS" localSheetId="0">#REF!</definedName>
    <definedName name="PIJIS" localSheetId="1">#REF!</definedName>
    <definedName name="PIJIS" localSheetId="2">#REF!</definedName>
    <definedName name="PIJIS" localSheetId="7">#REF!</definedName>
    <definedName name="PIJIS">#REF!</definedName>
    <definedName name="pit" localSheetId="0" hidden="1">{"Riqfin97",#N/A,FALSE,"Tran";"Riqfinpro",#N/A,FALSE,"Tran"}</definedName>
    <definedName name="pit" localSheetId="1" hidden="1">{"Riqfin97",#N/A,FALSE,"Tran";"Riqfinpro",#N/A,FALSE,"Tran"}</definedName>
    <definedName name="pit" localSheetId="2" hidden="1">{"Riqfin97",#N/A,FALSE,"Tran";"Riqfinpro",#N/A,FALSE,"Tran"}</definedName>
    <definedName name="pit" localSheetId="7" hidden="1">{"Riqfin97",#N/A,FALSE,"Tran";"Riqfinpro",#N/A,FALSE,"Tran"}</definedName>
    <definedName name="pit" hidden="1">{"Riqfin97",#N/A,FALSE,"Tran";"Riqfinpro",#N/A,FALSE,"Tran"}</definedName>
    <definedName name="PK" localSheetId="0">#REF!</definedName>
    <definedName name="PK" localSheetId="1">#REF!</definedName>
    <definedName name="PK" localSheetId="2">#REF!</definedName>
    <definedName name="PK" localSheetId="7">#REF!</definedName>
    <definedName name="PK">#REF!</definedName>
    <definedName name="plame" localSheetId="0">#REF!</definedName>
    <definedName name="plame" localSheetId="1">#REF!</definedName>
    <definedName name="plame" localSheetId="2">#REF!</definedName>
    <definedName name="plame" localSheetId="7">#REF!</definedName>
    <definedName name="plame">#REF!</definedName>
    <definedName name="plame2000" localSheetId="0">#REF!</definedName>
    <definedName name="plame2000" localSheetId="2">#REF!</definedName>
    <definedName name="plame2000" localSheetId="7">#REF!</definedName>
    <definedName name="plame2000">#REF!</definedName>
    <definedName name="plame2001" localSheetId="0">#REF!</definedName>
    <definedName name="plame2001">#REF!</definedName>
    <definedName name="plame2002" localSheetId="0">#REF!</definedName>
    <definedName name="plame2002">#REF!</definedName>
    <definedName name="plame2003" localSheetId="0">#REF!</definedName>
    <definedName name="plame2003">#REF!</definedName>
    <definedName name="plame98" localSheetId="1">[22]Programa!#REF!</definedName>
    <definedName name="plame98">[22]Programa!#REF!</definedName>
    <definedName name="plame98j" localSheetId="1">[22]Programa!#REF!</definedName>
    <definedName name="plame98j">[22]Programa!#REF!</definedName>
    <definedName name="plame98s" localSheetId="0">#REF!</definedName>
    <definedName name="plame98s" localSheetId="1">#REF!</definedName>
    <definedName name="plame98s" localSheetId="2">#REF!</definedName>
    <definedName name="plame98s" localSheetId="7">#REF!</definedName>
    <definedName name="plame98s">#REF!</definedName>
    <definedName name="plame99" localSheetId="0">#REF!</definedName>
    <definedName name="plame99" localSheetId="1">#REF!</definedName>
    <definedName name="plame99" localSheetId="2">#REF!</definedName>
    <definedName name="plame99" localSheetId="7">#REF!</definedName>
    <definedName name="plame99">#REF!</definedName>
    <definedName name="PLATA" localSheetId="0">#REF!</definedName>
    <definedName name="PLATA" localSheetId="1">#REF!</definedName>
    <definedName name="PLATA" localSheetId="2">#REF!</definedName>
    <definedName name="PLATA" localSheetId="7">#REF!</definedName>
    <definedName name="PLATA">#REF!</definedName>
    <definedName name="plazo" localSheetId="0">#REF!</definedName>
    <definedName name="plazo">#REF!</definedName>
    <definedName name="plazo2000" localSheetId="0">#REF!</definedName>
    <definedName name="plazo2000">#REF!</definedName>
    <definedName name="plazo2001" localSheetId="0">#REF!</definedName>
    <definedName name="plazo2001">#REF!</definedName>
    <definedName name="plazo2002" localSheetId="0">#REF!</definedName>
    <definedName name="plazo2002">#REF!</definedName>
    <definedName name="plazo2003" localSheetId="0">#REF!</definedName>
    <definedName name="plazo2003">#REF!</definedName>
    <definedName name="plazo98" localSheetId="1">[22]Programa!#REF!</definedName>
    <definedName name="plazo98">[22]Programa!#REF!</definedName>
    <definedName name="plazo98j" localSheetId="1">[22]Programa!#REF!</definedName>
    <definedName name="plazo98j">[22]Programa!#REF!</definedName>
    <definedName name="plazo98s" localSheetId="0">#REF!</definedName>
    <definedName name="plazo98s" localSheetId="1">#REF!</definedName>
    <definedName name="plazo98s" localSheetId="2">#REF!</definedName>
    <definedName name="plazo98s" localSheetId="7">#REF!</definedName>
    <definedName name="plazo98s">#REF!</definedName>
    <definedName name="plazo99" localSheetId="0">#REF!</definedName>
    <definedName name="plazo99" localSheetId="1">#REF!</definedName>
    <definedName name="plazo99" localSheetId="2">#REF!</definedName>
    <definedName name="plazo99" localSheetId="7">#REF!</definedName>
    <definedName name="plazo99">#REF!</definedName>
    <definedName name="POLLO" localSheetId="0">#REF!</definedName>
    <definedName name="POLLO" localSheetId="1">#REF!</definedName>
    <definedName name="POLLO" localSheetId="2">#REF!</definedName>
    <definedName name="POLLO" localSheetId="7">#REF!</definedName>
    <definedName name="POLLO">#REF!</definedName>
    <definedName name="poooooooooo" localSheetId="0" hidden="1">'[90]Fax a enviar'!#REF!</definedName>
    <definedName name="poooooooooo" localSheetId="1" hidden="1">#REF!</definedName>
    <definedName name="poooooooooo" localSheetId="2" hidden="1">'[90]Fax a enviar'!#REF!</definedName>
    <definedName name="poooooooooo" localSheetId="7" hidden="1">'[90]Fax a enviar'!#REF!</definedName>
    <definedName name="poooooooooo" hidden="1">'[90]Fax a enviar'!#REF!</definedName>
    <definedName name="POPO" localSheetId="0">#REF!</definedName>
    <definedName name="POPO" localSheetId="1">#REF!</definedName>
    <definedName name="POPO" localSheetId="2">#REF!</definedName>
    <definedName name="POPO" localSheetId="7">#REF!</definedName>
    <definedName name="POPO">#REF!</definedName>
    <definedName name="PORT" localSheetId="0">#REF!</definedName>
    <definedName name="PORT" localSheetId="1">#REF!</definedName>
    <definedName name="PORT" localSheetId="2">#REF!</definedName>
    <definedName name="PORT" localSheetId="7">#REF!</definedName>
    <definedName name="PORT">#REF!</definedName>
    <definedName name="Ports" localSheetId="0">#REF!</definedName>
    <definedName name="Ports" localSheetId="1">#REF!</definedName>
    <definedName name="Ports" localSheetId="2">#REF!</definedName>
    <definedName name="Ports" localSheetId="7">#REF!</definedName>
    <definedName name="Ports">#REF!</definedName>
    <definedName name="Portugal_wt">'[66]OECD wgt'!$B$30</definedName>
    <definedName name="posnet2" localSheetId="0">#REF!</definedName>
    <definedName name="posnet2" localSheetId="1">#REF!</definedName>
    <definedName name="posnet2" localSheetId="2">#REF!</definedName>
    <definedName name="posnet2" localSheetId="7">#REF!</definedName>
    <definedName name="posnet2">#REF!</definedName>
    <definedName name="POTENCIAL" localSheetId="0">#REF!</definedName>
    <definedName name="POTENCIAL" localSheetId="1">#REF!</definedName>
    <definedName name="POTENCIAL" localSheetId="2">#REF!</definedName>
    <definedName name="POTENCIAL" localSheetId="7">#REF!</definedName>
    <definedName name="POTENCIAL">#REF!</definedName>
    <definedName name="PP" localSheetId="0">#REF!</definedName>
    <definedName name="PP" localSheetId="1">#REF!</definedName>
    <definedName name="PP" localSheetId="2">#REF!</definedName>
    <definedName name="PP" localSheetId="7">#REF!</definedName>
    <definedName name="PP">#REF!</definedName>
    <definedName name="ppoooooooooo" localSheetId="0" hidden="1">#REF!</definedName>
    <definedName name="ppoooooooooo" localSheetId="1" hidden="1">#REF!</definedName>
    <definedName name="ppoooooooooo" hidden="1">#REF!</definedName>
    <definedName name="ppp" localSheetId="0" hidden="1">{"Riqfin97",#N/A,FALSE,"Tran";"Riqfinpro",#N/A,FALSE,"Tran"}</definedName>
    <definedName name="ppp" localSheetId="1" hidden="1">{"Riqfin97",#N/A,FALSE,"Tran";"Riqfinpro",#N/A,FALSE,"Tran"}</definedName>
    <definedName name="ppp" localSheetId="2" hidden="1">{"Riqfin97",#N/A,FALSE,"Tran";"Riqfinpro",#N/A,FALSE,"Tran"}</definedName>
    <definedName name="ppp" localSheetId="7" hidden="1">{"Riqfin97",#N/A,FALSE,"Tran";"Riqfinpro",#N/A,FALSE,"Tran"}</definedName>
    <definedName name="ppp"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2" hidden="1">{"Riqfin97",#N/A,FALSE,"Tran";"Riqfinpro",#N/A,FALSE,"Tran"}</definedName>
    <definedName name="pppppp" localSheetId="7" hidden="1">{"Riqfin97",#N/A,FALSE,"Tran";"Riqfinpro",#N/A,FALSE,"Tran"}</definedName>
    <definedName name="pppppp" hidden="1">{"Riqfin97",#N/A,FALSE,"Tran";"Riqfinpro",#N/A,FALSE,"Tran"}</definedName>
    <definedName name="pppppppppp" localSheetId="0" hidden="1">#REF!</definedName>
    <definedName name="pppppppppp" localSheetId="1" hidden="1">#REF!</definedName>
    <definedName name="pppppppppp" localSheetId="2" hidden="1">#REF!</definedName>
    <definedName name="pppppppppp" localSheetId="7" hidden="1">#REF!</definedName>
    <definedName name="pppppppppp" hidden="1">#REF!</definedName>
    <definedName name="ppppppppppppp" localSheetId="0" hidden="1">#REF!</definedName>
    <definedName name="ppppppppppppp" localSheetId="1" hidden="1">#REF!</definedName>
    <definedName name="ppppppppppppp" localSheetId="2" hidden="1">#REF!</definedName>
    <definedName name="ppppppppppppp" localSheetId="7" hidden="1">#REF!</definedName>
    <definedName name="ppppppppppppp" hidden="1">#REF!</definedName>
    <definedName name="PPPWGT">#N/A</definedName>
    <definedName name="PRECIOCIFBANANO" localSheetId="0">#REF!</definedName>
    <definedName name="PRECIOCIFBANANO" localSheetId="1">#REF!</definedName>
    <definedName name="PRECIOCIFBANANO" localSheetId="2">#REF!</definedName>
    <definedName name="PRECIOCIFBANANO" localSheetId="7">#REF!</definedName>
    <definedName name="PRECIOCIFBANANO">#REF!</definedName>
    <definedName name="Preparar_Reporte" localSheetId="0">#REF!</definedName>
    <definedName name="Preparar_Reporte" localSheetId="1">#REF!</definedName>
    <definedName name="Preparar_Reporte" localSheetId="2">#REF!</definedName>
    <definedName name="Preparar_Reporte" localSheetId="7">#REF!</definedName>
    <definedName name="Preparar_Reporte">#REF!</definedName>
    <definedName name="PRES1" localSheetId="0">[65]nonopec!#REF!</definedName>
    <definedName name="PRES1" localSheetId="1">[65]nonopec!#REF!</definedName>
    <definedName name="PRES1" localSheetId="2">[65]nonopec!#REF!</definedName>
    <definedName name="PRES1" localSheetId="7">[65]nonopec!#REF!</definedName>
    <definedName name="PRES1">[65]nonopec!#REF!</definedName>
    <definedName name="PRES2" localSheetId="0">[65]nonopec!#REF!</definedName>
    <definedName name="PRES2" localSheetId="1">[65]nonopec!#REF!</definedName>
    <definedName name="PRES2" localSheetId="2">[65]nonopec!#REF!</definedName>
    <definedName name="PRES2" localSheetId="7">[65]nonopec!#REF!</definedName>
    <definedName name="PRES2">[65]nonopec!#REF!</definedName>
    <definedName name="PRES3" localSheetId="1">[65]nonopec!#REF!</definedName>
    <definedName name="PRES3">[65]nonopec!#REF!</definedName>
    <definedName name="presion" localSheetId="0">#REF!</definedName>
    <definedName name="presion" localSheetId="1">#REF!</definedName>
    <definedName name="presion" localSheetId="2">#REF!</definedName>
    <definedName name="presion" localSheetId="7">#REF!</definedName>
    <definedName name="presion">#REF!</definedName>
    <definedName name="PRICE" localSheetId="0">#REF!</definedName>
    <definedName name="PRICE" localSheetId="1">#REF!</definedName>
    <definedName name="PRICE" localSheetId="2">#REF!</definedName>
    <definedName name="PRICE" localSheetId="7">#REF!</definedName>
    <definedName name="PRICE">#REF!</definedName>
    <definedName name="PRICETAB" localSheetId="0">#REF!</definedName>
    <definedName name="PRICETAB" localSheetId="1">#REF!</definedName>
    <definedName name="PRICETAB" localSheetId="2">#REF!</definedName>
    <definedName name="PRICETAB" localSheetId="7">#REF!</definedName>
    <definedName name="PRICETAB">#REF!</definedName>
    <definedName name="print" localSheetId="0">#REF!</definedName>
    <definedName name="print">#REF!</definedName>
    <definedName name="Print_Area_MI" localSheetId="0">#REF!</definedName>
    <definedName name="Print_Area_MI" localSheetId="1">#REF!</definedName>
    <definedName name="Print_Area_MI">#REF!</definedName>
    <definedName name="Print_Titles_MI" localSheetId="0">#REF!</definedName>
    <definedName name="Print_Titles_MI">#REF!</definedName>
    <definedName name="Print1" localSheetId="0">#REF!</definedName>
    <definedName name="Print1" localSheetId="1">#REF!</definedName>
    <definedName name="Print1">#REF!</definedName>
    <definedName name="PRINTMACRO" localSheetId="0">#REF!</definedName>
    <definedName name="PRINTMACRO">#REF!</definedName>
    <definedName name="PrintThis_Links">[105]Links!$A$1:$F$33</definedName>
    <definedName name="PRIV0" localSheetId="0">#REF!</definedName>
    <definedName name="PRIV0" localSheetId="1">#REF!</definedName>
    <definedName name="PRIV0" localSheetId="2">#REF!</definedName>
    <definedName name="PRIV0" localSheetId="7">#REF!</definedName>
    <definedName name="PRIV0">#REF!</definedName>
    <definedName name="PRIV00" localSheetId="0">#REF!</definedName>
    <definedName name="PRIV00" localSheetId="1">#REF!</definedName>
    <definedName name="PRIV00" localSheetId="2">#REF!</definedName>
    <definedName name="PRIV00" localSheetId="7">#REF!</definedName>
    <definedName name="PRIV00">#REF!</definedName>
    <definedName name="PRIV1" localSheetId="0">#REF!</definedName>
    <definedName name="PRIV1" localSheetId="1">#REF!</definedName>
    <definedName name="PRIV1" localSheetId="2">#REF!</definedName>
    <definedName name="PRIV1" localSheetId="7">#REF!</definedName>
    <definedName name="PRIV1">#REF!</definedName>
    <definedName name="PRIV11" localSheetId="0">#REF!</definedName>
    <definedName name="PRIV11">#REF!</definedName>
    <definedName name="PRIV2" localSheetId="0">#REF!</definedName>
    <definedName name="PRIV2">#REF!</definedName>
    <definedName name="PRIV22" localSheetId="0">#REF!</definedName>
    <definedName name="PRIV22">#REF!</definedName>
    <definedName name="priv2ycredito" localSheetId="0">#REF!</definedName>
    <definedName name="priv2ycredito">#REF!</definedName>
    <definedName name="priv2yposnet2ycredito" localSheetId="0">#REF!</definedName>
    <definedName name="priv2yposnet2ycredito">#REF!</definedName>
    <definedName name="PRIV3" localSheetId="0">#REF!</definedName>
    <definedName name="PRIV3">#REF!</definedName>
    <definedName name="PRIV33" localSheetId="0">#REF!</definedName>
    <definedName name="PRIV33">#REF!</definedName>
    <definedName name="PRMONTH" localSheetId="0">#REF!</definedName>
    <definedName name="PRMONTH">#REF!</definedName>
    <definedName name="prn">[98]FSUOUT!$B$2:$V$32</definedName>
    <definedName name="Product" localSheetId="0">#REF!</definedName>
    <definedName name="Product" localSheetId="1">#REF!</definedName>
    <definedName name="Product" localSheetId="2">#REF!</definedName>
    <definedName name="Product" localSheetId="7">#REF!</definedName>
    <definedName name="Product">#REF!</definedName>
    <definedName name="PROG" localSheetId="0">#REF!</definedName>
    <definedName name="PROG" localSheetId="1">#REF!</definedName>
    <definedName name="PROG" localSheetId="2">#REF!</definedName>
    <definedName name="PROG" localSheetId="7">#REF!</definedName>
    <definedName name="PROG">#REF!</definedName>
    <definedName name="Prog1998" localSheetId="0">'[131]2003'!#REF!</definedName>
    <definedName name="Prog1998" localSheetId="1">#REF!</definedName>
    <definedName name="Prog1998" localSheetId="2">'[131]2003'!#REF!</definedName>
    <definedName name="Prog1998" localSheetId="7">'[131]2003'!#REF!</definedName>
    <definedName name="Prog1998">'[131]2003'!#REF!</definedName>
    <definedName name="progra" localSheetId="0">#REF!</definedName>
    <definedName name="progra" localSheetId="1">#REF!</definedName>
    <definedName name="progra" localSheetId="2">#REF!</definedName>
    <definedName name="progra" localSheetId="7">#REF!</definedName>
    <definedName name="progra">#REF!</definedName>
    <definedName name="proj00" localSheetId="0">[132]sources!#REF!</definedName>
    <definedName name="proj00" localSheetId="1">#REF!</definedName>
    <definedName name="proj00" localSheetId="2">[132]sources!#REF!</definedName>
    <definedName name="proj00" localSheetId="7">[132]sources!#REF!</definedName>
    <definedName name="proj00">[132]sources!#REF!</definedName>
    <definedName name="PROJ98" localSheetId="0">#REF!</definedName>
    <definedName name="PROJ98" localSheetId="1">#REF!</definedName>
    <definedName name="PROJ98" localSheetId="2">#REF!</definedName>
    <definedName name="PROJ98" localSheetId="7">#REF!</definedName>
    <definedName name="PROJ98">#REF!</definedName>
    <definedName name="prom">[61]Promedio!$CD$90</definedName>
    <definedName name="promgraf" localSheetId="0">[133]GRAFPROM!#REF!</definedName>
    <definedName name="promgraf" localSheetId="1">[133]GRAFPROM!#REF!</definedName>
    <definedName name="promgraf" localSheetId="2">[133]GRAFPROM!#REF!</definedName>
    <definedName name="promgraf" localSheetId="7">[133]GRAFPROM!#REF!</definedName>
    <definedName name="promgraf">[133]GRAFPROM!#REF!</definedName>
    <definedName name="Prop.Demanda">'[49]Ranking Bancario'!$AH$4:$AL$54</definedName>
    <definedName name="Province" localSheetId="0">#REF!</definedName>
    <definedName name="Province" localSheetId="1">#REF!</definedName>
    <definedName name="Province" localSheetId="2">#REF!</definedName>
    <definedName name="Province" localSheetId="7">#REF!</definedName>
    <definedName name="Province">#REF!</definedName>
    <definedName name="Province_Details" localSheetId="0">#REF!</definedName>
    <definedName name="Province_Details" localSheetId="1">#REF!</definedName>
    <definedName name="Province_Details" localSheetId="2">#REF!</definedName>
    <definedName name="Province_Details" localSheetId="7">#REF!</definedName>
    <definedName name="Province_Details">#REF!</definedName>
    <definedName name="prphalf">[118]Sheet4!$C$3:$G$57</definedName>
    <definedName name="PRPINTSEPT">[134]STOCK!$D$4:$W$102</definedName>
    <definedName name="prueba" localSheetId="1">[5]!prueba</definedName>
    <definedName name="prueba">[5]!prueba</definedName>
    <definedName name="PRYEAR" localSheetId="0">#REF!</definedName>
    <definedName name="PRYEAR" localSheetId="1">#REF!</definedName>
    <definedName name="PRYEAR" localSheetId="2">#REF!</definedName>
    <definedName name="PRYEAR" localSheetId="7">#REF!</definedName>
    <definedName name="PRYEAR">#REF!</definedName>
    <definedName name="PS" localSheetId="0">#REF!</definedName>
    <definedName name="PS" localSheetId="1">#REF!</definedName>
    <definedName name="PS" localSheetId="2">#REF!</definedName>
    <definedName name="PS" localSheetId="7">#REF!</definedName>
    <definedName name="PS">#REF!</definedName>
    <definedName name="psbr" localSheetId="0">'[135]Input PSBR;Q-F'!#REF!</definedName>
    <definedName name="psbr" localSheetId="1">'[135]Input PSBR;Q-F'!#REF!</definedName>
    <definedName name="psbr" localSheetId="2">'[135]Input PSBR;Q-F'!#REF!</definedName>
    <definedName name="psbr" localSheetId="7">'[135]Input PSBR;Q-F'!#REF!</definedName>
    <definedName name="psbr">'[135]Input PSBR;Q-F'!#REF!</definedName>
    <definedName name="PSBR_TRIM" localSheetId="0">'[136]Resultado BC'!#REF!</definedName>
    <definedName name="PSBR_TRIM" localSheetId="1">'[136]Resultado BC'!#REF!</definedName>
    <definedName name="PSBR_TRIM" localSheetId="2">'[136]Resultado BC'!#REF!</definedName>
    <definedName name="PSBR_TRIM" localSheetId="7">'[136]Resultado BC'!#REF!</definedName>
    <definedName name="PSBR_TRIM">'[136]Resultado BC'!#REF!</definedName>
    <definedName name="pshocked" localSheetId="0">#REF!</definedName>
    <definedName name="pshocked" localSheetId="1">#REF!</definedName>
    <definedName name="pshocked" localSheetId="2">#REF!</definedName>
    <definedName name="pshocked" localSheetId="7">#REF!</definedName>
    <definedName name="pshocked">#REF!</definedName>
    <definedName name="PSperc" localSheetId="0">#REF!</definedName>
    <definedName name="PSperc" localSheetId="1">#REF!</definedName>
    <definedName name="PSperc" localSheetId="2">#REF!</definedName>
    <definedName name="PSperc" localSheetId="7">#REF!</definedName>
    <definedName name="PSperc">#REF!</definedName>
    <definedName name="Pstd" localSheetId="0">#REF!</definedName>
    <definedName name="Pstd" localSheetId="1">#REF!</definedName>
    <definedName name="Pstd" localSheetId="2">#REF!</definedName>
    <definedName name="Pstd" localSheetId="7">#REF!</definedName>
    <definedName name="Pstd">#REF!</definedName>
    <definedName name="PTA" localSheetId="0">#REF!</definedName>
    <definedName name="PTA" localSheetId="1">#REF!</definedName>
    <definedName name="PTA">#REF!</definedName>
    <definedName name="PTAEURO" localSheetId="0">#REF!</definedName>
    <definedName name="PTAEURO" localSheetId="1">#REF!</definedName>
    <definedName name="PTAEURO">#REF!</definedName>
    <definedName name="PTAS" localSheetId="0">#REF!</definedName>
    <definedName name="PTAS">#REF!</definedName>
    <definedName name="PTE" localSheetId="0">#REF!</definedName>
    <definedName name="PTE">#REF!</definedName>
    <definedName name="PUBL00" localSheetId="0">#REF!</definedName>
    <definedName name="PUBL00">#REF!</definedName>
    <definedName name="PUBL11" localSheetId="0">#REF!</definedName>
    <definedName name="PUBL11">#REF!</definedName>
    <definedName name="PUBL2" localSheetId="0">#REF!</definedName>
    <definedName name="PUBL2">#REF!</definedName>
    <definedName name="PUBL22" localSheetId="0">#REF!</definedName>
    <definedName name="PUBL22">#REF!</definedName>
    <definedName name="PUBL33" localSheetId="0">#REF!</definedName>
    <definedName name="PUBL33">#REF!</definedName>
    <definedName name="PUBL5" localSheetId="0">#REF!</definedName>
    <definedName name="PUBL5">#REF!</definedName>
    <definedName name="PUBL55" localSheetId="0">#REF!</definedName>
    <definedName name="PUBL55">#REF!</definedName>
    <definedName name="PUBL6" localSheetId="0">#REF!</definedName>
    <definedName name="PUBL6">#REF!</definedName>
    <definedName name="PUBL66" localSheetId="0">#REF!</definedName>
    <definedName name="PUBL66">#REF!</definedName>
    <definedName name="Public_Sector" localSheetId="0">#REF!</definedName>
    <definedName name="Public_Sector">#REF!</definedName>
    <definedName name="pyg" localSheetId="0">#REF!</definedName>
    <definedName name="pyg">#REF!</definedName>
    <definedName name="PYGCAJA" localSheetId="0">#REF!</definedName>
    <definedName name="PYGCAJA">#REF!</definedName>
    <definedName name="PYGE" localSheetId="0">#REF!</definedName>
    <definedName name="PYGE">#REF!</definedName>
    <definedName name="PYGI" localSheetId="0">#REF!</definedName>
    <definedName name="PYGI">#REF!</definedName>
    <definedName name="q" localSheetId="1">[41]raw!$A$1:$N$232</definedName>
    <definedName name="q">[41]raw!$A$1:$N$232</definedName>
    <definedName name="Q_5" localSheetId="0">#REF!</definedName>
    <definedName name="Q_5" localSheetId="1">#REF!</definedName>
    <definedName name="Q_5" localSheetId="2">#REF!</definedName>
    <definedName name="Q_5" localSheetId="7">#REF!</definedName>
    <definedName name="Q_5">#REF!</definedName>
    <definedName name="Q_6" localSheetId="0">#REF!</definedName>
    <definedName name="Q_6" localSheetId="1">#REF!</definedName>
    <definedName name="Q_6" localSheetId="2">#REF!</definedName>
    <definedName name="Q_6" localSheetId="7">#REF!</definedName>
    <definedName name="Q_6">#REF!</definedName>
    <definedName name="Q_7" localSheetId="0">#REF!</definedName>
    <definedName name="Q_7" localSheetId="2">#REF!</definedName>
    <definedName name="Q_7" localSheetId="7">#REF!</definedName>
    <definedName name="Q_7">#REF!</definedName>
    <definedName name="Q6_" localSheetId="0">#REF!</definedName>
    <definedName name="Q6_">#REF!</definedName>
    <definedName name="qawde" localSheetId="0">#REF!</definedName>
    <definedName name="qawde" localSheetId="1">#REF!</definedName>
    <definedName name="qawde">#REF!</definedName>
    <definedName name="qaz" localSheetId="0" hidden="1">{"Tab1",#N/A,FALSE,"P";"Tab2",#N/A,FALSE,"P"}</definedName>
    <definedName name="qaz" localSheetId="1" hidden="1">{"Tab1",#N/A,FALSE,"P";"Tab2",#N/A,FALSE,"P"}</definedName>
    <definedName name="qaz" localSheetId="2" hidden="1">{"Tab1",#N/A,FALSE,"P";"Tab2",#N/A,FALSE,"P"}</definedName>
    <definedName name="qaz" localSheetId="7" hidden="1">{"Tab1",#N/A,FALSE,"P";"Tab2",#N/A,FALSE,"P"}</definedName>
    <definedName name="qaz" hidden="1">{"Tab1",#N/A,FALSE,"P";"Tab2",#N/A,FALSE,"P"}</definedName>
    <definedName name="qer" localSheetId="0" hidden="1">{"Tab1",#N/A,FALSE,"P";"Tab2",#N/A,FALSE,"P"}</definedName>
    <definedName name="qer" localSheetId="1" hidden="1">{"Tab1",#N/A,FALSE,"P";"Tab2",#N/A,FALSE,"P"}</definedName>
    <definedName name="qer" localSheetId="2" hidden="1">{"Tab1",#N/A,FALSE,"P";"Tab2",#N/A,FALSE,"P"}</definedName>
    <definedName name="qer" localSheetId="7" hidden="1">{"Tab1",#N/A,FALSE,"P";"Tab2",#N/A,FALSE,"P"}</definedName>
    <definedName name="qer" hidden="1">{"Tab1",#N/A,FALSE,"P";"Tab2",#N/A,FALSE,"P"}</definedName>
    <definedName name="QFISCAL">'[137]Quarterly Raw Data'!#REF!</definedName>
    <definedName name="qq" hidden="1">'[115]J(Priv.Cap)'!#REF!</definedName>
    <definedName name="qqq" localSheetId="0" hidden="1">{#N/A,#N/A,FALSE,"EXTRABUDGT"}</definedName>
    <definedName name="qqq" localSheetId="1" hidden="1">{#N/A,#N/A,FALSE,"EXTRABUDGT"}</definedName>
    <definedName name="qqq" localSheetId="2" hidden="1">{#N/A,#N/A,FALSE,"EXTRABUDGT"}</definedName>
    <definedName name="qqq" localSheetId="7" hidden="1">{#N/A,#N/A,FALSE,"EXTRABUDGT"}</definedName>
    <definedName name="qqq" hidden="1">{#N/A,#N/A,FALSE,"EXTRABUDGT"}</definedName>
    <definedName name="qqqqq" localSheetId="0" hidden="1">{"Minpmon",#N/A,FALSE,"Monthinput"}</definedName>
    <definedName name="qqqqq" localSheetId="1" hidden="1">{"Minpmon",#N/A,FALSE,"Monthinput"}</definedName>
    <definedName name="qqqqq" localSheetId="2" hidden="1">{"Minpmon",#N/A,FALSE,"Monthinput"}</definedName>
    <definedName name="qqqqq" localSheetId="7" hidden="1">{"Minpmon",#N/A,FALSE,"Monthinput"}</definedName>
    <definedName name="qqqqq" hidden="1">{"Minpmon",#N/A,FALSE,"Monthinput"}</definedName>
    <definedName name="qqqqqqqqqqqqq" localSheetId="0" hidden="1">{"Tab1",#N/A,FALSE,"P";"Tab2",#N/A,FALSE,"P"}</definedName>
    <definedName name="qqqqqqqqqqqqq" localSheetId="1" hidden="1">{"Tab1",#N/A,FALSE,"P";"Tab2",#N/A,FALSE,"P"}</definedName>
    <definedName name="qqqqqqqqqqqqq" localSheetId="2" hidden="1">{"Tab1",#N/A,FALSE,"P";"Tab2",#N/A,FALSE,"P"}</definedName>
    <definedName name="qqqqqqqqqqqqq" localSheetId="7" hidden="1">{"Tab1",#N/A,FALSE,"P";"Tab2",#N/A,FALSE,"P"}</definedName>
    <definedName name="qqqqqqqqqqqqq" hidden="1">{"Tab1",#N/A,FALSE,"P";"Tab2",#N/A,FALSE,"P"}</definedName>
    <definedName name="qrtdata2">'[138]Authnot Prelim'!#REF!</definedName>
    <definedName name="QTAB7">'[137]Quarterly MacroFlow'!#REF!</definedName>
    <definedName name="QTAB7A">'[137]Quarterly MacroFlow'!#REF!</definedName>
    <definedName name="QtrData">'[138]Authnot Prelim'!#REF!</definedName>
    <definedName name="quality">[65]nonopec!$D$400:$AD$423</definedName>
    <definedName name="qw" localSheetId="0" hidden="1">{"Riqfin97",#N/A,FALSE,"Tran";"Riqfinpro",#N/A,FALSE,"Tran"}</definedName>
    <definedName name="qw" localSheetId="1" hidden="1">{"Riqfin97",#N/A,FALSE,"Tran";"Riqfinpro",#N/A,FALSE,"Tran"}</definedName>
    <definedName name="qw" localSheetId="2" hidden="1">{"Riqfin97",#N/A,FALSE,"Tran";"Riqfinpro",#N/A,FALSE,"Tran"}</definedName>
    <definedName name="qw" localSheetId="7" hidden="1">{"Riqfin97",#N/A,FALSE,"Tran";"Riqfinpro",#N/A,FALSE,"Tran"}</definedName>
    <definedName name="qw" hidden="1">{"Riqfin97",#N/A,FALSE,"Tran";"Riqfinpro",#N/A,FALSE,"Tran"}</definedName>
    <definedName name="R_" localSheetId="0">#REF!</definedName>
    <definedName name="R_" localSheetId="1">#REF!</definedName>
    <definedName name="R_" localSheetId="2">#REF!</definedName>
    <definedName name="R_" localSheetId="7">#REF!</definedName>
    <definedName name="R_">#REF!</definedName>
    <definedName name="RA" localSheetId="0">#REF!</definedName>
    <definedName name="RA" localSheetId="1">#REF!</definedName>
    <definedName name="RA" localSheetId="2">#REF!</definedName>
    <definedName name="RA" localSheetId="7">#REF!</definedName>
    <definedName name="RA">#REF!</definedName>
    <definedName name="RAA" localSheetId="0">#REF!</definedName>
    <definedName name="RAA" localSheetId="2">#REF!</definedName>
    <definedName name="RAA" localSheetId="7">#REF!</definedName>
    <definedName name="RAA">#REF!</definedName>
    <definedName name="raaesrr" localSheetId="0">#REF!</definedName>
    <definedName name="raaesrr" localSheetId="1">#REF!</definedName>
    <definedName name="raaesrr">#REF!</definedName>
    <definedName name="raas" localSheetId="0">#REF!</definedName>
    <definedName name="raas" localSheetId="1">#REF!</definedName>
    <definedName name="raas">#REF!</definedName>
    <definedName name="RANGLIST" localSheetId="1">'[38]CGvt Rev'!#REF!</definedName>
    <definedName name="RANGLIST">'[38]CGvt Rev'!#REF!</definedName>
    <definedName name="rave" localSheetId="0">#REF!</definedName>
    <definedName name="rave" localSheetId="1">#REF!</definedName>
    <definedName name="rave" localSheetId="2">#REF!</definedName>
    <definedName name="rave" localSheetId="7">#REF!</definedName>
    <definedName name="rave">#REF!</definedName>
    <definedName name="RD" localSheetId="0">#REF!</definedName>
    <definedName name="RD" localSheetId="1">#REF!</definedName>
    <definedName name="RD" localSheetId="2">#REF!</definedName>
    <definedName name="RD" localSheetId="7">#REF!</definedName>
    <definedName name="RD">#REF!</definedName>
    <definedName name="RD1A" localSheetId="0">#REF!</definedName>
    <definedName name="RD1A" localSheetId="1">#REF!</definedName>
    <definedName name="RD1A" localSheetId="2">#REF!</definedName>
    <definedName name="RD1A" localSheetId="7">#REF!</definedName>
    <definedName name="RD1A">#REF!</definedName>
    <definedName name="RDDic03">[93]ROE!$B$136</definedName>
    <definedName name="RDDic03_2" localSheetId="1">[94]ROE!$B$136</definedName>
    <definedName name="RDDic03_2">[94]ROE!$B$136</definedName>
    <definedName name="RDPESO" localSheetId="0">#REF!</definedName>
    <definedName name="RDPESO" localSheetId="1">#REF!</definedName>
    <definedName name="RDPESO" localSheetId="2">#REF!</definedName>
    <definedName name="RDPESO" localSheetId="7">#REF!</definedName>
    <definedName name="RDPESO">#REF!</definedName>
    <definedName name="RDPESO1" localSheetId="0">#REF!</definedName>
    <definedName name="RDPESO1" localSheetId="1">#REF!</definedName>
    <definedName name="RDPESO1" localSheetId="2">#REF!</definedName>
    <definedName name="RDPESO1" localSheetId="7">#REF!</definedName>
    <definedName name="RDPESO1">#REF!</definedName>
    <definedName name="RDPESO2" localSheetId="0">#REF!</definedName>
    <definedName name="RDPESO2" localSheetId="1">#REF!</definedName>
    <definedName name="RDPESO2" localSheetId="2">#REF!</definedName>
    <definedName name="RDPESO2" localSheetId="7">#REF!</definedName>
    <definedName name="RDPESO2">#REF!</definedName>
    <definedName name="RDPESO3" localSheetId="0">#REF!</definedName>
    <definedName name="RDPESO3">#REF!</definedName>
    <definedName name="RE" localSheetId="0">#REF!</definedName>
    <definedName name="RE" localSheetId="1">#REF!</definedName>
    <definedName name="RE">#REF!</definedName>
    <definedName name="Realprint" localSheetId="0">#REF!</definedName>
    <definedName name="Realprint">#REF!</definedName>
    <definedName name="realtab" localSheetId="0">#REF!</definedName>
    <definedName name="realtab">#REF!</definedName>
    <definedName name="red" localSheetId="0">#REF!</definedName>
    <definedName name="red">#REF!</definedName>
    <definedName name="RED_BOP" localSheetId="0">#REF!</definedName>
    <definedName name="RED_BOP">#REF!</definedName>
    <definedName name="red_cpi" localSheetId="0">#REF!</definedName>
    <definedName name="red_cpi">#REF!</definedName>
    <definedName name="RED_D" localSheetId="0">#REF!</definedName>
    <definedName name="RED_D">#REF!</definedName>
    <definedName name="RED_DS" localSheetId="0">#REF!</definedName>
    <definedName name="RED_DS">#REF!</definedName>
    <definedName name="red_gdp_exp" localSheetId="0">#REF!</definedName>
    <definedName name="red_gdp_exp">#REF!</definedName>
    <definedName name="red_govt_empl" localSheetId="0">#REF!</definedName>
    <definedName name="red_govt_empl">#REF!</definedName>
    <definedName name="RED_NATCPI" localSheetId="0">#REF!</definedName>
    <definedName name="RED_NATCPI">#REF!</definedName>
    <definedName name="RED_TBCPI" localSheetId="0">#REF!</definedName>
    <definedName name="RED_TBCPI">#REF!</definedName>
    <definedName name="RED_TRD" localSheetId="0">#REF!</definedName>
    <definedName name="RED_TRD">#REF!</definedName>
    <definedName name="red42b" localSheetId="1">'[42]RED Table 41'!$A$7:$I$114</definedName>
    <definedName name="red42b">'[42]RED Table 41'!$A$7:$I$114</definedName>
    <definedName name="REDTbl3" localSheetId="0">#REF!</definedName>
    <definedName name="REDTbl3" localSheetId="1">#REF!</definedName>
    <definedName name="REDTbl3" localSheetId="2">#REF!</definedName>
    <definedName name="REDTbl3" localSheetId="7">#REF!</definedName>
    <definedName name="REDTbl3">#REF!</definedName>
    <definedName name="REDTbl4" localSheetId="0">#REF!</definedName>
    <definedName name="REDTbl4" localSheetId="1">#REF!</definedName>
    <definedName name="REDTbl4" localSheetId="2">#REF!</definedName>
    <definedName name="REDTbl4" localSheetId="7">#REF!</definedName>
    <definedName name="REDTbl4">#REF!</definedName>
    <definedName name="REDTbl5" localSheetId="0">#REF!</definedName>
    <definedName name="REDTbl5" localSheetId="2">#REF!</definedName>
    <definedName name="REDTbl5" localSheetId="7">#REF!</definedName>
    <definedName name="REDTbl5">#REF!</definedName>
    <definedName name="REDTbl6" localSheetId="0">#REF!</definedName>
    <definedName name="REDTbl6">#REF!</definedName>
    <definedName name="REDTbl7" localSheetId="0">#REF!</definedName>
    <definedName name="REDTbl7">#REF!</definedName>
    <definedName name="REDUC">[64]Sheet1!$I$1</definedName>
    <definedName name="reducido">#N/A</definedName>
    <definedName name="REF" localSheetId="0">#REF!</definedName>
    <definedName name="REF" localSheetId="1">#REF!</definedName>
    <definedName name="REF" localSheetId="2">#REF!</definedName>
    <definedName name="REF" localSheetId="7">#REF!</definedName>
    <definedName name="REF">#REF!</definedName>
    <definedName name="REFERENCIA1">[61]ARBOL!$E$10:$BK$10</definedName>
    <definedName name="Region" localSheetId="0">#REF!</definedName>
    <definedName name="Region" localSheetId="1">#REF!</definedName>
    <definedName name="Region" localSheetId="2">#REF!</definedName>
    <definedName name="Region" localSheetId="7">#REF!</definedName>
    <definedName name="Region">#REF!</definedName>
    <definedName name="Region_Province_Details" localSheetId="0">#REF!</definedName>
    <definedName name="Region_Province_Details" localSheetId="1">#REF!</definedName>
    <definedName name="Region_Province_Details" localSheetId="2">#REF!</definedName>
    <definedName name="Region_Province_Details" localSheetId="7">#REF!</definedName>
    <definedName name="Region_Province_Details">#REF!</definedName>
    <definedName name="registro" localSheetId="0">#REF!</definedName>
    <definedName name="registro" localSheetId="2">#REF!</definedName>
    <definedName name="registro" localSheetId="7">#REF!</definedName>
    <definedName name="registro">#REF!</definedName>
    <definedName name="REGREOUT" localSheetId="0" hidden="1">#REF!</definedName>
    <definedName name="REGREOUT" localSheetId="1" hidden="1">#REF!</definedName>
    <definedName name="REGREOUT" hidden="1">#REF!</definedName>
    <definedName name="REGREX" localSheetId="0" hidden="1">#REF!</definedName>
    <definedName name="REGREX" localSheetId="1" hidden="1">#REF!</definedName>
    <definedName name="REGREX" hidden="1">#REF!</definedName>
    <definedName name="REGREY" localSheetId="0" hidden="1">#REF!</definedName>
    <definedName name="REGREY" localSheetId="1" hidden="1">#REF!</definedName>
    <definedName name="REGREY" hidden="1">#REF!</definedName>
    <definedName name="renegocia" localSheetId="1">[22]Programa!#REF!</definedName>
    <definedName name="renegocia">[22]Programa!#REF!</definedName>
    <definedName name="Rentabilidad">[77]Hoja1!$A$1:$L$77</definedName>
    <definedName name="REPORT" localSheetId="0">#REF!</definedName>
    <definedName name="REPORT" localSheetId="1">#REF!</definedName>
    <definedName name="REPORT" localSheetId="2">#REF!</definedName>
    <definedName name="REPORT" localSheetId="7">#REF!</definedName>
    <definedName name="REPORT">#REF!</definedName>
    <definedName name="REPORT1" localSheetId="0">#REF!</definedName>
    <definedName name="REPORT1" localSheetId="1">#REF!</definedName>
    <definedName name="REPORT1" localSheetId="2">#REF!</definedName>
    <definedName name="REPORT1" localSheetId="7">#REF!</definedName>
    <definedName name="REPORT1">#REF!</definedName>
    <definedName name="rerer" localSheetId="0" hidden="1">#REF!</definedName>
    <definedName name="rerer" localSheetId="1" hidden="1">#REF!</definedName>
    <definedName name="rerer" localSheetId="2" hidden="1">#REF!</definedName>
    <definedName name="rerer" localSheetId="7" hidden="1">#REF!</definedName>
    <definedName name="rerer" hidden="1">#REF!</definedName>
    <definedName name="RES">[61]RESUMEN!$C$5</definedName>
    <definedName name="RESERVA" localSheetId="0">#REF!</definedName>
    <definedName name="RESERVA" localSheetId="1">#REF!</definedName>
    <definedName name="RESERVA" localSheetId="2">#REF!</definedName>
    <definedName name="RESERVA" localSheetId="7">#REF!</definedName>
    <definedName name="RESERVA">#REF!</definedName>
    <definedName name="RESERVAS" localSheetId="0">#REF!</definedName>
    <definedName name="RESERVAS" localSheetId="1">#REF!</definedName>
    <definedName name="RESERVAS" localSheetId="2">#REF!</definedName>
    <definedName name="RESERVAS" localSheetId="7">#REF!</definedName>
    <definedName name="RESERVAS">#REF!</definedName>
    <definedName name="RESTFINSYS" localSheetId="0">#REF!</definedName>
    <definedName name="RESTFINSYS" localSheetId="2">#REF!</definedName>
    <definedName name="RESTFINSYS" localSheetId="7">#REF!</definedName>
    <definedName name="RESTFINSYS">#REF!</definedName>
    <definedName name="RESTNFPS" localSheetId="0">#REF!</definedName>
    <definedName name="RESTNFPS">#REF!</definedName>
    <definedName name="RESTNFPS_" localSheetId="0">#REF!</definedName>
    <definedName name="RESTNFPS_">#REF!</definedName>
    <definedName name="RESUMEN">'[139]Evolución Deuda Ene-jun 2004'!#REF!</definedName>
    <definedName name="RESUMEN1">'[140]TP 10C'!#REF!</definedName>
    <definedName name="RESUMEN11" localSheetId="0">#REF!</definedName>
    <definedName name="RESUMEN11" localSheetId="1">#REF!</definedName>
    <definedName name="RESUMEN11" localSheetId="2">#REF!</definedName>
    <definedName name="RESUMEN11" localSheetId="7">#REF!</definedName>
    <definedName name="RESUMEN11">#REF!</definedName>
    <definedName name="RESUMEN2" localSheetId="0">#REF!</definedName>
    <definedName name="RESUMEN2" localSheetId="1">#REF!</definedName>
    <definedName name="RESUMEN2" localSheetId="2">#REF!</definedName>
    <definedName name="RESUMEN2" localSheetId="7">#REF!</definedName>
    <definedName name="RESUMEN2">#REF!</definedName>
    <definedName name="RESUMEN3" localSheetId="0">#REF!</definedName>
    <definedName name="RESUMEN3" localSheetId="1">#REF!</definedName>
    <definedName name="RESUMEN3" localSheetId="2">#REF!</definedName>
    <definedName name="RESUMEN3" localSheetId="7">#REF!</definedName>
    <definedName name="RESUMEN3">#REF!</definedName>
    <definedName name="RESUMEN4" localSheetId="0">#REF!</definedName>
    <definedName name="RESUMEN4" localSheetId="1">#REF!</definedName>
    <definedName name="RESUMEN4">#REF!</definedName>
    <definedName name="RESUMEN5" localSheetId="0">#REF!</definedName>
    <definedName name="RESUMEN5" localSheetId="1">#REF!</definedName>
    <definedName name="RESUMEN5">#REF!</definedName>
    <definedName name="RESUMEN6" localSheetId="0">#REF!</definedName>
    <definedName name="RESUMEN6">#REF!</definedName>
    <definedName name="RESUMEN7" localSheetId="0">#REF!</definedName>
    <definedName name="RESUMEN7">#REF!</definedName>
    <definedName name="RESUMEN9" localSheetId="0">#REF!</definedName>
    <definedName name="RESUMEN9">#REF!</definedName>
    <definedName name="retre" hidden="1">'[90]Fax a enviar'!#REF!</definedName>
    <definedName name="revenue">[64]Sheet3!$A$747:$IV$747</definedName>
    <definedName name="REVENUE_" localSheetId="0">'[38]CGvt Rev'!#REF!</definedName>
    <definedName name="REVENUE_" localSheetId="1">'[38]CGvt Rev'!#REF!</definedName>
    <definedName name="REVENUE_" localSheetId="2">'[38]CGvt Rev'!#REF!</definedName>
    <definedName name="REVENUE_" localSheetId="7">'[38]CGvt Rev'!#REF!</definedName>
    <definedName name="REVENUE_">'[38]CGvt Rev'!#REF!</definedName>
    <definedName name="Revisions">[64]Sheet1!$B$4:$M$46</definedName>
    <definedName name="rf" localSheetId="0">[22]Programa!#REF!</definedName>
    <definedName name="rf" localSheetId="1">[22]Programa!#REF!</definedName>
    <definedName name="rf" localSheetId="2">[22]Programa!#REF!</definedName>
    <definedName name="rf" localSheetId="7">[22]Programa!#REF!</definedName>
    <definedName name="rf">[22]Programa!#REF!</definedName>
    <definedName name="RFSP" localSheetId="0">#REF!</definedName>
    <definedName name="RFSP" localSheetId="1">#REF!</definedName>
    <definedName name="RFSP" localSheetId="2">#REF!</definedName>
    <definedName name="RFSP" localSheetId="7">#REF!</definedName>
    <definedName name="RFSP">#REF!</definedName>
    <definedName name="rft" localSheetId="0" hidden="1">{"Riqfin97",#N/A,FALSE,"Tran";"Riqfinpro",#N/A,FALSE,"Tran"}</definedName>
    <definedName name="rft" localSheetId="1" hidden="1">{"Riqfin97",#N/A,FALSE,"Tran";"Riqfinpro",#N/A,FALSE,"Tran"}</definedName>
    <definedName name="rft" localSheetId="2" hidden="1">{"Riqfin97",#N/A,FALSE,"Tran";"Riqfinpro",#N/A,FALSE,"Tran"}</definedName>
    <definedName name="rft" localSheetId="7" hidden="1">{"Riqfin97",#N/A,FALSE,"Tran";"Riqfinpro",#N/A,FALSE,"Tran"}</definedName>
    <definedName name="rft" hidden="1">{"Riqfin97",#N/A,FALSE,"Tran";"Riqfinpro",#N/A,FALSE,"Tran"}</definedName>
    <definedName name="rfv" localSheetId="0" hidden="1">{"Tab1",#N/A,FALSE,"P";"Tab2",#N/A,FALSE,"P"}</definedName>
    <definedName name="rfv" localSheetId="1" hidden="1">{"Tab1",#N/A,FALSE,"P";"Tab2",#N/A,FALSE,"P"}</definedName>
    <definedName name="rfv" localSheetId="2" hidden="1">{"Tab1",#N/A,FALSE,"P";"Tab2",#N/A,FALSE,"P"}</definedName>
    <definedName name="rfv" localSheetId="7" hidden="1">{"Tab1",#N/A,FALSE,"P";"Tab2",#N/A,FALSE,"P"}</definedName>
    <definedName name="rfv" hidden="1">{"Tab1",#N/A,FALSE,"P";"Tab2",#N/A,FALSE,"P"}</definedName>
    <definedName name="RgCcode">[141]EERProfile!$B$2</definedName>
    <definedName name="RgCName">[141]EERProfile!$A$2</definedName>
    <definedName name="rgdfgd" localSheetId="0" hidden="1">#REF!</definedName>
    <definedName name="rgdfgd" localSheetId="1" hidden="1">#REF!</definedName>
    <definedName name="rgdfgd" localSheetId="2" hidden="1">#REF!</definedName>
    <definedName name="rgdfgd" localSheetId="7" hidden="1">#REF!</definedName>
    <definedName name="rgdfgd" hidden="1">#REF!</definedName>
    <definedName name="RGDPA" localSheetId="0">#REF!</definedName>
    <definedName name="RGDPA" localSheetId="1">#REF!</definedName>
    <definedName name="RGDPA" localSheetId="2">#REF!</definedName>
    <definedName name="RGDPA" localSheetId="7">#REF!</definedName>
    <definedName name="RGDPA">#REF!</definedName>
    <definedName name="RgFdBaseYr">[141]EERProfile!$O$2</definedName>
    <definedName name="RgFdBper">[141]EERProfile!$M$2</definedName>
    <definedName name="RgFdDefBaseYr">[141]EERProfile!$P$2</definedName>
    <definedName name="RgFdEper">[141]EERProfile!$N$2</definedName>
    <definedName name="RgFdGrFoot">[141]EERProfile!$AC$2</definedName>
    <definedName name="RgFdGrSeries">[141]EERProfile!$AA$2:$AA$7</definedName>
    <definedName name="RgFdGrSeriesVal">[141]EERProfile!$AB$2:$AB$7</definedName>
    <definedName name="RgFdGrType">[141]EERProfile!$Z$2</definedName>
    <definedName name="RgFdPartCseries">[141]EERProfile!$K$2</definedName>
    <definedName name="RgFdPartCsource" localSheetId="0">#REF!</definedName>
    <definedName name="RgFdPartCsource" localSheetId="1">#REF!</definedName>
    <definedName name="RgFdPartCsource" localSheetId="2">#REF!</definedName>
    <definedName name="RgFdPartCsource" localSheetId="7">#REF!</definedName>
    <definedName name="RgFdPartCsource">#REF!</definedName>
    <definedName name="RgFdPartEseries" localSheetId="0">#REF!</definedName>
    <definedName name="RgFdPartEseries" localSheetId="1">#REF!</definedName>
    <definedName name="RgFdPartEseries" localSheetId="2">#REF!</definedName>
    <definedName name="RgFdPartEseries" localSheetId="7">#REF!</definedName>
    <definedName name="RgFdPartEseries">#REF!</definedName>
    <definedName name="RgFdPartEsource" localSheetId="0">#REF!</definedName>
    <definedName name="RgFdPartEsource" localSheetId="1">#REF!</definedName>
    <definedName name="RgFdPartEsource" localSheetId="2">#REF!</definedName>
    <definedName name="RgFdPartEsource" localSheetId="7">#REF!</definedName>
    <definedName name="RgFdPartEsource">#REF!</definedName>
    <definedName name="RgFdPartUserFile">[141]EERProfile!$L$2</definedName>
    <definedName name="RgFdReptCSeries" localSheetId="0">#REF!</definedName>
    <definedName name="RgFdReptCSeries" localSheetId="1">#REF!</definedName>
    <definedName name="RgFdReptCSeries" localSheetId="2">#REF!</definedName>
    <definedName name="RgFdReptCSeries" localSheetId="7">#REF!</definedName>
    <definedName name="RgFdReptCSeries">#REF!</definedName>
    <definedName name="RgFdReptCsource" localSheetId="0">#REF!</definedName>
    <definedName name="RgFdReptCsource" localSheetId="1">#REF!</definedName>
    <definedName name="RgFdReptCsource" localSheetId="2">#REF!</definedName>
    <definedName name="RgFdReptCsource" localSheetId="7">#REF!</definedName>
    <definedName name="RgFdReptCsource">#REF!</definedName>
    <definedName name="RgFdReptEseries" localSheetId="0">#REF!</definedName>
    <definedName name="RgFdReptEseries" localSheetId="1">#REF!</definedName>
    <definedName name="RgFdReptEseries" localSheetId="2">#REF!</definedName>
    <definedName name="RgFdReptEseries" localSheetId="7">#REF!</definedName>
    <definedName name="RgFdReptEseries">#REF!</definedName>
    <definedName name="RgFdReptEsource" localSheetId="0">#REF!</definedName>
    <definedName name="RgFdReptEsource">#REF!</definedName>
    <definedName name="RgFdReptUserFile">[141]EERProfile!$G$2</definedName>
    <definedName name="RgFdSAMethod" localSheetId="0">#REF!</definedName>
    <definedName name="RgFdSAMethod" localSheetId="1">#REF!</definedName>
    <definedName name="RgFdSAMethod" localSheetId="2">#REF!</definedName>
    <definedName name="RgFdSAMethod" localSheetId="7">#REF!</definedName>
    <definedName name="RgFdSAMethod">#REF!</definedName>
    <definedName name="RgFdTbBper" localSheetId="0">#REF!</definedName>
    <definedName name="RgFdTbBper" localSheetId="1">#REF!</definedName>
    <definedName name="RgFdTbBper" localSheetId="2">#REF!</definedName>
    <definedName name="RgFdTbBper" localSheetId="7">#REF!</definedName>
    <definedName name="RgFdTbBper">#REF!</definedName>
    <definedName name="RgFdTbCreate" localSheetId="0">#REF!</definedName>
    <definedName name="RgFdTbCreate" localSheetId="1">#REF!</definedName>
    <definedName name="RgFdTbCreate" localSheetId="2">#REF!</definedName>
    <definedName name="RgFdTbCreate" localSheetId="7">#REF!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GSPA" localSheetId="0">#REF!</definedName>
    <definedName name="RGSPA">#REF!</definedName>
    <definedName name="rgz\dsf">#N/A</definedName>
    <definedName name="ri" localSheetId="0" hidden="1">#REF!</definedName>
    <definedName name="ri" localSheetId="1" hidden="1">#REF!</definedName>
    <definedName name="ri" localSheetId="2" hidden="1">#REF!</definedName>
    <definedName name="ri" localSheetId="7" hidden="1">#REF!</definedName>
    <definedName name="ri" hidden="1">#REF!</definedName>
    <definedName name="right" localSheetId="0">#REF!</definedName>
    <definedName name="right" localSheetId="1">#REF!</definedName>
    <definedName name="right" localSheetId="2">#REF!</definedName>
    <definedName name="right" localSheetId="7">#REF!</definedName>
    <definedName name="right">#REF!</definedName>
    <definedName name="RIN" localSheetId="0">#REF!</definedName>
    <definedName name="RIN" localSheetId="2">#REF!</definedName>
    <definedName name="RIN" localSheetId="7">#REF!</definedName>
    <definedName name="RIN">#REF!</definedName>
    <definedName name="rindex" localSheetId="0">#REF!</definedName>
    <definedName name="rindex">#REF!</definedName>
    <definedName name="rinfinpriv" localSheetId="0">#REF!</definedName>
    <definedName name="rinfinpriv">#REF!</definedName>
    <definedName name="RIQFIN" localSheetId="0">#REF!</definedName>
    <definedName name="RIQFIN">#REF!</definedName>
    <definedName name="riqueza" localSheetId="1">[22]Programa!#REF!</definedName>
    <definedName name="riqueza">[22]Programa!#REF!</definedName>
    <definedName name="rita">[142]Hoja2!$1:$1048576</definedName>
    <definedName name="rjyktuk" localSheetId="1">[5]!rjyktuk</definedName>
    <definedName name="rjyktuk">[5]!rjyktuk</definedName>
    <definedName name="rngErrorSort">[105]ErrCheck!$A$4</definedName>
    <definedName name="rngLastSave">[105]Main!$G$19</definedName>
    <definedName name="rngLastSent">[105]Main!$G$18</definedName>
    <definedName name="rngLastUpdate">[105]Links!$D$2</definedName>
    <definedName name="rngNeedsUpdate">[105]Links!$E$2</definedName>
    <definedName name="RNGNM" localSheetId="0">#REF!</definedName>
    <definedName name="RNGNM" localSheetId="1">#REF!</definedName>
    <definedName name="RNGNM" localSheetId="2">#REF!</definedName>
    <definedName name="RNGNM" localSheetId="7">#REF!</definedName>
    <definedName name="RNGNM">#REF!</definedName>
    <definedName name="rngQuestChecked">[105]ErrCheck!$A$3</definedName>
    <definedName name="ROE">[61]ROE!$C$4</definedName>
    <definedName name="ROS">#N/A</definedName>
    <definedName name="Rows_Table" localSheetId="0">#REF!</definedName>
    <definedName name="Rows_Table" localSheetId="1">#REF!</definedName>
    <definedName name="Rows_Table" localSheetId="2">#REF!</definedName>
    <definedName name="Rows_Table" localSheetId="7">#REF!</definedName>
    <definedName name="Rows_Table">#REF!</definedName>
    <definedName name="RP98RE" localSheetId="0">#REF!</definedName>
    <definedName name="RP98RE" localSheetId="1">#REF!</definedName>
    <definedName name="RP98RE" localSheetId="2">#REF!</definedName>
    <definedName name="RP98RE" localSheetId="7">#REF!</definedName>
    <definedName name="RP98RE">#REF!</definedName>
    <definedName name="RPJun02">[93]ROE!$B$136</definedName>
    <definedName name="RPJun02_2" localSheetId="1">[94]ROE!$B$136</definedName>
    <definedName name="RPJun02_2">[94]ROE!$B$136</definedName>
    <definedName name="RR" localSheetId="0">#REF!</definedName>
    <definedName name="RR" localSheetId="1">#REF!</definedName>
    <definedName name="RR" localSheetId="2">#REF!</definedName>
    <definedName name="RR" localSheetId="7">#REF!</definedName>
    <definedName name="RR">#REF!</definedName>
    <definedName name="rrasrra" localSheetId="0">#REF!</definedName>
    <definedName name="rrasrra" localSheetId="1">#REF!</definedName>
    <definedName name="rrasrra" localSheetId="2">#REF!</definedName>
    <definedName name="rrasrra" localSheetId="7">#REF!</definedName>
    <definedName name="rrasrra">#REF!</definedName>
    <definedName name="rrr" localSheetId="0" hidden="1">{"Riqfin97",#N/A,FALSE,"Tran";"Riqfinpro",#N/A,FALSE,"Tran"}</definedName>
    <definedName name="rrr" localSheetId="1" hidden="1">{"Riqfin97",#N/A,FALSE,"Tran";"Riqfinpro",#N/A,FALSE,"Tran"}</definedName>
    <definedName name="rrr" localSheetId="2" hidden="1">{"Riqfin97",#N/A,FALSE,"Tran";"Riqfinpro",#N/A,FALSE,"Tran"}</definedName>
    <definedName name="rrr" localSheetId="7" hidden="1">{"Riqfin97",#N/A,FALSE,"Tran";"Riqfinpro",#N/A,FALSE,"Tran"}</definedName>
    <definedName name="rrr" hidden="1">{"Riqfin97",#N/A,FALSE,"Tran";"Riqfinpro",#N/A,FALSE,"Tran"}</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0" hidden="1">{"Tab1",#N/A,FALSE,"P";"Tab2",#N/A,FALSE,"P"}</definedName>
    <definedName name="rrrrrr" localSheetId="1" hidden="1">{"Tab1",#N/A,FALSE,"P";"Tab2",#N/A,FALSE,"P"}</definedName>
    <definedName name="rrrrrr" localSheetId="2" hidden="1">{"Tab1",#N/A,FALSE,"P";"Tab2",#N/A,FALSE,"P"}</definedName>
    <definedName name="rrrrrr" localSheetId="7" hidden="1">{"Tab1",#N/A,FALSE,"P";"Tab2",#N/A,FALSE,"P"}</definedName>
    <definedName name="rrrrrr" hidden="1">{"Tab1",#N/A,FALSE,"P";"Tab2",#N/A,FALSE,"P"}</definedName>
    <definedName name="rrrrrrr" localSheetId="0" hidden="1">{"Tab1",#N/A,FALSE,"P";"Tab2",#N/A,FALSE,"P"}</definedName>
    <definedName name="rrrrrrr" localSheetId="1" hidden="1">{"Tab1",#N/A,FALSE,"P";"Tab2",#N/A,FALSE,"P"}</definedName>
    <definedName name="rrrrrrr" localSheetId="2" hidden="1">{"Tab1",#N/A,FALSE,"P";"Tab2",#N/A,FALSE,"P"}</definedName>
    <definedName name="rrrrrrr" localSheetId="7" hidden="1">{"Tab1",#N/A,FALSE,"P";"Tab2",#N/A,FALSE,"P"}</definedName>
    <definedName name="rrrrrrr" hidden="1">{"Tab1",#N/A,FALSE,"P";"Tab2",#N/A,FALSE,"P"}</definedName>
    <definedName name="rrrrrrrrrrrrr" localSheetId="0" hidden="1">{"Tab1",#N/A,FALSE,"P";"Tab2",#N/A,FALSE,"P"}</definedName>
    <definedName name="rrrrrrrrrrrrr" localSheetId="1" hidden="1">{"Tab1",#N/A,FALSE,"P";"Tab2",#N/A,FALSE,"P"}</definedName>
    <definedName name="rrrrrrrrrrrrr" localSheetId="2" hidden="1">{"Tab1",#N/A,FALSE,"P";"Tab2",#N/A,FALSE,"P"}</definedName>
    <definedName name="rrrrrrrrrrrrr" localSheetId="7" hidden="1">{"Tab1",#N/A,FALSE,"P";"Tab2",#N/A,FALSE,"P"}</definedName>
    <definedName name="rrrrrrrrrrrrr" hidden="1">{"Tab1",#N/A,FALSE,"P";"Tab2",#N/A,FALSE,"P"}</definedName>
    <definedName name="RS" localSheetId="0">#REF!</definedName>
    <definedName name="RS" localSheetId="1">#REF!</definedName>
    <definedName name="RS" localSheetId="2">#REF!</definedName>
    <definedName name="RS" localSheetId="7">#REF!</definedName>
    <definedName name="RS">#REF!</definedName>
    <definedName name="RS1A" localSheetId="0">#REF!</definedName>
    <definedName name="RS1A" localSheetId="1">#REF!</definedName>
    <definedName name="RS1A" localSheetId="2">#REF!</definedName>
    <definedName name="RS1A" localSheetId="7">#REF!</definedName>
    <definedName name="RS1A">#REF!</definedName>
    <definedName name="RSB" localSheetId="0">#REF!</definedName>
    <definedName name="RSB" localSheetId="2">#REF!</definedName>
    <definedName name="RSB" localSheetId="7">#REF!</definedName>
    <definedName name="RSB">#REF!</definedName>
    <definedName name="RSB_AHAP_40R" localSheetId="0">#REF!</definedName>
    <definedName name="RSB_AHAP_40R">#REF!</definedName>
    <definedName name="RSB_Bcos_Des_40R" localSheetId="0">#REF!</definedName>
    <definedName name="RSB_Bcos_Des_40R">#REF!</definedName>
    <definedName name="RSB_SOCFIN_40R" localSheetId="0">#REF!</definedName>
    <definedName name="RSB_SOCFIN_40R">#REF!</definedName>
    <definedName name="rstd" localSheetId="0">#REF!</definedName>
    <definedName name="rstd">#REF!</definedName>
    <definedName name="rt" localSheetId="0" hidden="1">{"Minpmon",#N/A,FALSE,"Monthinput"}</definedName>
    <definedName name="rt" localSheetId="1" hidden="1">{"Minpmon",#N/A,FALSE,"Monthinput"}</definedName>
    <definedName name="rt" localSheetId="2" hidden="1">{"Minpmon",#N/A,FALSE,"Monthinput"}</definedName>
    <definedName name="rt" localSheetId="7" hidden="1">{"Minpmon",#N/A,FALSE,"Monthinput"}</definedName>
    <definedName name="rt" hidden="1">{"Minpmon",#N/A,FALSE,"Monthinput"}</definedName>
    <definedName name="rte" localSheetId="0" hidden="1">{"Riqfin97",#N/A,FALSE,"Tran";"Riqfinpro",#N/A,FALSE,"Tran"}</definedName>
    <definedName name="rte" localSheetId="1" hidden="1">{"Riqfin97",#N/A,FALSE,"Tran";"Riqfinpro",#N/A,FALSE,"Tran"}</definedName>
    <definedName name="rte" localSheetId="2" hidden="1">{"Riqfin97",#N/A,FALSE,"Tran";"Riqfinpro",#N/A,FALSE,"Tran"}</definedName>
    <definedName name="rte" localSheetId="7" hidden="1">{"Riqfin97",#N/A,FALSE,"Tran";"Riqfinpro",#N/A,FALSE,"Tran"}</definedName>
    <definedName name="rte" hidden="1">{"Riqfin97",#N/A,FALSE,"Tran";"Riqfinpro",#N/A,FALSE,"Tran"}</definedName>
    <definedName name="rtre" localSheetId="0" hidden="1">{"Main Economic Indicators",#N/A,FALSE,"C"}</definedName>
    <definedName name="rtre" localSheetId="1" hidden="1">{"Main Economic Indicators",#N/A,FALSE,"C"}</definedName>
    <definedName name="rtre" localSheetId="2" hidden="1">{"Main Economic Indicators",#N/A,FALSE,"C"}</definedName>
    <definedName name="rtre" localSheetId="7" hidden="1">{"Main Economic Indicators",#N/A,FALSE,"C"}</definedName>
    <definedName name="rtre" hidden="1">{"Main Economic Indicators",#N/A,FALSE,"C"}</definedName>
    <definedName name="rtre1" localSheetId="0" hidden="1">{"Main Economic Indicators",#N/A,FALSE,"C"}</definedName>
    <definedName name="rtre1" localSheetId="1" hidden="1">{"Main Economic Indicators",#N/A,FALSE,"C"}</definedName>
    <definedName name="rtre1" localSheetId="2" hidden="1">{"Main Economic Indicators",#N/A,FALSE,"C"}</definedName>
    <definedName name="rtre1" localSheetId="7" hidden="1">{"Main Economic Indicators",#N/A,FALSE,"C"}</definedName>
    <definedName name="rtre1" hidden="1">{"Main Economic Indicators",#N/A,FALSE,"C"}</definedName>
    <definedName name="rty" localSheetId="0" hidden="1">{"Riqfin97",#N/A,FALSE,"Tran";"Riqfinpro",#N/A,FALSE,"Tran"}</definedName>
    <definedName name="rty" localSheetId="1" hidden="1">{"Riqfin97",#N/A,FALSE,"Tran";"Riqfinpro",#N/A,FALSE,"Tran"}</definedName>
    <definedName name="rty" localSheetId="2" hidden="1">{"Riqfin97",#N/A,FALSE,"Tran";"Riqfinpro",#N/A,FALSE,"Tran"}</definedName>
    <definedName name="rty" localSheetId="7" hidden="1">{"Riqfin97",#N/A,FALSE,"Tran";"Riqfinpro",#N/A,FALSE,"Tran"}</definedName>
    <definedName name="rty" hidden="1">{"Riqfin97",#N/A,FALSE,"Tran";"Riqfinpro",#N/A,FALSE,"Tran"}</definedName>
    <definedName name="RUIZ" localSheetId="0">#REF!</definedName>
    <definedName name="RUIZ" localSheetId="1">#REF!</definedName>
    <definedName name="RUIZ" localSheetId="2">#REF!</definedName>
    <definedName name="RUIZ" localSheetId="7">#REF!</definedName>
    <definedName name="RUIZ">#REF!</definedName>
    <definedName name="Rwvu.PLA2." localSheetId="0" hidden="1">'[50]COP FED'!#REF!</definedName>
    <definedName name="Rwvu.PLA2." localSheetId="1" hidden="1">#REF!</definedName>
    <definedName name="Rwvu.PLA2." localSheetId="2" hidden="1">'[50]COP FED'!#REF!</definedName>
    <definedName name="Rwvu.PLA2." localSheetId="7" hidden="1">'[50]COP FED'!#REF!</definedName>
    <definedName name="Rwvu.PLA2." hidden="1">'[50]COP FED'!#REF!</definedName>
    <definedName name="rx" localSheetId="0" hidden="1">#REF!</definedName>
    <definedName name="rx" localSheetId="1" hidden="1">#REF!</definedName>
    <definedName name="rx" localSheetId="2" hidden="1">#REF!</definedName>
    <definedName name="rx" localSheetId="7" hidden="1">#REF!</definedName>
    <definedName name="rx" hidden="1">#REF!</definedName>
    <definedName name="rXDR">[51]CIRRs!$C$109</definedName>
    <definedName name="s" localSheetId="0" hidden="1">{"Tab1",#N/A,FALSE,"P";"Tab2",#N/A,FALSE,"P"}</definedName>
    <definedName name="s" localSheetId="1" hidden="1">{"Tab1",#N/A,FALSE,"P";"Tab2",#N/A,FALSE,"P"}</definedName>
    <definedName name="s" localSheetId="2" hidden="1">{"Tab1",#N/A,FALSE,"P";"Tab2",#N/A,FALSE,"P"}</definedName>
    <definedName name="s" localSheetId="7" hidden="1">{"Tab1",#N/A,FALSE,"P";"Tab2",#N/A,FALSE,"P"}</definedName>
    <definedName name="s" hidden="1">{"Tab1",#N/A,FALSE,"P";"Tab2",#N/A,FALSE,"P"}</definedName>
    <definedName name="S_" localSheetId="0">#REF!</definedName>
    <definedName name="S_" localSheetId="1">#REF!</definedName>
    <definedName name="S_" localSheetId="2">#REF!</definedName>
    <definedName name="S_" localSheetId="7">#REF!</definedName>
    <definedName name="S_">#REF!</definedName>
    <definedName name="S_1A" localSheetId="0">#REF!</definedName>
    <definedName name="S_1A" localSheetId="1">#REF!</definedName>
    <definedName name="S_1A" localSheetId="2">#REF!</definedName>
    <definedName name="S_1A" localSheetId="7">#REF!</definedName>
    <definedName name="S_1A">#REF!</definedName>
    <definedName name="SA_Tab" localSheetId="0">#REF!</definedName>
    <definedName name="SA_Tab" localSheetId="2">#REF!</definedName>
    <definedName name="SA_Tab" localSheetId="7">#REF!</definedName>
    <definedName name="SA_Tab">#REF!</definedName>
    <definedName name="sad" localSheetId="0" hidden="1">{"Riqfin97",#N/A,FALSE,"Tran";"Riqfinpro",#N/A,FALSE,"Tran"}</definedName>
    <definedName name="sad" localSheetId="1" hidden="1">{"Riqfin97",#N/A,FALSE,"Tran";"Riqfinpro",#N/A,FALSE,"Tran"}</definedName>
    <definedName name="sad" localSheetId="2" hidden="1">{"Riqfin97",#N/A,FALSE,"Tran";"Riqfinpro",#N/A,FALSE,"Tran"}</definedName>
    <definedName name="sad" localSheetId="7" hidden="1">{"Riqfin97",#N/A,FALSE,"Tran";"Riqfinpro",#N/A,FALSE,"Tran"}</definedName>
    <definedName name="sad" hidden="1">{"Riqfin97",#N/A,FALSE,"Tran";"Riqfinpro",#N/A,FALSE,"Tran"}</definedName>
    <definedName name="Salida_Recimp98" localSheetId="0">#REF!</definedName>
    <definedName name="Salida_Recimp98" localSheetId="1">#REF!</definedName>
    <definedName name="Salida_Recimp98" localSheetId="2">#REF!</definedName>
    <definedName name="Salida_Recimp98" localSheetId="7">#REF!</definedName>
    <definedName name="Salida_Recimp98">#REF!</definedName>
    <definedName name="Salida_Recimp99" localSheetId="0">#REF!</definedName>
    <definedName name="Salida_Recimp99" localSheetId="1">#REF!</definedName>
    <definedName name="Salida_Recimp99" localSheetId="2">#REF!</definedName>
    <definedName name="Salida_Recimp99" localSheetId="7">#REF!</definedName>
    <definedName name="Salida_Recimp99">#REF!</definedName>
    <definedName name="SALO" localSheetId="0">#REF!</definedName>
    <definedName name="SALO" localSheetId="2">#REF!</definedName>
    <definedName name="SALO" localSheetId="7">#REF!</definedName>
    <definedName name="SALO">#REF!</definedName>
    <definedName name="SAR" localSheetId="0">#REF!</definedName>
    <definedName name="SAR" localSheetId="1">#REF!</definedName>
    <definedName name="SAR">#REF!</definedName>
    <definedName name="sbn" localSheetId="0">#REF!</definedName>
    <definedName name="sbn">#REF!</definedName>
    <definedName name="Scale" localSheetId="0">#REF!</definedName>
    <definedName name="Scale" localSheetId="1">#REF!</definedName>
    <definedName name="Scale">#REF!</definedName>
    <definedName name="ScaleLabel" localSheetId="0">#REF!</definedName>
    <definedName name="ScaleLabel" localSheetId="1">#REF!</definedName>
    <definedName name="ScaleLabel">#REF!</definedName>
    <definedName name="ScaleMultiplier" localSheetId="0">#REF!</definedName>
    <definedName name="ScaleMultiplier" localSheetId="1">#REF!</definedName>
    <definedName name="ScaleMultiplier">#REF!</definedName>
    <definedName name="ScaleType" localSheetId="0">#REF!</definedName>
    <definedName name="ScaleType" localSheetId="1">#REF!</definedName>
    <definedName name="ScaleType">#REF!</definedName>
    <definedName name="SCEN2" localSheetId="1">'[143]BOP Summary'!$AU$1</definedName>
    <definedName name="SCEN2">'[143]BOP Summary'!$AU$1</definedName>
    <definedName name="SCHILL" localSheetId="0">#REF!</definedName>
    <definedName name="SCHILL" localSheetId="1">#REF!</definedName>
    <definedName name="SCHILL" localSheetId="2">#REF!</definedName>
    <definedName name="SCHILL" localSheetId="7">#REF!</definedName>
    <definedName name="SCHILL">#REF!</definedName>
    <definedName name="SCHILL1" localSheetId="0">#REF!</definedName>
    <definedName name="SCHILL1" localSheetId="1">#REF!</definedName>
    <definedName name="SCHILL1" localSheetId="2">#REF!</definedName>
    <definedName name="SCHILL1" localSheetId="7">#REF!</definedName>
    <definedName name="SCHILL1">#REF!</definedName>
    <definedName name="SCOTT1" localSheetId="0">#REF!</definedName>
    <definedName name="SCOTT1" localSheetId="1">#REF!</definedName>
    <definedName name="SCOTT1" localSheetId="2">#REF!</definedName>
    <definedName name="SCOTT1" localSheetId="7">#REF!</definedName>
    <definedName name="SCOTT1">#REF!</definedName>
    <definedName name="sd" localSheetId="0">#REF!</definedName>
    <definedName name="sd" localSheetId="1">#REF!</definedName>
    <definedName name="sd">#REF!</definedName>
    <definedName name="sdfsdfsdfsd" localSheetId="0" hidden="1">{"Riqfin97",#N/A,FALSE,"Tran";"Riqfinpro",#N/A,FALSE,"Tran"}</definedName>
    <definedName name="sdfsdfsdfsd" localSheetId="1" hidden="1">{"Riqfin97",#N/A,FALSE,"Tran";"Riqfinpro",#N/A,FALSE,"Tran"}</definedName>
    <definedName name="sdfsdfsdfsd" localSheetId="2" hidden="1">{"Riqfin97",#N/A,FALSE,"Tran";"Riqfinpro",#N/A,FALSE,"Tran"}</definedName>
    <definedName name="sdfsdfsdfsd" localSheetId="7" hidden="1">{"Riqfin97",#N/A,FALSE,"Tran";"Riqfinpro",#N/A,FALSE,"Tran"}</definedName>
    <definedName name="sdfsdfsdfsd" hidden="1">{"Riqfin97",#N/A,FALSE,"Tran";"Riqfinpro",#N/A,FALSE,"Tran"}</definedName>
    <definedName name="sdr" localSheetId="0" hidden="1">{"Riqfin97",#N/A,FALSE,"Tran";"Riqfinpro",#N/A,FALSE,"Tran"}</definedName>
    <definedName name="sdr" localSheetId="1" hidden="1">{"Riqfin97",#N/A,FALSE,"Tran";"Riqfinpro",#N/A,FALSE,"Tran"}</definedName>
    <definedName name="sdr" localSheetId="2" hidden="1">{"Riqfin97",#N/A,FALSE,"Tran";"Riqfinpro",#N/A,FALSE,"Tran"}</definedName>
    <definedName name="sdr" localSheetId="7" hidden="1">{"Riqfin97",#N/A,FALSE,"Tran";"Riqfinpro",#N/A,FALSE,"Tran"}</definedName>
    <definedName name="sdr" hidden="1">{"Riqfin97",#N/A,FALSE,"Tran";"Riqfinpro",#N/A,FALSE,"Tran"}</definedName>
    <definedName name="sds_gdp_exp_lari" localSheetId="0">#REF!</definedName>
    <definedName name="sds_gdp_exp_lari" localSheetId="1">#REF!</definedName>
    <definedName name="sds_gdp_exp_lari" localSheetId="2">#REF!</definedName>
    <definedName name="sds_gdp_exp_lari" localSheetId="7">#REF!</definedName>
    <definedName name="sds_gdp_exp_lari">#REF!</definedName>
    <definedName name="sds_gdp_origin" localSheetId="0">#REF!</definedName>
    <definedName name="sds_gdp_origin" localSheetId="1">#REF!</definedName>
    <definedName name="sds_gdp_origin" localSheetId="2">#REF!</definedName>
    <definedName name="sds_gdp_origin" localSheetId="7">#REF!</definedName>
    <definedName name="sds_gdp_origin">#REF!</definedName>
    <definedName name="sds_gpd_exp_gdp" localSheetId="0">#REF!</definedName>
    <definedName name="sds_gpd_exp_gdp" localSheetId="1">#REF!</definedName>
    <definedName name="sds_gpd_exp_gdp" localSheetId="2">#REF!</definedName>
    <definedName name="sds_gpd_exp_gdp" localSheetId="7">#REF!</definedName>
    <definedName name="sds_gpd_exp_gdp">#REF!</definedName>
    <definedName name="sdsd" localSheetId="0" hidden="1">'[90]Fax a enviar'!#REF!</definedName>
    <definedName name="sdsd" localSheetId="1" hidden="1">#REF!</definedName>
    <definedName name="sdsd" localSheetId="2" hidden="1">'[90]Fax a enviar'!#REF!</definedName>
    <definedName name="sdsd" localSheetId="7" hidden="1">'[90]Fax a enviar'!#REF!</definedName>
    <definedName name="sdsd" hidden="1">'[90]Fax a enviar'!#REF!</definedName>
    <definedName name="sdsds" localSheetId="0" hidden="1">#REF!</definedName>
    <definedName name="sdsds" localSheetId="1" hidden="1">#REF!</definedName>
    <definedName name="sdsds" localSheetId="2" hidden="1">#REF!</definedName>
    <definedName name="sdsds" localSheetId="7" hidden="1">#REF!</definedName>
    <definedName name="sdsds" hidden="1">#REF!</definedName>
    <definedName name="SECIND" localSheetId="0">#REF!</definedName>
    <definedName name="SECIND" localSheetId="1">#REF!</definedName>
    <definedName name="SECIND" localSheetId="2">#REF!</definedName>
    <definedName name="SECIND" localSheetId="7">#REF!</definedName>
    <definedName name="SECIND">#REF!</definedName>
    <definedName name="SECTORES" localSheetId="0">[130]SPNF!#REF!</definedName>
    <definedName name="SECTORES" localSheetId="1">[130]SPNF!#REF!</definedName>
    <definedName name="SECTORES" localSheetId="2">[130]SPNF!#REF!</definedName>
    <definedName name="SECTORES" localSheetId="7">[130]SPNF!#REF!</definedName>
    <definedName name="SECTORES">[130]SPNF!#REF!</definedName>
    <definedName name="seguimiento" localSheetId="0">#REF!</definedName>
    <definedName name="seguimiento" localSheetId="1">#REF!</definedName>
    <definedName name="seguimiento" localSheetId="2">#REF!</definedName>
    <definedName name="seguimiento" localSheetId="7">#REF!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0">#REF!</definedName>
    <definedName name="sei" localSheetId="1">#REF!</definedName>
    <definedName name="sei" localSheetId="2">#REF!</definedName>
    <definedName name="sei" localSheetId="7">#REF!</definedName>
    <definedName name="sei">#REF!</definedName>
    <definedName name="SEK" localSheetId="0">#REF!</definedName>
    <definedName name="SEK" localSheetId="1">#REF!</definedName>
    <definedName name="SEK" localSheetId="2">#REF!</definedName>
    <definedName name="SEK" localSheetId="7">#REF!</definedName>
    <definedName name="SEK">#REF!</definedName>
    <definedName name="Selected_Economic_and_Financial_Indicators" localSheetId="0">#REF!</definedName>
    <definedName name="Selected_Economic_and_Financial_Indicators" localSheetId="2">#REF!</definedName>
    <definedName name="Selected_Economic_and_Financial_Indicators" localSheetId="7">#REF!</definedName>
    <definedName name="Selected_Economic_and_Financial_Indicators">#REF!</definedName>
    <definedName name="SelNE" localSheetId="0">#REF!</definedName>
    <definedName name="SelNE">#REF!</definedName>
    <definedName name="SelNEperc" localSheetId="0">#REF!</definedName>
    <definedName name="SelNEperc">#REF!</definedName>
    <definedName name="SEMANAL" localSheetId="0">#REF!</definedName>
    <definedName name="SEMANAL">#REF!</definedName>
    <definedName name="sencount" hidden="1">2</definedName>
    <definedName name="SEP._89" localSheetId="0">#REF!</definedName>
    <definedName name="SEP._89" localSheetId="1">#REF!</definedName>
    <definedName name="SEP._89" localSheetId="2">#REF!</definedName>
    <definedName name="SEP._89" localSheetId="7">#REF!</definedName>
    <definedName name="SEP._89">#REF!</definedName>
    <definedName name="ser" localSheetId="0" hidden="1">{"Riqfin97",#N/A,FALSE,"Tran";"Riqfinpro",#N/A,FALSE,"Tran"}</definedName>
    <definedName name="ser" localSheetId="1" hidden="1">{"Riqfin97",#N/A,FALSE,"Tran";"Riqfinpro",#N/A,FALSE,"Tran"}</definedName>
    <definedName name="ser" localSheetId="2" hidden="1">{"Riqfin97",#N/A,FALSE,"Tran";"Riqfinpro",#N/A,FALSE,"Tran"}</definedName>
    <definedName name="ser" localSheetId="7" hidden="1">{"Riqfin97",#N/A,FALSE,"Tran";"Riqfinpro",#N/A,FALSE,"Tran"}</definedName>
    <definedName name="ser" hidden="1">{"Riqfin97",#N/A,FALSE,"Tran";"Riqfinpro",#N/A,FALSE,"Tran"}</definedName>
    <definedName name="SHEET_A._Contents_and_file_description" localSheetId="0">#REF!</definedName>
    <definedName name="SHEET_A._Contents_and_file_description" localSheetId="1">#REF!</definedName>
    <definedName name="SHEET_A._Contents_and_file_description" localSheetId="2">#REF!</definedName>
    <definedName name="SHEET_A._Contents_and_file_description" localSheetId="7">#REF!</definedName>
    <definedName name="SHEET_A._Contents_and_file_description">#REF!</definedName>
    <definedName name="SHEET_B._DATA_FROM_TO_OTHER_FILES" localSheetId="0">#REF!</definedName>
    <definedName name="SHEET_B._DATA_FROM_TO_OTHER_FILES" localSheetId="1">#REF!</definedName>
    <definedName name="SHEET_B._DATA_FROM_TO_OTHER_FILES" localSheetId="2">#REF!</definedName>
    <definedName name="SHEET_B._DATA_FROM_TO_OTHER_FILES" localSheetId="7">#REF!</definedName>
    <definedName name="SHEET_B._DATA_FROM_TO_OTHER_FILES">#REF!</definedName>
    <definedName name="SHEET_C._RAW_DATA1" localSheetId="0">#REF!</definedName>
    <definedName name="SHEET_C._RAW_DATA1" localSheetId="2">#REF!</definedName>
    <definedName name="SHEET_C._RAW_DATA1" localSheetId="7">#REF!</definedName>
    <definedName name="SHEET_C._RAW_DATA1">#REF!</definedName>
    <definedName name="SHEET_C._RAW_DATA2" localSheetId="0">#REF!</definedName>
    <definedName name="SHEET_C._RAW_DATA2">#REF!</definedName>
    <definedName name="SHEET_D._DATA_TRANSFORMATIONS" localSheetId="0">#REF!</definedName>
    <definedName name="SHEET_D._DATA_TRANSFORMATIONS">#REF!</definedName>
    <definedName name="SHEET_E._FINAL_TABLES" localSheetId="0">#REF!</definedName>
    <definedName name="SHEET_E._FINAL_TABLES">#REF!</definedName>
    <definedName name="Sheet1_Chart_2_ChartType" hidden="1">64</definedName>
    <definedName name="SID" localSheetId="0">#REF!</definedName>
    <definedName name="SID" localSheetId="1">#REF!</definedName>
    <definedName name="SID" localSheetId="2">#REF!</definedName>
    <definedName name="SID" localSheetId="7">#REF!</definedName>
    <definedName name="SID">#REF!</definedName>
    <definedName name="SIDXGOB">'[84]SFISCAL-MOD'!$A$146:$IV$146</definedName>
    <definedName name="SING" localSheetId="0">#REF!</definedName>
    <definedName name="SING" localSheetId="1">#REF!</definedName>
    <definedName name="SING" localSheetId="2">#REF!</definedName>
    <definedName name="SING" localSheetId="7">#REF!</definedName>
    <definedName name="SING">#REF!</definedName>
    <definedName name="SING1" localSheetId="0">#REF!</definedName>
    <definedName name="SING1" localSheetId="1">#REF!</definedName>
    <definedName name="SING1" localSheetId="2">#REF!</definedName>
    <definedName name="SING1" localSheetId="7">#REF!</definedName>
    <definedName name="SING1">#REF!</definedName>
    <definedName name="SISBANCARIO" localSheetId="0">#REF!</definedName>
    <definedName name="SISBANCARIO" localSheetId="2">#REF!</definedName>
    <definedName name="SISBANCARIO" localSheetId="7">#REF!</definedName>
    <definedName name="SISBANCARIO">#REF!</definedName>
    <definedName name="sisfin1" localSheetId="0">#REF!</definedName>
    <definedName name="sisfin1">#REF!</definedName>
    <definedName name="sisfin2" localSheetId="0">#REF!</definedName>
    <definedName name="sisfin2">#REF!</definedName>
    <definedName name="SISTEMA_BANCARIO_NACIONAL" localSheetId="0">#REF!</definedName>
    <definedName name="SISTEMA_BANCARIO_NACIONAL">#REF!</definedName>
    <definedName name="sksksksk" localSheetId="0">#REF!</definedName>
    <definedName name="sksksksk">#REF!</definedName>
    <definedName name="snp">'[124]Credit ratings on 1st issues'!#REF!</definedName>
    <definedName name="SOL">[61]SOLVENCIA!$D$5</definedName>
    <definedName name="Solvencia">'[49]Ranking Bancario'!$B$4:$F$54</definedName>
    <definedName name="SortRange" localSheetId="0">#REF!</definedName>
    <definedName name="SortRange" localSheetId="1">#REF!</definedName>
    <definedName name="SortRange" localSheetId="2">#REF!</definedName>
    <definedName name="SortRange" localSheetId="7">#REF!</definedName>
    <definedName name="SortRange">#REF!</definedName>
    <definedName name="SP" localSheetId="0">#REF!</definedName>
    <definedName name="SP" localSheetId="1">#REF!</definedName>
    <definedName name="SP" localSheetId="2">#REF!</definedName>
    <definedName name="SP" localSheetId="7">#REF!</definedName>
    <definedName name="SP">#REF!</definedName>
    <definedName name="Spain_wt">'[66]OECD wgt'!$B$31</definedName>
    <definedName name="SPG" localSheetId="0">#REF!</definedName>
    <definedName name="SPG" localSheetId="1">#REF!</definedName>
    <definedName name="SPG" localSheetId="2">#REF!</definedName>
    <definedName name="SPG" localSheetId="7">#REF!</definedName>
    <definedName name="SPG">#REF!</definedName>
    <definedName name="SPN">#N/A</definedName>
    <definedName name="spnf" localSheetId="0">'[129]SPNF Acuerdo Incl. Int.'!spnf</definedName>
    <definedName name="spnf" localSheetId="1">#REF!</definedName>
    <definedName name="spnf">'[129]SPNF Acuerdo Incl. Int.'!spnf</definedName>
    <definedName name="Spread_Between_Highest_and_Lowest_Rates">'[67]Inter-Bank'!$N$5</definedName>
    <definedName name="SPSS" localSheetId="0">#REF!</definedName>
    <definedName name="SPSS" localSheetId="1">#REF!</definedName>
    <definedName name="SPSS" localSheetId="2">#REF!</definedName>
    <definedName name="SPSS" localSheetId="7">#REF!</definedName>
    <definedName name="SPSS">#REF!</definedName>
    <definedName name="SRTable" localSheetId="0">#REF!</definedName>
    <definedName name="SRTable" localSheetId="1">#REF!</definedName>
    <definedName name="SRTable" localSheetId="2">#REF!</definedName>
    <definedName name="SRTable" localSheetId="7">#REF!</definedName>
    <definedName name="SRTable">#REF!</definedName>
    <definedName name="srtable1" localSheetId="0">#REF!</definedName>
    <definedName name="srtable1" localSheetId="1">#REF!</definedName>
    <definedName name="srtable1" localSheetId="2">#REF!</definedName>
    <definedName name="srtable1" localSheetId="7">#REF!</definedName>
    <definedName name="srtable1">#REF!</definedName>
    <definedName name="srtbl" localSheetId="0">#REF!</definedName>
    <definedName name="srtbl">#REF!</definedName>
    <definedName name="SS">[144]IMATA!$B$45:$B$108</definedName>
    <definedName name="SSperc" localSheetId="0">#REF!</definedName>
    <definedName name="SSperc" localSheetId="1">#REF!</definedName>
    <definedName name="SSperc" localSheetId="2">#REF!</definedName>
    <definedName name="SSperc" localSheetId="7">#REF!</definedName>
    <definedName name="SSperc">#REF!</definedName>
    <definedName name="sss" localSheetId="0" hidden="1">{"Minpmon",#N/A,FALSE,"Monthinput"}</definedName>
    <definedName name="sss" localSheetId="1" hidden="1">{"Minpmon",#N/A,FALSE,"Monthinput"}</definedName>
    <definedName name="sss" localSheetId="2" hidden="1">{"Minpmon",#N/A,FALSE,"Monthinput"}</definedName>
    <definedName name="sss" localSheetId="7" hidden="1">{"Minpmon",#N/A,FALSE,"Monthinput"}</definedName>
    <definedName name="sss" hidden="1">{"Minpmon",#N/A,FALSE,"Monthinput"}</definedName>
    <definedName name="ssss" localSheetId="0" hidden="1">{"Riqfin97",#N/A,FALSE,"Tran";"Riqfinpro",#N/A,FALSE,"Tran"}</definedName>
    <definedName name="ssss" localSheetId="1" hidden="1">{"Riqfin97",#N/A,FALSE,"Tran";"Riqfinpro",#N/A,FALSE,"Tran"}</definedName>
    <definedName name="ssss" localSheetId="2" hidden="1">{"Riqfin97",#N/A,FALSE,"Tran";"Riqfinpro",#N/A,FALSE,"Tran"}</definedName>
    <definedName name="ssss" localSheetId="7" hidden="1">{"Riqfin97",#N/A,FALSE,"Tran";"Riqfinpro",#N/A,FALSE,"Tran"}</definedName>
    <definedName name="ssss" hidden="1">{"Riqfin97",#N/A,FALSE,"Tran";"Riqfinpro",#N/A,FALSE,"Tran"}</definedName>
    <definedName name="ssssss">#N/A</definedName>
    <definedName name="Staff" localSheetId="0">#REF!</definedName>
    <definedName name="Staff" localSheetId="1">#REF!</definedName>
    <definedName name="Staff" localSheetId="2">#REF!</definedName>
    <definedName name="Staff" localSheetId="7">#REF!</definedName>
    <definedName name="Staff">#REF!</definedName>
    <definedName name="staffrp" localSheetId="0">#REF!</definedName>
    <definedName name="staffrp" localSheetId="1">#REF!</definedName>
    <definedName name="staffrp" localSheetId="2">#REF!</definedName>
    <definedName name="staffrp" localSheetId="7">#REF!</definedName>
    <definedName name="staffrp">#REF!</definedName>
    <definedName name="START" localSheetId="0">#REF!</definedName>
    <definedName name="START" localSheetId="2">#REF!</definedName>
    <definedName name="START" localSheetId="7">#REF!</definedName>
    <definedName name="START">#REF!</definedName>
    <definedName name="StartPosition" localSheetId="0">#REF!</definedName>
    <definedName name="StartPosition" localSheetId="1">#REF!</definedName>
    <definedName name="StartPosition">#REF!</definedName>
    <definedName name="STFQTAB" localSheetId="0">#REF!</definedName>
    <definedName name="STFQTAB">#REF!</definedName>
    <definedName name="STOCK">[134]STOCK!$D$4:$K$69</definedName>
    <definedName name="stocksumm" localSheetId="0">#REF!</definedName>
    <definedName name="stocksumm" localSheetId="1">#REF!</definedName>
    <definedName name="stocksumm" localSheetId="2">#REF!</definedName>
    <definedName name="stocksumm" localSheetId="7">#REF!</definedName>
    <definedName name="stocksumm">#REF!</definedName>
    <definedName name="STOP" localSheetId="0">#REF!</definedName>
    <definedName name="STOP" localSheetId="1">#REF!</definedName>
    <definedName name="STOP" localSheetId="2">#REF!</definedName>
    <definedName name="STOP" localSheetId="7">#REF!</definedName>
    <definedName name="STOP">#REF!</definedName>
    <definedName name="STTAB4" localSheetId="0">#REF!</definedName>
    <definedName name="STTAB4" localSheetId="2">#REF!</definedName>
    <definedName name="STTAB4" localSheetId="7">#REF!</definedName>
    <definedName name="STTAB4">#REF!</definedName>
    <definedName name="SUM">[12]BoP!$E$313:$BE$365</definedName>
    <definedName name="SUMA_FIJA_FINANCIADA_CON__LA_COPARTICIPACION_FEDERAL_DE_NACION__LEY_N__23621_ART._1">[4]C!$B$19:$N$19</definedName>
    <definedName name="SUMGDP" localSheetId="0">[112]NA!#REF!</definedName>
    <definedName name="SUMGDP" localSheetId="1">[112]NA!#REF!</definedName>
    <definedName name="SUMGDP" localSheetId="2">[112]NA!#REF!</definedName>
    <definedName name="SUMGDP" localSheetId="7">[112]NA!#REF!</definedName>
    <definedName name="SUMGDP">[112]NA!#REF!</definedName>
    <definedName name="SUMTAB">[145]CPI:NA!$A$272:$R$990</definedName>
    <definedName name="SUPLI" localSheetId="0">#REF!</definedName>
    <definedName name="SUPLI" localSheetId="1">#REF!</definedName>
    <definedName name="SUPLI" localSheetId="2">#REF!</definedName>
    <definedName name="SUPLI" localSheetId="7">#REF!</definedName>
    <definedName name="SUPLI">#REF!</definedName>
    <definedName name="SUPLIDORES" localSheetId="0">#REF!</definedName>
    <definedName name="SUPLIDORES" localSheetId="1">#REF!</definedName>
    <definedName name="SUPLIDORES" localSheetId="2">#REF!</definedName>
    <definedName name="SUPLIDORES" localSheetId="7">#REF!</definedName>
    <definedName name="SUPLIDORES">#REF!</definedName>
    <definedName name="SUPPLY">[78]MONTHLY!$A$87:$Q$193</definedName>
    <definedName name="SUPPLY2">[78]MONTHLY!$A$422:$Z$477</definedName>
    <definedName name="SUPUES" localSheetId="0">#REF!</definedName>
    <definedName name="SUPUES" localSheetId="1">#REF!</definedName>
    <definedName name="SUPUES" localSheetId="2">#REF!</definedName>
    <definedName name="SUPUES" localSheetId="7">#REF!</definedName>
    <definedName name="SUPUES">#REF!</definedName>
    <definedName name="supuestos" localSheetId="0">#REF!</definedName>
    <definedName name="supuestos" localSheetId="1">#REF!</definedName>
    <definedName name="supuestos" localSheetId="2">#REF!</definedName>
    <definedName name="supuestos" localSheetId="7">#REF!</definedName>
    <definedName name="supuestos">#REF!</definedName>
    <definedName name="swe" localSheetId="0" hidden="1">{"Tab1",#N/A,FALSE,"P";"Tab2",#N/A,FALSE,"P"}</definedName>
    <definedName name="swe" localSheetId="1" hidden="1">{"Tab1",#N/A,FALSE,"P";"Tab2",#N/A,FALSE,"P"}</definedName>
    <definedName name="swe" localSheetId="2" hidden="1">{"Tab1",#N/A,FALSE,"P";"Tab2",#N/A,FALSE,"P"}</definedName>
    <definedName name="swe" localSheetId="7" hidden="1">{"Tab1",#N/A,FALSE,"P";"Tab2",#N/A,FALSE,"P"}</definedName>
    <definedName name="swe" hidden="1">{"Tab1",#N/A,FALSE,"P";"Tab2",#N/A,FALSE,"P"}</definedName>
    <definedName name="Sweden_wt">'[66]OECD wgt'!$B$32</definedName>
    <definedName name="SwitchColor" localSheetId="0">#REF!</definedName>
    <definedName name="SwitchColor" localSheetId="1">#REF!</definedName>
    <definedName name="SwitchColor" localSheetId="2">#REF!</definedName>
    <definedName name="SwitchColor" localSheetId="7">#REF!</definedName>
    <definedName name="SwitchColor">#REF!</definedName>
    <definedName name="Switzerland_wt">'[66]OECD wgt'!$B$33</definedName>
    <definedName name="Swvu.PLA1." localSheetId="0" hidden="1">'[50]COP FED'!#REF!</definedName>
    <definedName name="Swvu.PLA1." localSheetId="1" hidden="1">'[50]COP FED'!#REF!</definedName>
    <definedName name="Swvu.PLA1." localSheetId="2" hidden="1">'[50]COP FED'!#REF!</definedName>
    <definedName name="Swvu.PLA1." localSheetId="7" hidden="1">'[50]COP FED'!#REF!</definedName>
    <definedName name="Swvu.PLA1." hidden="1">'[50]COP FED'!#REF!</definedName>
    <definedName name="Swvu.PLA2." hidden="1">'[50]COP FED'!$A$1:$N$49</definedName>
    <definedName name="sxc" localSheetId="0" hidden="1">{"Riqfin97",#N/A,FALSE,"Tran";"Riqfinpro",#N/A,FALSE,"Tran"}</definedName>
    <definedName name="sxc" localSheetId="1" hidden="1">{"Riqfin97",#N/A,FALSE,"Tran";"Riqfinpro",#N/A,FALSE,"Tran"}</definedName>
    <definedName name="sxc" localSheetId="2" hidden="1">{"Riqfin97",#N/A,FALSE,"Tran";"Riqfinpro",#N/A,FALSE,"Tran"}</definedName>
    <definedName name="sxc" localSheetId="7" hidden="1">{"Riqfin97",#N/A,FALSE,"Tran";"Riqfinpro",#N/A,FALSE,"Tran"}</definedName>
    <definedName name="sxc" hidden="1">{"Riqfin97",#N/A,FALSE,"Tran";"Riqfinpro",#N/A,FALSE,"Tran"}</definedName>
    <definedName name="sxe" localSheetId="0" hidden="1">{"Riqfin97",#N/A,FALSE,"Tran";"Riqfinpro",#N/A,FALSE,"Tran"}</definedName>
    <definedName name="sxe" localSheetId="1" hidden="1">{"Riqfin97",#N/A,FALSE,"Tran";"Riqfinpro",#N/A,FALSE,"Tran"}</definedName>
    <definedName name="sxe" localSheetId="2" hidden="1">{"Riqfin97",#N/A,FALSE,"Tran";"Riqfinpro",#N/A,FALSE,"Tran"}</definedName>
    <definedName name="sxe" localSheetId="7" hidden="1">{"Riqfin97",#N/A,FALSE,"Tran";"Riqfinpro",#N/A,FALSE,"Tran"}</definedName>
    <definedName name="sxe" hidden="1">{"Riqfin97",#N/A,FALSE,"Tran";"Riqfinpro",#N/A,FALSE,"Tran"}</definedName>
    <definedName name="t" localSheetId="0" hidden="1">{"Minpmon",#N/A,FALSE,"Monthinput"}</definedName>
    <definedName name="t" localSheetId="1" hidden="1">{"Minpmon",#N/A,FALSE,"Monthinput"}</definedName>
    <definedName name="t" localSheetId="2" hidden="1">{"Minpmon",#N/A,FALSE,"Monthinput"}</definedName>
    <definedName name="t" localSheetId="7" hidden="1">{"Minpmon",#N/A,FALSE,"Monthinput"}</definedName>
    <definedName name="t" hidden="1">{"Minpmon",#N/A,FALSE,"Monthinput"}</definedName>
    <definedName name="Tab_2" localSheetId="0">#REF!</definedName>
    <definedName name="Tab_2" localSheetId="1">#REF!</definedName>
    <definedName name="Tab_2" localSheetId="2">#REF!</definedName>
    <definedName name="Tab_2" localSheetId="7">#REF!</definedName>
    <definedName name="Tab_2">#REF!</definedName>
    <definedName name="Tab_Assumptions" localSheetId="0">#REF!</definedName>
    <definedName name="Tab_Assumptions" localSheetId="1">#REF!</definedName>
    <definedName name="Tab_Assumptions" localSheetId="2">#REF!</definedName>
    <definedName name="Tab_Assumptions" localSheetId="7">#REF!</definedName>
    <definedName name="Tab_Assumptions">#REF!</definedName>
    <definedName name="Tab_results" localSheetId="0">#REF!</definedName>
    <definedName name="Tab_results" localSheetId="2">#REF!</definedName>
    <definedName name="Tab_results" localSheetId="7">#REF!</definedName>
    <definedName name="Tab_results">#REF!</definedName>
    <definedName name="Tab1_A" localSheetId="0">#REF!</definedName>
    <definedName name="Tab1_A">#REF!</definedName>
    <definedName name="Tab1_B" localSheetId="0">#REF!</definedName>
    <definedName name="Tab1_B">#REF!</definedName>
    <definedName name="tab1a" localSheetId="0">#REF!</definedName>
    <definedName name="tab1a">#REF!</definedName>
    <definedName name="tab1b" localSheetId="0">#REF!</definedName>
    <definedName name="tab1b">#REF!</definedName>
    <definedName name="TAB1CK" localSheetId="0">#REF!</definedName>
    <definedName name="TAB1CK">#REF!</definedName>
    <definedName name="Tab2_DSA">[146]Output_1!#REF!</definedName>
    <definedName name="Tab25a" localSheetId="0">#REF!</definedName>
    <definedName name="Tab25a" localSheetId="1">#REF!</definedName>
    <definedName name="Tab25a" localSheetId="2">#REF!</definedName>
    <definedName name="Tab25a" localSheetId="7">#REF!</definedName>
    <definedName name="Tab25a">#REF!</definedName>
    <definedName name="Tab25b" localSheetId="0">#REF!</definedName>
    <definedName name="Tab25b" localSheetId="1">#REF!</definedName>
    <definedName name="Tab25b" localSheetId="2">#REF!</definedName>
    <definedName name="Tab25b" localSheetId="7">#REF!</definedName>
    <definedName name="Tab25b">#REF!</definedName>
    <definedName name="TAB2A" localSheetId="0">#REF!</definedName>
    <definedName name="TAB2A" localSheetId="2">#REF!</definedName>
    <definedName name="TAB2A" localSheetId="7">#REF!</definedName>
    <definedName name="TAB2A">#REF!</definedName>
    <definedName name="tab2GC" localSheetId="0">#REF!</definedName>
    <definedName name="tab2GC">#REF!</definedName>
    <definedName name="tab3BPS" localSheetId="0">#REF!</definedName>
    <definedName name="tab3BPS">#REF!</definedName>
    <definedName name="tab4Int" localSheetId="0">#REF!</definedName>
    <definedName name="tab4Int">#REF!</definedName>
    <definedName name="TAB5A" localSheetId="0">#REF!</definedName>
    <definedName name="TAB5A">#REF!</definedName>
    <definedName name="tab5Emp" localSheetId="0">#REF!</definedName>
    <definedName name="tab5Emp">#REF!</definedName>
    <definedName name="TAB6A">'[39]Annual Tables'!#REF!</definedName>
    <definedName name="TAB6B">'[39]Annual Tables'!#REF!</definedName>
    <definedName name="tab6BCU" localSheetId="0">#REF!</definedName>
    <definedName name="tab6BCU" localSheetId="1">#REF!</definedName>
    <definedName name="tab6BCU" localSheetId="2">#REF!</definedName>
    <definedName name="tab6BCU" localSheetId="7">#REF!</definedName>
    <definedName name="tab6BCU">#REF!</definedName>
    <definedName name="TAB6C" localSheetId="0">#REF!</definedName>
    <definedName name="TAB6C" localSheetId="1">#REF!</definedName>
    <definedName name="TAB6C" localSheetId="2">#REF!</definedName>
    <definedName name="TAB6C" localSheetId="7">#REF!</definedName>
    <definedName name="TAB6C">#REF!</definedName>
    <definedName name="TAB7A" localSheetId="0">#REF!</definedName>
    <definedName name="TAB7A" localSheetId="2">#REF!</definedName>
    <definedName name="TAB7A" localSheetId="7">#REF!</definedName>
    <definedName name="TAB7A">#REF!</definedName>
    <definedName name="tab7DGI" localSheetId="0">#REF!</definedName>
    <definedName name="tab7DGI">#REF!</definedName>
    <definedName name="Tabasic" localSheetId="0">#REF!</definedName>
    <definedName name="Tabasic">#REF!</definedName>
    <definedName name="Tabe" localSheetId="0">#REF!</definedName>
    <definedName name="Tabe" localSheetId="1">#REF!</definedName>
    <definedName name="Tabe">#REF!</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0">#REF!</definedName>
    <definedName name="Table" localSheetId="1">#REF!</definedName>
    <definedName name="Table" localSheetId="2">#REF!</definedName>
    <definedName name="Table" localSheetId="7">#REF!</definedName>
    <definedName name="Table">#REF!</definedName>
    <definedName name="Table__47">[147]RED47!$A$1:$I$53</definedName>
    <definedName name="TABLE_1">'[148]150dp'!$A$3:$K$94</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2">#REF!</definedName>
    <definedName name="Table_16.__Guatemala__National_Accounts_at_Current_Prices" localSheetId="7">#REF!</definedName>
    <definedName name="Table_16.__Guatemala__National_Accounts_at_Current_Prices">#REF!</definedName>
    <definedName name="Table_2._Country_X___Public_Sector_Financing_1" localSheetId="0">#REF!</definedName>
    <definedName name="Table_2._Country_X___Public_Sector_Financing_1" localSheetId="1">#REF!</definedName>
    <definedName name="Table_2._Country_X___Public_Sector_Financing_1" localSheetId="2">#REF!</definedName>
    <definedName name="Table_2._Country_X___Public_Sector_Financing_1" localSheetId="7">#REF!</definedName>
    <definedName name="Table_2._Country_X___Public_Sector_Financing_1">#REF!</definedName>
    <definedName name="Table_20.cont__Guatemala___Selected_Agricultural_Sector_Statistics__concluded" localSheetId="0">#REF!</definedName>
    <definedName name="Table_20.cont__Guatemala___Selected_Agricultural_Sector_Statistics__concluded" localSheetId="2">#REF!</definedName>
    <definedName name="Table_20.cont__Guatemala___Selected_Agricultural_Sector_Statistics__concluded" localSheetId="7">#REF!</definedName>
    <definedName name="Table_20.cont__Guatemala___Selected_Agricultural_Sector_Statistics__concluded">#REF!</definedName>
    <definedName name="Table_28._Guatemala___Selected_Wage_Indicators_1" localSheetId="0">#REF!</definedName>
    <definedName name="Table_28._Guatemala___Selected_Wage_Indicators_1">#REF!</definedName>
    <definedName name="Table_28a._Guatemala___Selected_Wage_Indicators_1" localSheetId="0">#REF!</definedName>
    <definedName name="Table_28a._Guatemala___Selected_Wage_Indicators_1">#REF!</definedName>
    <definedName name="Table_3.5b" localSheetId="0">#REF!</definedName>
    <definedName name="Table_3.5b" localSheetId="1">#REF!</definedName>
    <definedName name="Table_3.5b">#REF!</definedName>
    <definedName name="Table_30a._Guatemala___Selected_Employment_and_Labor_Productivity_Indicators" localSheetId="0">#REF!</definedName>
    <definedName name="Table_30a._Guatemala___Selected_Employment_and_Labor_Productivity_Indicators">#REF!</definedName>
    <definedName name="Table_31._Guatemala___Selected_Wage_and_Employment_Indicators_1" localSheetId="0">#REF!</definedName>
    <definedName name="Table_31._Guatemala___Selected_Wage_and_Employment_Indicators_1">#REF!</definedName>
    <definedName name="Table_32.__Guatemala__Trends_in_Unit_Labor_Costs__ULC___Real_Wages__Productivity_and_Employment" localSheetId="0">#REF!</definedName>
    <definedName name="Table_32.__Guatemala__Trends_in_Unit_Labor_Costs__ULC___Real_Wages__Productivity_and_Employment">#REF!</definedName>
    <definedName name="Table_33.__Guatemala__Indicators_of_Competitiveness" localSheetId="0">#REF!</definedName>
    <definedName name="Table_33.__Guatemala__Indicators_of_Competitiveness">#REF!</definedName>
    <definedName name="Table_4._Guatemala___Consumer_Price_Indices__1" localSheetId="0">#REF!</definedName>
    <definedName name="Table_4._Guatemala___Consumer_Price_Indices__1">#REF!</definedName>
    <definedName name="Table_4SR" localSheetId="0">#REF!</definedName>
    <definedName name="Table_4SR">#REF!</definedName>
    <definedName name="Table_5a" localSheetId="0">#REF!</definedName>
    <definedName name="Table_5a">#REF!</definedName>
    <definedName name="Table_7SR" localSheetId="0">#REF!</definedName>
    <definedName name="Table_7SR">#REF!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#REF!</definedName>
    <definedName name="Table_debt" localSheetId="0">#REF!</definedName>
    <definedName name="Table_debt">#REF!</definedName>
    <definedName name="Table_Template" localSheetId="0">#REF!</definedName>
    <definedName name="Table_Template">#REF!</definedName>
    <definedName name="table1" localSheetId="0">#REF!</definedName>
    <definedName name="table1" localSheetId="1">#REF!</definedName>
    <definedName name="table1">#REF!</definedName>
    <definedName name="table10">'[148]150dp'!$A$1:$F$58</definedName>
    <definedName name="table11" localSheetId="0">#REF!</definedName>
    <definedName name="table11" localSheetId="1">#REF!</definedName>
    <definedName name="table11" localSheetId="2">#REF!</definedName>
    <definedName name="table11" localSheetId="7">#REF!</definedName>
    <definedName name="table11">#REF!</definedName>
    <definedName name="table11?" localSheetId="0">#REF!</definedName>
    <definedName name="table11?" localSheetId="1">#REF!</definedName>
    <definedName name="table11?" localSheetId="2">#REF!</definedName>
    <definedName name="table11?" localSheetId="7">#REF!</definedName>
    <definedName name="table11?">#REF!</definedName>
    <definedName name="table12" localSheetId="0">#REF!</definedName>
    <definedName name="table12" localSheetId="1">#REF!</definedName>
    <definedName name="table12" localSheetId="2">#REF!</definedName>
    <definedName name="table12" localSheetId="7">#REF!</definedName>
    <definedName name="table12">#REF!</definedName>
    <definedName name="table13" localSheetId="0">#REF!</definedName>
    <definedName name="table13">#REF!</definedName>
    <definedName name="table15" localSheetId="0">#REF!</definedName>
    <definedName name="table15">#REF!</definedName>
    <definedName name="table16" localSheetId="0">#REF!</definedName>
    <definedName name="table16">#REF!</definedName>
    <definedName name="table17" localSheetId="0">#REF!</definedName>
    <definedName name="table17">#REF!</definedName>
    <definedName name="table18" localSheetId="0">#REF!</definedName>
    <definedName name="table18">#REF!</definedName>
    <definedName name="table19" localSheetId="0">#REF!</definedName>
    <definedName name="table19">#REF!</definedName>
    <definedName name="Table2" localSheetId="0">#REF!</definedName>
    <definedName name="Table2">#REF!</definedName>
    <definedName name="table20" localSheetId="0">#REF!</definedName>
    <definedName name="table20">#REF!</definedName>
    <definedName name="table21" localSheetId="0">#REF!</definedName>
    <definedName name="table21">#REF!</definedName>
    <definedName name="table22a" localSheetId="0">#REF!</definedName>
    <definedName name="table22a">#REF!</definedName>
    <definedName name="table22b" localSheetId="0">#REF!</definedName>
    <definedName name="table22b">#REF!</definedName>
    <definedName name="table25" localSheetId="0">#REF!</definedName>
    <definedName name="table25">#REF!</definedName>
    <definedName name="table26" localSheetId="0">#REF!</definedName>
    <definedName name="table26">#REF!</definedName>
    <definedName name="table3">'[149]Table 8'!$A$3:$K$61</definedName>
    <definedName name="table4" localSheetId="0">#REF!</definedName>
    <definedName name="table4" localSheetId="1">#REF!</definedName>
    <definedName name="table4" localSheetId="2">#REF!</definedName>
    <definedName name="table4" localSheetId="7">#REF!</definedName>
    <definedName name="table4">#REF!</definedName>
    <definedName name="table41" localSheetId="0">#REF!</definedName>
    <definedName name="table41" localSheetId="1">#REF!</definedName>
    <definedName name="table41" localSheetId="2">#REF!</definedName>
    <definedName name="table41" localSheetId="7">#REF!</definedName>
    <definedName name="table41">#REF!</definedName>
    <definedName name="Table5" localSheetId="0">[150]Stfrprtables!#REF!</definedName>
    <definedName name="Table5" localSheetId="1">#REF!</definedName>
    <definedName name="Table5" localSheetId="2">[150]Stfrprtables!#REF!</definedName>
    <definedName name="Table5" localSheetId="7">[150]Stfrprtables!#REF!</definedName>
    <definedName name="Table5">[150]Stfrprtables!#REF!</definedName>
    <definedName name="table6" localSheetId="0">#REF!</definedName>
    <definedName name="table6" localSheetId="1">#REF!</definedName>
    <definedName name="table6" localSheetId="2">#REF!</definedName>
    <definedName name="table6" localSheetId="7">#REF!</definedName>
    <definedName name="table6">#REF!</definedName>
    <definedName name="table7" localSheetId="0">#REF!</definedName>
    <definedName name="table7" localSheetId="1">#REF!</definedName>
    <definedName name="table7" localSheetId="2">#REF!</definedName>
    <definedName name="table7" localSheetId="7">#REF!</definedName>
    <definedName name="table7">#REF!</definedName>
    <definedName name="Table8">'[45]shared data'!$A$1:$E$32</definedName>
    <definedName name="table9" localSheetId="0">#REF!</definedName>
    <definedName name="table9" localSheetId="1">#REF!</definedName>
    <definedName name="table9" localSheetId="2">#REF!</definedName>
    <definedName name="table9" localSheetId="7">#REF!</definedName>
    <definedName name="table9">#REF!</definedName>
    <definedName name="TableA" localSheetId="0">#REF!</definedName>
    <definedName name="TableA" localSheetId="1">#REF!</definedName>
    <definedName name="TableA" localSheetId="2">#REF!</definedName>
    <definedName name="TableA" localSheetId="7">#REF!</definedName>
    <definedName name="TableA">#REF!</definedName>
    <definedName name="TableB1" localSheetId="0">#REF!</definedName>
    <definedName name="TableB1" localSheetId="1">#REF!</definedName>
    <definedName name="TableB1" localSheetId="2">#REF!</definedName>
    <definedName name="TableB1" localSheetId="7">#REF!</definedName>
    <definedName name="TableB1">#REF!</definedName>
    <definedName name="TableB2" localSheetId="0">#REF!</definedName>
    <definedName name="TableB2" localSheetId="1">#REF!</definedName>
    <definedName name="TableB2">#REF!</definedName>
    <definedName name="TableB3" localSheetId="0">#REF!</definedName>
    <definedName name="TableB3">#REF!</definedName>
    <definedName name="TableC1" localSheetId="0">#REF!</definedName>
    <definedName name="TableC1">#REF!</definedName>
    <definedName name="TableC2" localSheetId="0">#REF!</definedName>
    <definedName name="TableC2">#REF!</definedName>
    <definedName name="TableC3" localSheetId="0">#REF!</definedName>
    <definedName name="TableC3">#REF!</definedName>
    <definedName name="tabreal" localSheetId="0">#REF!</definedName>
    <definedName name="tabreal">#REF!</definedName>
    <definedName name="TAME" localSheetId="0">#REF!</definedName>
    <definedName name="TAME">#REF!</definedName>
    <definedName name="TASA" localSheetId="0">#REF!</definedName>
    <definedName name="TASA" localSheetId="1">#REF!</definedName>
    <definedName name="TASA">#REF!</definedName>
    <definedName name="TASAS" localSheetId="0">#REF!</definedName>
    <definedName name="TASAS" localSheetId="1">#REF!</definedName>
    <definedName name="TASAS">#REF!</definedName>
    <definedName name="Tasas_Interes_06R">[151]A!$A$1:$T$54</definedName>
    <definedName name="Tbl_GFN" localSheetId="1">[152]Table_GEF!$B$2:$T$53</definedName>
    <definedName name="Tbl_GFN">[152]Table_GEF!$B$2:$T$53</definedName>
    <definedName name="tblChecks">[105]ErrCheck!$A$3:$E$5</definedName>
    <definedName name="tblLinks">[105]Links!$A$4:$F$33</definedName>
    <definedName name="tc">#VALUE!</definedName>
    <definedName name="TCN">[84]SREAL!A$158</definedName>
    <definedName name="TD" localSheetId="0">#REF!</definedName>
    <definedName name="TD" localSheetId="1">#REF!</definedName>
    <definedName name="TD" localSheetId="2">#REF!</definedName>
    <definedName name="TD" localSheetId="7">#REF!</definedName>
    <definedName name="TD">#REF!</definedName>
    <definedName name="TD1A" localSheetId="0">#REF!</definedName>
    <definedName name="TD1A" localSheetId="1">#REF!</definedName>
    <definedName name="TD1A" localSheetId="2">#REF!</definedName>
    <definedName name="TD1A" localSheetId="7">#REF!</definedName>
    <definedName name="TD1A">#REF!</definedName>
    <definedName name="TDATE" localSheetId="0">#REF!</definedName>
    <definedName name="TDATE" localSheetId="2">#REF!</definedName>
    <definedName name="TDATE" localSheetId="7">#REF!</definedName>
    <definedName name="TDATE">#REF!</definedName>
    <definedName name="teetwetw" localSheetId="0" hidden="1">#REF!</definedName>
    <definedName name="teetwetw" localSheetId="1" hidden="1">#REF!</definedName>
    <definedName name="teetwetw" hidden="1">#REF!</definedName>
    <definedName name="TELAS" localSheetId="0">#REF!</definedName>
    <definedName name="TELAS">#REF!</definedName>
    <definedName name="Template_Table" localSheetId="0">#REF!</definedName>
    <definedName name="Template_Table">#REF!</definedName>
    <definedName name="terte" localSheetId="0" hidden="1">#REF!</definedName>
    <definedName name="terte" localSheetId="1" hidden="1">#REF!</definedName>
    <definedName name="terte" hidden="1">#REF!</definedName>
    <definedName name="tete" localSheetId="0" hidden="1">#REF!</definedName>
    <definedName name="tete" localSheetId="1" hidden="1">#REF!</definedName>
    <definedName name="tete" hidden="1">#REF!</definedName>
    <definedName name="tetetwe" localSheetId="0" hidden="1">'[96]Fax a enviar'!#REF!</definedName>
    <definedName name="tetetwe" localSheetId="1" hidden="1">'[96]Fax a enviar'!#REF!</definedName>
    <definedName name="tetetwe" localSheetId="2" hidden="1">'[96]Fax a enviar'!#REF!</definedName>
    <definedName name="tetetwe" localSheetId="7" hidden="1">'[96]Fax a enviar'!#REF!</definedName>
    <definedName name="tetetwe" hidden="1">'[96]Fax a enviar'!#REF!</definedName>
    <definedName name="TEXTO1" localSheetId="0">#REF!</definedName>
    <definedName name="TEXTO1" localSheetId="1">#REF!</definedName>
    <definedName name="TEXTO1" localSheetId="2">#REF!</definedName>
    <definedName name="TEXTO1" localSheetId="7">#REF!</definedName>
    <definedName name="TEXTO1">#REF!</definedName>
    <definedName name="TEXTO2" localSheetId="0">#REF!</definedName>
    <definedName name="TEXTO2" localSheetId="1">#REF!</definedName>
    <definedName name="TEXTO2" localSheetId="2">#REF!</definedName>
    <definedName name="TEXTO2" localSheetId="7">#REF!</definedName>
    <definedName name="TEXTO2">#REF!</definedName>
    <definedName name="textToday" localSheetId="0">#REF!</definedName>
    <definedName name="textToday" localSheetId="1">#REF!</definedName>
    <definedName name="textToday" localSheetId="2">#REF!</definedName>
    <definedName name="textToday" localSheetId="7">#REF!</definedName>
    <definedName name="textToday">#REF!</definedName>
    <definedName name="TIPOCAMBIO" localSheetId="0">#REF!</definedName>
    <definedName name="TIPOCAMBIO" localSheetId="1">#REF!</definedName>
    <definedName name="TIPOCAMBIO">#REF!</definedName>
    <definedName name="TITLES" localSheetId="0">#REF!</definedName>
    <definedName name="TITLES">#REF!</definedName>
    <definedName name="TítuloDeColumna1" localSheetId="0">#REF!</definedName>
    <definedName name="TítuloDeColumna1">#REF!</definedName>
    <definedName name="TítuloDeColumna2" localSheetId="0">#REF!</definedName>
    <definedName name="TítuloDeColumna2">#REF!</definedName>
    <definedName name="títulos" localSheetId="0">#REF!</definedName>
    <definedName name="títulos">#REF!</definedName>
    <definedName name="_xlnm.Print_Titles" localSheetId="0">#REF!</definedName>
    <definedName name="_xlnm.Print_Titles" localSheetId="1">#REF!</definedName>
    <definedName name="_xlnm.Print_Titles">#REF!</definedName>
    <definedName name="tj" localSheetId="0" hidden="1">{"Riqfin97",#N/A,FALSE,"Tran";"Riqfinpro",#N/A,FALSE,"Tran"}</definedName>
    <definedName name="tj" localSheetId="1" hidden="1">{"Riqfin97",#N/A,FALSE,"Tran";"Riqfinpro",#N/A,FALSE,"Tran"}</definedName>
    <definedName name="tj" localSheetId="2" hidden="1">{"Riqfin97",#N/A,FALSE,"Tran";"Riqfinpro",#N/A,FALSE,"Tran"}</definedName>
    <definedName name="tj" localSheetId="7" hidden="1">{"Riqfin97",#N/A,FALSE,"Tran";"Riqfinpro",#N/A,FALSE,"Tran"}</definedName>
    <definedName name="tj" hidden="1">{"Riqfin97",#N/A,FALSE,"Tran";"Riqfinpro",#N/A,FALSE,"Tran"}</definedName>
    <definedName name="tjutju" hidden="1">'[90]Fax a enviar'!#REF!</definedName>
    <definedName name="TM" localSheetId="0">#REF!</definedName>
    <definedName name="TM" localSheetId="1">#REF!</definedName>
    <definedName name="TM" localSheetId="2">#REF!</definedName>
    <definedName name="TM" localSheetId="7">#REF!</definedName>
    <definedName name="TM">#REF!</definedName>
    <definedName name="TM_D" localSheetId="0">#REF!</definedName>
    <definedName name="TM_D" localSheetId="1">#REF!</definedName>
    <definedName name="TM_D" localSheetId="2">#REF!</definedName>
    <definedName name="TM_D" localSheetId="7">#REF!</definedName>
    <definedName name="TM_D">#REF!</definedName>
    <definedName name="TM_DPCH" localSheetId="0">#REF!</definedName>
    <definedName name="TM_DPCH" localSheetId="1">#REF!</definedName>
    <definedName name="TM_DPCH" localSheetId="2">#REF!</definedName>
    <definedName name="TM_DPCH" localSheetId="7">#REF!</definedName>
    <definedName name="TM_DPCH">#REF!</definedName>
    <definedName name="TM_R" localSheetId="0">#REF!</definedName>
    <definedName name="TM_R">#REF!</definedName>
    <definedName name="TM_RPCH" localSheetId="0">#REF!</definedName>
    <definedName name="TM_RPCH">#REF!</definedName>
    <definedName name="TMG" localSheetId="0">#REF!</definedName>
    <definedName name="TMG">#REF!</definedName>
    <definedName name="TMG_D">[75]Q5!$E$23:$AH$23</definedName>
    <definedName name="TMG_DPCH" localSheetId="0">#REF!</definedName>
    <definedName name="TMG_DPCH" localSheetId="1">#REF!</definedName>
    <definedName name="TMG_DPCH" localSheetId="2">#REF!</definedName>
    <definedName name="TMG_DPCH" localSheetId="7">#REF!</definedName>
    <definedName name="TMG_DPCH">#REF!</definedName>
    <definedName name="TMG_R" localSheetId="0">#REF!</definedName>
    <definedName name="TMG_R" localSheetId="1">#REF!</definedName>
    <definedName name="TMG_R" localSheetId="2">#REF!</definedName>
    <definedName name="TMG_R" localSheetId="7">#REF!</definedName>
    <definedName name="TMG_R">#REF!</definedName>
    <definedName name="TMG_RPCH" localSheetId="0">#REF!</definedName>
    <definedName name="TMG_RPCH" localSheetId="1">#REF!</definedName>
    <definedName name="TMG_RPCH" localSheetId="2">#REF!</definedName>
    <definedName name="TMG_RPCH" localSheetId="7">#REF!</definedName>
    <definedName name="TMG_RPCH">#REF!</definedName>
    <definedName name="TMGO">#N/A</definedName>
    <definedName name="TMGO_D" localSheetId="0">#REF!</definedName>
    <definedName name="TMGO_D" localSheetId="1">#REF!</definedName>
    <definedName name="TMGO_D" localSheetId="2">#REF!</definedName>
    <definedName name="TMGO_D" localSheetId="7">#REF!</definedName>
    <definedName name="TMGO_D">#REF!</definedName>
    <definedName name="TMGO_DPCH" localSheetId="0">#REF!</definedName>
    <definedName name="TMGO_DPCH" localSheetId="1">#REF!</definedName>
    <definedName name="TMGO_DPCH" localSheetId="2">#REF!</definedName>
    <definedName name="TMGO_DPCH" localSheetId="7">#REF!</definedName>
    <definedName name="TMGO_DPCH">#REF!</definedName>
    <definedName name="TMGO_R" localSheetId="0">#REF!</definedName>
    <definedName name="TMGO_R" localSheetId="1">#REF!</definedName>
    <definedName name="TMGO_R" localSheetId="2">#REF!</definedName>
    <definedName name="TMGO_R" localSheetId="7">#REF!</definedName>
    <definedName name="TMGO_R">#REF!</definedName>
    <definedName name="TMGO_RPCH" localSheetId="0">#REF!</definedName>
    <definedName name="TMGO_RPCH">#REF!</definedName>
    <definedName name="TMGXO" localSheetId="0">#REF!</definedName>
    <definedName name="TMGXO">#REF!</definedName>
    <definedName name="TMGXO_D" localSheetId="0">#REF!</definedName>
    <definedName name="TMGXO_D">#REF!</definedName>
    <definedName name="TMGXO_DPCH" localSheetId="0">#REF!</definedName>
    <definedName name="TMGXO_DPCH">#REF!</definedName>
    <definedName name="TMGXO_R" localSheetId="0">#REF!</definedName>
    <definedName name="TMGXO_R">#REF!</definedName>
    <definedName name="TMGXO_RPCH" localSheetId="0">#REF!</definedName>
    <definedName name="TMGXO_RPCH">#REF!</definedName>
    <definedName name="TMS" localSheetId="0">#REF!</definedName>
    <definedName name="TMS">#REF!</definedName>
    <definedName name="TNAME" localSheetId="0">#REF!</definedName>
    <definedName name="TNAME">#REF!</definedName>
    <definedName name="tnt">#N/A</definedName>
    <definedName name="TNTmar">#N/A</definedName>
    <definedName name="tntoct">#N/A</definedName>
    <definedName name="TOC" localSheetId="0">#REF!</definedName>
    <definedName name="TOC" localSheetId="1">#REF!</definedName>
    <definedName name="TOC" localSheetId="2">#REF!</definedName>
    <definedName name="TOC" localSheetId="7">#REF!</definedName>
    <definedName name="TOC">#REF!</definedName>
    <definedName name="TODO">[153]BCC!$A$1:$N$821,[153]BCC!$A$822:$N$1624</definedName>
    <definedName name="TOT00" localSheetId="0">#REF!</definedName>
    <definedName name="TOT00" localSheetId="1">#REF!</definedName>
    <definedName name="TOT00" localSheetId="2">#REF!</definedName>
    <definedName name="TOT00" localSheetId="7">#REF!</definedName>
    <definedName name="TOT00">#REF!</definedName>
    <definedName name="TOTAL" localSheetId="0">#REF!</definedName>
    <definedName name="TOTAL" localSheetId="1">#REF!</definedName>
    <definedName name="TOTAL" localSheetId="2">#REF!</definedName>
    <definedName name="TOTAL" localSheetId="7">#REF!</definedName>
    <definedName name="TOTAL">#REF!</definedName>
    <definedName name="TOWEO" localSheetId="0">#REF!</definedName>
    <definedName name="TOWEO" localSheetId="2">#REF!</definedName>
    <definedName name="TOWEO" localSheetId="7">#REF!</definedName>
    <definedName name="TOWEO">#REF!</definedName>
    <definedName name="Trade" localSheetId="0">#REF!</definedName>
    <definedName name="Trade">#REF!</definedName>
    <definedName name="TRADE3">[19]Trade!#REF!</definedName>
    <definedName name="trans" localSheetId="0">#REF!</definedName>
    <definedName name="trans" localSheetId="1">#REF!</definedName>
    <definedName name="trans" localSheetId="2">#REF!</definedName>
    <definedName name="trans" localSheetId="7">#REF!</definedName>
    <definedName name="trans">#REF!</definedName>
    <definedName name="TransChoice" localSheetId="0">OFFSET(TransList,0,0,COUNTA(TransList),1)</definedName>
    <definedName name="TransChoice" localSheetId="1">OFFSET(TransList,0,0,COUNTA(TransList),1)</definedName>
    <definedName name="TransChoice" localSheetId="2">OFFSET(TransList,0,0,COUNTA(TransList),1)</definedName>
    <definedName name="TransChoice" localSheetId="7">OFFSET(TransList,0,0,COUNTA(TransList),1)</definedName>
    <definedName name="TransChoice">OFFSET(TransList,0,0,COUNTA(TransList),1)</definedName>
    <definedName name="Transfer_check" localSheetId="0">#REF!</definedName>
    <definedName name="Transfer_check" localSheetId="1">#REF!</definedName>
    <definedName name="Transfer_check" localSheetId="2">#REF!</definedName>
    <definedName name="Transfer_check" localSheetId="7">#REF!</definedName>
    <definedName name="Transfer_check">#REF!</definedName>
    <definedName name="TRANSFERENCIA" localSheetId="0">[76]!TRANSFERENCIA</definedName>
    <definedName name="TRANSFERENCIA" localSheetId="1">#REF!</definedName>
    <definedName name="TRANSFERENCIA">[76]!TRANSFERENCIA</definedName>
    <definedName name="TRANSFERENCIA_DE_SERVICIOS__LEY_N__24049_Y_COMPLEMENTARIAS">[4]C!$B$14:$N$14</definedName>
    <definedName name="TRANSNAVE" localSheetId="0">#REF!</definedName>
    <definedName name="TRANSNAVE" localSheetId="1">#REF!</definedName>
    <definedName name="TRANSNAVE" localSheetId="2">#REF!</definedName>
    <definedName name="TRANSNAVE" localSheetId="7">#REF!</definedName>
    <definedName name="TRANSNAVE">#REF!</definedName>
    <definedName name="transp">#N/A</definedName>
    <definedName name="transporte">#N/A</definedName>
    <definedName name="TRAS">#N/A</definedName>
    <definedName name="trert" localSheetId="0" hidden="1">'[96]Fax a enviar'!#REF!</definedName>
    <definedName name="trert" localSheetId="1" hidden="1">#REF!</definedName>
    <definedName name="trert" localSheetId="2" hidden="1">'[96]Fax a enviar'!#REF!</definedName>
    <definedName name="trert" localSheetId="7" hidden="1">'[96]Fax a enviar'!#REF!</definedName>
    <definedName name="trert" hidden="1">'[96]Fax a enviar'!#REF!</definedName>
    <definedName name="TRIGO" localSheetId="0">#REF!</definedName>
    <definedName name="TRIGO" localSheetId="1">#REF!</definedName>
    <definedName name="TRIGO" localSheetId="2">#REF!</definedName>
    <definedName name="TRIGO" localSheetId="7">#REF!</definedName>
    <definedName name="TRIGO">#REF!</definedName>
    <definedName name="Trim">[123]Codigos!$A$5:$E$11</definedName>
    <definedName name="trim9702" localSheetId="0">[154]bop1!#REF!</definedName>
    <definedName name="trim9702" localSheetId="1">[154]bop1!#REF!</definedName>
    <definedName name="trim9702" localSheetId="2">[154]bop1!#REF!</definedName>
    <definedName name="trim9702" localSheetId="7">[154]bop1!#REF!</definedName>
    <definedName name="trim9702">[154]bop1!#REF!</definedName>
    <definedName name="trim9798990001" localSheetId="0">'[155]bop1datos rev'!#REF!</definedName>
    <definedName name="trim9798990001" localSheetId="1">'[155]bop1datos rev'!#REF!</definedName>
    <definedName name="trim9798990001" localSheetId="2">'[155]bop1datos rev'!#REF!</definedName>
    <definedName name="trim9798990001" localSheetId="7">'[155]bop1datos rev'!#REF!</definedName>
    <definedName name="trim9798990001">'[155]bop1datos rev'!#REF!</definedName>
    <definedName name="trimestres9902" localSheetId="0">[154]bop1!#REF!</definedName>
    <definedName name="trimestres9902" localSheetId="1">[154]bop1!#REF!</definedName>
    <definedName name="trimestres9902" localSheetId="2">[154]bop1!#REF!</definedName>
    <definedName name="trimestres9902" localSheetId="7">[154]bop1!#REF!</definedName>
    <definedName name="trimestres9902">[154]bop1!#REF!</definedName>
    <definedName name="trrtr" localSheetId="0" hidden="1">#REF!</definedName>
    <definedName name="trrtr" localSheetId="1" hidden="1">#REF!</definedName>
    <definedName name="trrtr" localSheetId="2" hidden="1">#REF!</definedName>
    <definedName name="trrtr" localSheetId="7" hidden="1">#REF!</definedName>
    <definedName name="trrtr" hidden="1">#REF!</definedName>
    <definedName name="trtert" localSheetId="0" hidden="1">'[96]Fax a enviar'!#REF!</definedName>
    <definedName name="trtert" localSheetId="1" hidden="1">#REF!</definedName>
    <definedName name="trtert" localSheetId="2" hidden="1">'[96]Fax a enviar'!#REF!</definedName>
    <definedName name="trtert" localSheetId="7" hidden="1">'[96]Fax a enviar'!#REF!</definedName>
    <definedName name="trtert" hidden="1">'[96]Fax a enviar'!#REF!</definedName>
    <definedName name="trtr" localSheetId="0" hidden="1">'[96]Fax a enviar'!#REF!</definedName>
    <definedName name="trtr" localSheetId="1" hidden="1">#REF!</definedName>
    <definedName name="trtr" localSheetId="2" hidden="1">'[96]Fax a enviar'!#REF!</definedName>
    <definedName name="trtr" localSheetId="7" hidden="1">'[96]Fax a enviar'!#REF!</definedName>
    <definedName name="trtr" hidden="1">'[96]Fax a enviar'!#REF!</definedName>
    <definedName name="tt" localSheetId="0">#REF!</definedName>
    <definedName name="tt" localSheetId="1">#REF!</definedName>
    <definedName name="tt" localSheetId="2">#REF!</definedName>
    <definedName name="tt" localSheetId="7">#REF!</definedName>
    <definedName name="tt">#REF!</definedName>
    <definedName name="tta" localSheetId="0">#REF!</definedName>
    <definedName name="tta" localSheetId="1">#REF!</definedName>
    <definedName name="tta" localSheetId="2">#REF!</definedName>
    <definedName name="tta" localSheetId="7">#REF!</definedName>
    <definedName name="tta">#REF!</definedName>
    <definedName name="ttaa" localSheetId="0">#REF!</definedName>
    <definedName name="ttaa" localSheetId="1">#REF!</definedName>
    <definedName name="ttaa" localSheetId="2">#REF!</definedName>
    <definedName name="ttaa" localSheetId="7">#REF!</definedName>
    <definedName name="ttaa">#REF!</definedName>
    <definedName name="ttetet" localSheetId="0" hidden="1">'[96]Fax a enviar'!#REF!</definedName>
    <definedName name="ttetet" localSheetId="2" hidden="1">'[96]Fax a enviar'!#REF!</definedName>
    <definedName name="ttetet" localSheetId="7" hidden="1">'[96]Fax a enviar'!#REF!</definedName>
    <definedName name="ttetet" hidden="1">'[96]Fax a enviar'!#REF!</definedName>
    <definedName name="ttt" localSheetId="0" hidden="1">'[90]Fax a enviar'!#REF!</definedName>
    <definedName name="ttt" localSheetId="2" hidden="1">'[90]Fax a enviar'!#REF!</definedName>
    <definedName name="ttt" localSheetId="7" hidden="1">'[90]Fax a enviar'!#REF!</definedName>
    <definedName name="ttt" hidden="1">'[90]Fax a enviar'!#REF!</definedName>
    <definedName name="tttt" localSheetId="0" hidden="1">{"Tab1",#N/A,FALSE,"P";"Tab2",#N/A,FALSE,"P"}</definedName>
    <definedName name="tttt" localSheetId="1" hidden="1">{"Tab1",#N/A,FALSE,"P";"Tab2",#N/A,FALSE,"P"}</definedName>
    <definedName name="tttt" localSheetId="2" hidden="1">{"Tab1",#N/A,FALSE,"P";"Tab2",#N/A,FALSE,"P"}</definedName>
    <definedName name="tttt" localSheetId="7" hidden="1">{"Tab1",#N/A,FALSE,"P";"Tab2",#N/A,FALSE,"P"}</definedName>
    <definedName name="tttt" hidden="1">{"Tab1",#N/A,FALSE,"P";"Tab2",#N/A,FALSE,"P"}</definedName>
    <definedName name="ttttt" hidden="1">[122]M!#REF!</definedName>
    <definedName name="twetwee" localSheetId="0" hidden="1">#REF!</definedName>
    <definedName name="twetwee" localSheetId="1" hidden="1">#REF!</definedName>
    <definedName name="twetwee" localSheetId="2" hidden="1">#REF!</definedName>
    <definedName name="twetwee" localSheetId="7" hidden="1">#REF!</definedName>
    <definedName name="twetwee" hidden="1">#REF!</definedName>
    <definedName name="TX" localSheetId="0">#REF!</definedName>
    <definedName name="TX" localSheetId="1">#REF!</definedName>
    <definedName name="TX" localSheetId="2">#REF!</definedName>
    <definedName name="TX" localSheetId="7">#REF!</definedName>
    <definedName name="TX">#REF!</definedName>
    <definedName name="TX_D" localSheetId="0">#REF!</definedName>
    <definedName name="TX_D" localSheetId="2">#REF!</definedName>
    <definedName name="TX_D" localSheetId="7">#REF!</definedName>
    <definedName name="TX_D">#REF!</definedName>
    <definedName name="TX_DPCH" localSheetId="0">#REF!</definedName>
    <definedName name="TX_DPCH">#REF!</definedName>
    <definedName name="TX_R" localSheetId="0">#REF!</definedName>
    <definedName name="TX_R">#REF!</definedName>
    <definedName name="TX_RPCH" localSheetId="0">#REF!</definedName>
    <definedName name="TX_RPCH">#REF!</definedName>
    <definedName name="TXG" localSheetId="0">#REF!</definedName>
    <definedName name="TXG">#REF!</definedName>
    <definedName name="TXG_D">#N/A</definedName>
    <definedName name="TXG_DPCH" localSheetId="0">#REF!</definedName>
    <definedName name="TXG_DPCH" localSheetId="1">#REF!</definedName>
    <definedName name="TXG_DPCH" localSheetId="2">#REF!</definedName>
    <definedName name="TXG_DPCH" localSheetId="7">#REF!</definedName>
    <definedName name="TXG_DPCH">#REF!</definedName>
    <definedName name="TXG_R" localSheetId="0">#REF!</definedName>
    <definedName name="TXG_R" localSheetId="1">#REF!</definedName>
    <definedName name="TXG_R" localSheetId="2">#REF!</definedName>
    <definedName name="TXG_R" localSheetId="7">#REF!</definedName>
    <definedName name="TXG_R">#REF!</definedName>
    <definedName name="TXG_RPCH" localSheetId="0">#REF!</definedName>
    <definedName name="TXG_RPCH" localSheetId="1">#REF!</definedName>
    <definedName name="TXG_RPCH" localSheetId="2">#REF!</definedName>
    <definedName name="TXG_RPCH" localSheetId="7">#REF!</definedName>
    <definedName name="TXG_RPCH">#REF!</definedName>
    <definedName name="TXGO">#N/A</definedName>
    <definedName name="TXGO_D" localSheetId="0">#REF!</definedName>
    <definedName name="TXGO_D" localSheetId="1">#REF!</definedName>
    <definedName name="TXGO_D" localSheetId="2">#REF!</definedName>
    <definedName name="TXGO_D" localSheetId="7">#REF!</definedName>
    <definedName name="TXGO_D">#REF!</definedName>
    <definedName name="TXGO_DPCH" localSheetId="0">#REF!</definedName>
    <definedName name="TXGO_DPCH" localSheetId="1">#REF!</definedName>
    <definedName name="TXGO_DPCH" localSheetId="2">#REF!</definedName>
    <definedName name="TXGO_DPCH" localSheetId="7">#REF!</definedName>
    <definedName name="TXGO_DPCH">#REF!</definedName>
    <definedName name="TXGO_R" localSheetId="0">#REF!</definedName>
    <definedName name="TXGO_R" localSheetId="1">#REF!</definedName>
    <definedName name="TXGO_R" localSheetId="2">#REF!</definedName>
    <definedName name="TXGO_R" localSheetId="7">#REF!</definedName>
    <definedName name="TXGO_R">#REF!</definedName>
    <definedName name="TXGO_RPCH" localSheetId="0">#REF!</definedName>
    <definedName name="TXGO_RPCH">#REF!</definedName>
    <definedName name="TXGXO" localSheetId="0">#REF!</definedName>
    <definedName name="TXGXO">#REF!</definedName>
    <definedName name="TXGXO_D" localSheetId="0">#REF!</definedName>
    <definedName name="TXGXO_D">#REF!</definedName>
    <definedName name="TXGXO_DPCH" localSheetId="0">#REF!</definedName>
    <definedName name="TXGXO_DPCH">#REF!</definedName>
    <definedName name="TXGXO_R" localSheetId="0">#REF!</definedName>
    <definedName name="TXGXO_R">#REF!</definedName>
    <definedName name="TXGXO_RPCH" localSheetId="0">#REF!</definedName>
    <definedName name="TXGXO_RPCH">#REF!</definedName>
    <definedName name="TXS" localSheetId="0">#REF!</definedName>
    <definedName name="TXS">#REF!</definedName>
    <definedName name="ty" localSheetId="0" hidden="1">{"Riqfin97",#N/A,FALSE,"Tran";"Riqfinpro",#N/A,FALSE,"Tran"}</definedName>
    <definedName name="ty" localSheetId="1" hidden="1">{"Riqfin97",#N/A,FALSE,"Tran";"Riqfinpro",#N/A,FALSE,"Tran"}</definedName>
    <definedName name="ty" localSheetId="2" hidden="1">{"Riqfin97",#N/A,FALSE,"Tran";"Riqfinpro",#N/A,FALSE,"Tran"}</definedName>
    <definedName name="ty" localSheetId="7" hidden="1">{"Riqfin97",#N/A,FALSE,"Tran";"Riqfinpro",#N/A,FALSE,"Tran"}</definedName>
    <definedName name="ty" hidden="1">{"Riqfin97",#N/A,FALSE,"Tran";"Riqfinpro",#N/A,FALSE,"Tran"}</definedName>
    <definedName name="UAED" localSheetId="0">#REF!</definedName>
    <definedName name="UAED" localSheetId="1">#REF!</definedName>
    <definedName name="UAED" localSheetId="2">#REF!</definedName>
    <definedName name="UAED" localSheetId="7">#REF!</definedName>
    <definedName name="UAED">#REF!</definedName>
    <definedName name="UAED1" localSheetId="0">#REF!</definedName>
    <definedName name="UAED1" localSheetId="1">#REF!</definedName>
    <definedName name="UAED1" localSheetId="2">#REF!</definedName>
    <definedName name="UAED1" localSheetId="7">#REF!</definedName>
    <definedName name="UAED1">#REF!</definedName>
    <definedName name="UC" localSheetId="0">#REF!</definedName>
    <definedName name="UC" localSheetId="1">#REF!</definedName>
    <definedName name="UC" localSheetId="2">#REF!</definedName>
    <definedName name="UC" localSheetId="7">#REF!</definedName>
    <definedName name="UC">#REF!</definedName>
    <definedName name="UC1A" localSheetId="0">#REF!</definedName>
    <definedName name="UC1A" localSheetId="1">#REF!</definedName>
    <definedName name="UC1A">#REF!</definedName>
    <definedName name="UCC" localSheetId="0">#REF!</definedName>
    <definedName name="UCC">#REF!</definedName>
    <definedName name="UDCTA" localSheetId="0">#REF!</definedName>
    <definedName name="UDCTA">#REF!</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0">#REF!</definedName>
    <definedName name="unemp_96Q3" localSheetId="1">#REF!</definedName>
    <definedName name="unemp_96Q3" localSheetId="2">#REF!</definedName>
    <definedName name="unemp_96Q3" localSheetId="7">#REF!</definedName>
    <definedName name="unemp_96Q3">#REF!</definedName>
    <definedName name="unemp_96Q4" localSheetId="0">#REF!</definedName>
    <definedName name="unemp_96Q4" localSheetId="1">#REF!</definedName>
    <definedName name="unemp_96Q4" localSheetId="2">#REF!</definedName>
    <definedName name="unemp_96Q4" localSheetId="7">#REF!</definedName>
    <definedName name="unemp_96Q4">#REF!</definedName>
    <definedName name="unemp_97Q1" localSheetId="0">#REF!</definedName>
    <definedName name="unemp_97Q1" localSheetId="1">#REF!</definedName>
    <definedName name="unemp_97Q1" localSheetId="2">#REF!</definedName>
    <definedName name="unemp_97Q1" localSheetId="7">#REF!</definedName>
    <definedName name="unemp_97Q1">#REF!</definedName>
    <definedName name="unemp_97Q2" localSheetId="0">#REF!</definedName>
    <definedName name="unemp_97Q2">#REF!</definedName>
    <definedName name="unemp_nat" localSheetId="0">#REF!</definedName>
    <definedName name="unemp_nat">#REF!</definedName>
    <definedName name="unemp_urbrural" localSheetId="0">#REF!</definedName>
    <definedName name="unemp_urbrural">#REF!</definedName>
    <definedName name="UNION_FENOSA" localSheetId="0">#REF!</definedName>
    <definedName name="UNION_FENOSA">#REF!</definedName>
    <definedName name="UnitsLabel" localSheetId="0">#REF!</definedName>
    <definedName name="UnitsLabel" localSheetId="1">#REF!</definedName>
    <definedName name="UnitsLabel">#REF!</definedName>
    <definedName name="Universities" localSheetId="0">#REF!</definedName>
    <definedName name="Universities">#REF!</definedName>
    <definedName name="Uruguay" localSheetId="1">'[156]SVI table'!$E$10:$L$73</definedName>
    <definedName name="Uruguay">'[156]SVI table'!$E$10:$L$73</definedName>
    <definedName name="US_1" localSheetId="0">OFFSET(#REF!,0,0,COUNT(#REF!),1)</definedName>
    <definedName name="US_1" localSheetId="1">OFFSET(#REF!,0,0,COUNT(#REF!),1)</definedName>
    <definedName name="US_1" localSheetId="2">OFFSET(#REF!,0,0,COUNT(#REF!),1)</definedName>
    <definedName name="US_1" localSheetId="7">OFFSET(#REF!,0,0,COUNT(#REF!),1)</definedName>
    <definedName name="US_1">OFFSET(#REF!,0,0,COUNT(#REF!),1)</definedName>
    <definedName name="US_2" localSheetId="0">OFFSET(#REF!,0,0,COUNT(#REF!),1)</definedName>
    <definedName name="US_2">OFFSET(#REF!,0,0,COUNT(#REF!),1)</definedName>
    <definedName name="USA_wt">'[66]OECD wgt'!$B$4</definedName>
    <definedName name="USavg" localSheetId="0">OFFSET(#REF!,0,0,COUNT(#REF!),1)</definedName>
    <definedName name="USavg" localSheetId="1">OFFSET(#REF!,0,0,COUNT(#REF!),1)</definedName>
    <definedName name="USavg" localSheetId="2">OFFSET(#REF!,0,0,COUNT(#REF!),1)</definedName>
    <definedName name="USavg" localSheetId="7">OFFSET(#REF!,0,0,COUNT(#REF!),1)</definedName>
    <definedName name="USavg">OFFSET(#REF!,0,0,COUNT(#REF!),1)</definedName>
    <definedName name="USCRUDE87" localSheetId="0">#REF!</definedName>
    <definedName name="USCRUDE87" localSheetId="1">#REF!</definedName>
    <definedName name="USCRUDE87" localSheetId="2">#REF!</definedName>
    <definedName name="USCRUDE87" localSheetId="7">#REF!</definedName>
    <definedName name="USCRUDE87">#REF!</definedName>
    <definedName name="USCRUDE88" localSheetId="0">#REF!</definedName>
    <definedName name="USCRUDE88" localSheetId="1">#REF!</definedName>
    <definedName name="USCRUDE88" localSheetId="2">#REF!</definedName>
    <definedName name="USCRUDE88" localSheetId="7">#REF!</definedName>
    <definedName name="USCRUDE88">#REF!</definedName>
    <definedName name="USD" localSheetId="0">#REF!</definedName>
    <definedName name="USD" localSheetId="2">#REF!</definedName>
    <definedName name="USD" localSheetId="7">#REF!</definedName>
    <definedName name="USD">#REF!</definedName>
    <definedName name="USDIST87" localSheetId="0">#REF!</definedName>
    <definedName name="USDIST87" localSheetId="1">#REF!</definedName>
    <definedName name="USDIST87">#REF!</definedName>
    <definedName name="USDIST88" localSheetId="0">#REF!</definedName>
    <definedName name="USDIST88" localSheetId="1">#REF!</definedName>
    <definedName name="USDIST88">#REF!</definedName>
    <definedName name="USDSR" localSheetId="0">#REF!</definedName>
    <definedName name="USDSR">#REF!</definedName>
    <definedName name="USMG87" localSheetId="0">#REF!</definedName>
    <definedName name="USMG87" localSheetId="1">#REF!</definedName>
    <definedName name="USMG87">#REF!</definedName>
    <definedName name="USMG88" localSheetId="0">#REF!</definedName>
    <definedName name="USMG88" localSheetId="1">#REF!</definedName>
    <definedName name="USMG88">#REF!</definedName>
    <definedName name="USmin" localSheetId="0">OFFSET(#REF!,0,0,COUNT(#REF!),1)</definedName>
    <definedName name="USmin" localSheetId="1">OFFSET(#REF!,0,0,COUNT(#REF!),1)</definedName>
    <definedName name="USmin" localSheetId="2">OFFSET(#REF!,0,0,COUNT(#REF!),1)</definedName>
    <definedName name="USmin" localSheetId="7">OFFSET(#REF!,0,0,COUNT(#REF!),1)</definedName>
    <definedName name="USmin">OFFSET(#REF!,0,0,COUNT(#REF!),1)</definedName>
    <definedName name="USPROD87" localSheetId="0">#REF!</definedName>
    <definedName name="USPROD87" localSheetId="1">#REF!</definedName>
    <definedName name="USPROD87" localSheetId="2">#REF!</definedName>
    <definedName name="USPROD87" localSheetId="7">#REF!</definedName>
    <definedName name="USPROD87">#REF!</definedName>
    <definedName name="USPROD88" localSheetId="0">#REF!</definedName>
    <definedName name="USPROD88" localSheetId="1">#REF!</definedName>
    <definedName name="USPROD88" localSheetId="2">#REF!</definedName>
    <definedName name="USPROD88" localSheetId="7">#REF!</definedName>
    <definedName name="USPROD88">#REF!</definedName>
    <definedName name="USRFO87" localSheetId="0">#REF!</definedName>
    <definedName name="USRFO87" localSheetId="1">#REF!</definedName>
    <definedName name="USRFO87" localSheetId="2">#REF!</definedName>
    <definedName name="USRFO87" localSheetId="7">#REF!</definedName>
    <definedName name="USRFO87">#REF!</definedName>
    <definedName name="USRFO88" localSheetId="0">#REF!</definedName>
    <definedName name="USRFO88" localSheetId="1">#REF!</definedName>
    <definedName name="USRFO88">#REF!</definedName>
    <definedName name="USrng" localSheetId="0">OFFSET(#REF!,0,0,COUNT(#REF!),1)</definedName>
    <definedName name="USrng" localSheetId="1">OFFSET(#REF!,0,0,COUNT(#REF!),1)</definedName>
    <definedName name="USrng" localSheetId="2">OFFSET(#REF!,0,0,COUNT(#REF!),1)</definedName>
    <definedName name="USrng" localSheetId="7">OFFSET(#REF!,0,0,COUNT(#REF!),1)</definedName>
    <definedName name="USrng">OFFSET(#REF!,0,0,COUNT(#REF!),1)</definedName>
    <definedName name="USSR" localSheetId="0">#REF!</definedName>
    <definedName name="USSR" localSheetId="1">#REF!</definedName>
    <definedName name="USSR" localSheetId="2">#REF!</definedName>
    <definedName name="USSR" localSheetId="7">#REF!</definedName>
    <definedName name="USSR">#REF!</definedName>
    <definedName name="USTOT87" localSheetId="0">#REF!</definedName>
    <definedName name="USTOT87" localSheetId="1">#REF!</definedName>
    <definedName name="USTOT87" localSheetId="2">#REF!</definedName>
    <definedName name="USTOT87" localSheetId="7">#REF!</definedName>
    <definedName name="USTOT87">#REF!</definedName>
    <definedName name="USTOT88" localSheetId="0">#REF!</definedName>
    <definedName name="USTOT88" localSheetId="1">#REF!</definedName>
    <definedName name="USTOT88" localSheetId="2">#REF!</definedName>
    <definedName name="USTOT88" localSheetId="7">#REF!</definedName>
    <definedName name="USTOT88">#REF!</definedName>
    <definedName name="uu" localSheetId="0" hidden="1">{"Riqfin97",#N/A,FALSE,"Tran";"Riqfinpro",#N/A,FALSE,"Tran"}</definedName>
    <definedName name="uu" localSheetId="1" hidden="1">{"Riqfin97",#N/A,FALSE,"Tran";"Riqfinpro",#N/A,FALSE,"Tran"}</definedName>
    <definedName name="uu" localSheetId="2" hidden="1">{"Riqfin97",#N/A,FALSE,"Tran";"Riqfinpro",#N/A,FALSE,"Tran"}</definedName>
    <definedName name="uu" localSheetId="7" hidden="1">{"Riqfin97",#N/A,FALSE,"Tran";"Riqfinpro",#N/A,FALSE,"Tran"}</definedName>
    <definedName name="uu" hidden="1">{"Riqfin97",#N/A,FALSE,"Tran";"Riqfinpro",#N/A,FALSE,"Tran"}</definedName>
    <definedName name="uuu" localSheetId="0" hidden="1">{"Riqfin97",#N/A,FALSE,"Tran";"Riqfinpro",#N/A,FALSE,"Tran"}</definedName>
    <definedName name="uuu" localSheetId="1" hidden="1">{"Riqfin97",#N/A,FALSE,"Tran";"Riqfinpro",#N/A,FALSE,"Tran"}</definedName>
    <definedName name="uuu" localSheetId="2" hidden="1">{"Riqfin97",#N/A,FALSE,"Tran";"Riqfinpro",#N/A,FALSE,"Tran"}</definedName>
    <definedName name="uuu" localSheetId="7" hidden="1">{"Riqfin97",#N/A,FALSE,"Tran";"Riqfinpro",#N/A,FALSE,"Tran"}</definedName>
    <definedName name="uuu" hidden="1">{"Riqfin97",#N/A,FALSE,"Tran";"Riqfinpro",#N/A,FALSE,"Tran"}</definedName>
    <definedName name="uuuuu">'[157]Quarterly Raw Data'!#REF!</definedName>
    <definedName name="uuuuuu" localSheetId="0" hidden="1">{"Riqfin97",#N/A,FALSE,"Tran";"Riqfinpro",#N/A,FALSE,"Tran"}</definedName>
    <definedName name="uuuuuu" localSheetId="1" hidden="1">{"Riqfin97",#N/A,FALSE,"Tran";"Riqfinpro",#N/A,FALSE,"Tran"}</definedName>
    <definedName name="uuuuuu" localSheetId="2" hidden="1">{"Riqfin97",#N/A,FALSE,"Tran";"Riqfinpro",#N/A,FALSE,"Tran"}</definedName>
    <definedName name="uuuuuu" localSheetId="7" hidden="1">{"Riqfin97",#N/A,FALSE,"Tran";"Riqfinpro",#N/A,FALSE,"Tran"}</definedName>
    <definedName name="uuuuuu" hidden="1">{"Riqfin97",#N/A,FALSE,"Tran";"Riqfinpro",#N/A,FALSE,"Tran"}</definedName>
    <definedName name="v">#N/A</definedName>
    <definedName name="VALID_FORMATS" localSheetId="0">#REF!</definedName>
    <definedName name="VALID_FORMATS" localSheetId="1">#REF!</definedName>
    <definedName name="VALID_FORMATS" localSheetId="2">#REF!</definedName>
    <definedName name="VALID_FORMATS" localSheetId="7">#REF!</definedName>
    <definedName name="VALID_FORMATS">#REF!</definedName>
    <definedName name="VenceHoy" localSheetId="0">#REF!</definedName>
    <definedName name="VenceHoy" localSheetId="1">#REF!</definedName>
    <definedName name="VenceHoy" localSheetId="2">#REF!</definedName>
    <definedName name="VenceHoy" localSheetId="7">#REF!</definedName>
    <definedName name="VenceHoy">#REF!</definedName>
    <definedName name="venci" localSheetId="0">#REF!</definedName>
    <definedName name="venci" localSheetId="2">#REF!</definedName>
    <definedName name="venci" localSheetId="7">#REF!</definedName>
    <definedName name="venci">#REF!</definedName>
    <definedName name="venci2000" localSheetId="0">#REF!</definedName>
    <definedName name="venci2000">#REF!</definedName>
    <definedName name="venci2001" localSheetId="0">#REF!</definedName>
    <definedName name="venci2001">#REF!</definedName>
    <definedName name="venci2002" localSheetId="0">#REF!</definedName>
    <definedName name="venci2002">#REF!</definedName>
    <definedName name="venci2003" localSheetId="0">#REF!</definedName>
    <definedName name="venci2003">#REF!</definedName>
    <definedName name="venci98" localSheetId="1">[22]Programa!#REF!</definedName>
    <definedName name="venci98">[22]Programa!#REF!</definedName>
    <definedName name="venci98j" localSheetId="1">[22]Programa!#REF!</definedName>
    <definedName name="venci98j">[22]Programa!#REF!</definedName>
    <definedName name="venci98s" localSheetId="0">#REF!</definedName>
    <definedName name="venci98s" localSheetId="1">#REF!</definedName>
    <definedName name="venci98s" localSheetId="2">#REF!</definedName>
    <definedName name="venci98s" localSheetId="7">#REF!</definedName>
    <definedName name="venci98s">#REF!</definedName>
    <definedName name="venci99" localSheetId="0">#REF!</definedName>
    <definedName name="venci99" localSheetId="1">#REF!</definedName>
    <definedName name="venci99" localSheetId="2">#REF!</definedName>
    <definedName name="venci99" localSheetId="7">#REF!</definedName>
    <definedName name="venci99">#REF!</definedName>
    <definedName name="VENEZU" localSheetId="0">#REF!</definedName>
    <definedName name="VENEZU" localSheetId="1">#REF!</definedName>
    <definedName name="VENEZU" localSheetId="2">#REF!</definedName>
    <definedName name="VENEZU" localSheetId="7">#REF!</definedName>
    <definedName name="VENEZU">#REF!</definedName>
    <definedName name="VENEZUELA">"bANCOS"</definedName>
    <definedName name="VIAAEREA" localSheetId="0">#REF!</definedName>
    <definedName name="VIAAEREA" localSheetId="1">#REF!</definedName>
    <definedName name="VIAAEREA" localSheetId="2">#REF!</definedName>
    <definedName name="VIAAEREA" localSheetId="7">#REF!</definedName>
    <definedName name="VIAAEREA">#REF!</definedName>
    <definedName name="volume_trade" localSheetId="0">#REF!</definedName>
    <definedName name="volume_trade" localSheetId="1">#REF!</definedName>
    <definedName name="volume_trade" localSheetId="2">#REF!</definedName>
    <definedName name="volume_trade" localSheetId="7">#REF!</definedName>
    <definedName name="volume_trade">#REF!</definedName>
    <definedName name="VTITLES" localSheetId="0">#REF!</definedName>
    <definedName name="VTITLES" localSheetId="2">#REF!</definedName>
    <definedName name="VTITLES" localSheetId="7">#REF!</definedName>
    <definedName name="VTITLES">#REF!</definedName>
    <definedName name="vv" localSheetId="0" hidden="1">{"Tab1",#N/A,FALSE,"P";"Tab2",#N/A,FALSE,"P"}</definedName>
    <definedName name="vv" localSheetId="1" hidden="1">{"Tab1",#N/A,FALSE,"P";"Tab2",#N/A,FALSE,"P"}</definedName>
    <definedName name="vv" localSheetId="2" hidden="1">{"Tab1",#N/A,FALSE,"P";"Tab2",#N/A,FALSE,"P"}</definedName>
    <definedName name="vv" localSheetId="7" hidden="1">{"Tab1",#N/A,FALSE,"P";"Tab2",#N/A,FALSE,"P"}</definedName>
    <definedName name="vv" hidden="1">{"Tab1",#N/A,FALSE,"P";"Tab2",#N/A,FALSE,"P"}</definedName>
    <definedName name="vvv" localSheetId="0" hidden="1">{"Tab1",#N/A,FALSE,"P";"Tab2",#N/A,FALSE,"P"}</definedName>
    <definedName name="vvv" localSheetId="1" hidden="1">{"Tab1",#N/A,FALSE,"P";"Tab2",#N/A,FALSE,"P"}</definedName>
    <definedName name="vvv" localSheetId="2" hidden="1">{"Tab1",#N/A,FALSE,"P";"Tab2",#N/A,FALSE,"P"}</definedName>
    <definedName name="vvv" localSheetId="7" hidden="1">{"Tab1",#N/A,FALSE,"P";"Tab2",#N/A,FALSE,"P"}</definedName>
    <definedName name="vvv" hidden="1">{"Tab1",#N/A,FALSE,"P";"Tab2",#N/A,FALSE,"P"}</definedName>
    <definedName name="vvvv" localSheetId="0" hidden="1">{"Minpmon",#N/A,FALSE,"Monthinput"}</definedName>
    <definedName name="vvvv" localSheetId="1" hidden="1">{"Minpmon",#N/A,FALSE,"Monthinput"}</definedName>
    <definedName name="vvvv" localSheetId="2" hidden="1">{"Minpmon",#N/A,FALSE,"Monthinput"}</definedName>
    <definedName name="vvvv" localSheetId="7" hidden="1">{"Minpmon",#N/A,FALSE,"Monthinput"}</definedName>
    <definedName name="vvvv" hidden="1">{"Minpmon",#N/A,FALSE,"Monthinput"}</definedName>
    <definedName name="vvvvvvvvvvvv" localSheetId="0" hidden="1">{"Riqfin97",#N/A,FALSE,"Tran";"Riqfinpro",#N/A,FALSE,"Tran"}</definedName>
    <definedName name="vvvvvvvvvvvv" localSheetId="1" hidden="1">{"Riqfin97",#N/A,FALSE,"Tran";"Riqfinpro",#N/A,FALSE,"Tran"}</definedName>
    <definedName name="vvvvvvvvvvvv" localSheetId="2" hidden="1">{"Riqfin97",#N/A,FALSE,"Tran";"Riqfinpro",#N/A,FALSE,"Tran"}</definedName>
    <definedName name="vvvvvvvvvvvv" localSheetId="7" hidden="1">{"Riqfin97",#N/A,FALSE,"Tran";"Riqfinpro",#N/A,FALSE,"Tran"}</definedName>
    <definedName name="vvvvvvvvvvvv" hidden="1">{"Riqfin97",#N/A,FALSE,"Tran";"Riqfinpro",#N/A,FALSE,"Tran"}</definedName>
    <definedName name="vvvvvvvvvvvvv" localSheetId="0" hidden="1">{"Tab1",#N/A,FALSE,"P";"Tab2",#N/A,FALSE,"P"}</definedName>
    <definedName name="vvvvvvvvvvvvv" localSheetId="1" hidden="1">{"Tab1",#N/A,FALSE,"P";"Tab2",#N/A,FALSE,"P"}</definedName>
    <definedName name="vvvvvvvvvvvvv" localSheetId="2" hidden="1">{"Tab1",#N/A,FALSE,"P";"Tab2",#N/A,FALSE,"P"}</definedName>
    <definedName name="vvvvvvvvvvvvv" localSheetId="7" hidden="1">{"Tab1",#N/A,FALSE,"P";"Tab2",#N/A,FALSE,"P"}</definedName>
    <definedName name="vvvvvvvvvvvvv" hidden="1">{"Tab1",#N/A,FALSE,"P";"Tab2",#N/A,FALSE,"P"}</definedName>
    <definedName name="w" localSheetId="0" hidden="1">{"Minpmon",#N/A,FALSE,"Monthinput"}</definedName>
    <definedName name="w" localSheetId="1" hidden="1">{"Minpmon",#N/A,FALSE,"Monthinput"}</definedName>
    <definedName name="w" localSheetId="2" hidden="1">{"Minpmon",#N/A,FALSE,"Monthinput"}</definedName>
    <definedName name="w" localSheetId="7" hidden="1">{"Minpmon",#N/A,FALSE,"Monthinput"}</definedName>
    <definedName name="w" hidden="1">{"Minpmon",#N/A,FALSE,"Monthinput"}</definedName>
    <definedName name="wage_govt_sector" localSheetId="0">#REF!</definedName>
    <definedName name="wage_govt_sector" localSheetId="1">#REF!</definedName>
    <definedName name="wage_govt_sector" localSheetId="2">#REF!</definedName>
    <definedName name="wage_govt_sector" localSheetId="7">#REF!</definedName>
    <definedName name="wage_govt_sector">#REF!</definedName>
    <definedName name="WAPR" localSheetId="0">#REF!</definedName>
    <definedName name="WAPR" localSheetId="1">#REF!</definedName>
    <definedName name="WAPR" localSheetId="2">#REF!</definedName>
    <definedName name="WAPR" localSheetId="7">#REF!</definedName>
    <definedName name="WAPR">#REF!</definedName>
    <definedName name="Weekly_Depreciation">'[67]Inter-Bank'!$I$5</definedName>
    <definedName name="Weighted_Average_Inter_Bank_Exchange_Rate">'[67]Inter-Bank'!$C$5</definedName>
    <definedName name="WEO" localSheetId="0">#REF!</definedName>
    <definedName name="WEO" localSheetId="1">#REF!</definedName>
    <definedName name="WEO" localSheetId="2">#REF!</definedName>
    <definedName name="WEO" localSheetId="7">#REF!</definedName>
    <definedName name="WEO">#REF!</definedName>
    <definedName name="WEOD" localSheetId="0">#REF!</definedName>
    <definedName name="WEOD" localSheetId="1">#REF!</definedName>
    <definedName name="WEOD" localSheetId="2">#REF!</definedName>
    <definedName name="WEOD" localSheetId="7">#REF!</definedName>
    <definedName name="WEOD">#REF!</definedName>
    <definedName name="weodata" localSheetId="0">#REF!</definedName>
    <definedName name="weodata" localSheetId="2">#REF!</definedName>
    <definedName name="weodata" localSheetId="7">#REF!</definedName>
    <definedName name="weodata">#REF!</definedName>
    <definedName name="wer" localSheetId="0" hidden="1">{"Riqfin97",#N/A,FALSE,"Tran";"Riqfinpro",#N/A,FALSE,"Tran"}</definedName>
    <definedName name="wer" localSheetId="1" hidden="1">{"Riqfin97",#N/A,FALSE,"Tran";"Riqfinpro",#N/A,FALSE,"Tran"}</definedName>
    <definedName name="wer" localSheetId="2" hidden="1">{"Riqfin97",#N/A,FALSE,"Tran";"Riqfinpro",#N/A,FALSE,"Tran"}</definedName>
    <definedName name="wer" localSheetId="7" hidden="1">{"Riqfin97",#N/A,FALSE,"Tran";"Riqfinpro",#N/A,FALSE,"Tran"}</definedName>
    <definedName name="wer" hidden="1">{"Riqfin97",#N/A,FALSE,"Tran";"Riqfinpro",#N/A,FALSE,"Tran"}</definedName>
    <definedName name="will" localSheetId="0">'[129]SPNF Acuerdo Incl. Int.'!will</definedName>
    <definedName name="will" localSheetId="1">#REF!</definedName>
    <definedName name="will">'[129]SPNF Acuerdo Incl. Int.'!will</definedName>
    <definedName name="will1">#N/A</definedName>
    <definedName name="will3">#N/A</definedName>
    <definedName name="Work_Area" localSheetId="0">#REF!</definedName>
    <definedName name="Work_Area" localSheetId="1">#REF!</definedName>
    <definedName name="Work_Area" localSheetId="2">#REF!</definedName>
    <definedName name="Work_Area" localSheetId="7">#REF!</definedName>
    <definedName name="Work_Area">#REF!</definedName>
    <definedName name="WPCP33_D" localSheetId="0">#REF!</definedName>
    <definedName name="WPCP33_D" localSheetId="1">#REF!</definedName>
    <definedName name="WPCP33_D" localSheetId="2">#REF!</definedName>
    <definedName name="WPCP33_D" localSheetId="7">#REF!</definedName>
    <definedName name="WPCP33_D">#REF!</definedName>
    <definedName name="WPCP33pch" localSheetId="0">#REF!</definedName>
    <definedName name="WPCP33pch" localSheetId="1">#REF!</definedName>
    <definedName name="WPCP33pch" localSheetId="2">#REF!</definedName>
    <definedName name="WPCP33pch" localSheetId="7">#REF!</definedName>
    <definedName name="WPCP33pch">#REF!</definedName>
    <definedName name="wrn" localSheetId="0" hidden="1">{"Main Economic Indicators",#N/A,FALSE,"C"}</definedName>
    <definedName name="wrn" localSheetId="1" hidden="1">{"Main Economic Indicators",#N/A,FALSE,"C"}</definedName>
    <definedName name="wrn" localSheetId="2" hidden="1">{"Main Economic Indicators",#N/A,FALSE,"C"}</definedName>
    <definedName name="wrn" localSheetId="7" hidden="1">{"Main Economic Indicators",#N/A,FALSE,"C"}</definedName>
    <definedName name="wrn" hidden="1">{"Main Economic Indicators",#N/A,FALSE,"C"}</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0" hidden="1">{"annual-cbr",#N/A,FALSE,"CENTBANK";"annual(banks)",#N/A,FALSE,"COMBANKS"}</definedName>
    <definedName name="wrn.annual." localSheetId="1" hidden="1">{"annual-cbr",#N/A,FALSE,"CENTBANK";"annual(banks)",#N/A,FALSE,"COMBANKS"}</definedName>
    <definedName name="wrn.annual." localSheetId="2" hidden="1">{"annual-cbr",#N/A,FALSE,"CENTBANK";"annual(banks)",#N/A,FALSE,"COMBANKS"}</definedName>
    <definedName name="wrn.annual." localSheetId="7" hidden="1">{"annual-cbr",#N/A,FALSE,"CENTBANK";"annual(banks)",#N/A,FALSE,"COMBANKS"}</definedName>
    <definedName name="wrn.annual." hidden="1">{"annual-cbr",#N/A,FALSE,"CENTBANK";"annual(banks)",#N/A,FALSE,"COMBANKS"}</definedName>
    <definedName name="wrn.BANKS." localSheetId="0" hidden="1">{#N/A,#N/A,FALSE,"BANKS"}</definedName>
    <definedName name="wrn.BANKS." localSheetId="1" hidden="1">{#N/A,#N/A,FALSE,"BANKS"}</definedName>
    <definedName name="wrn.BANKS." localSheetId="2" hidden="1">{#N/A,#N/A,FALSE,"BANKS"}</definedName>
    <definedName name="wrn.BANKS." localSheetId="7" hidden="1">{#N/A,#N/A,FALSE,"BANKS"}</definedName>
    <definedName name="wrn.BANKS." hidden="1">{#N/A,#N/A,FALSE,"BANKS"}</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0" hidden="1">{#N/A,#N/A,FALSE,"BOP"}</definedName>
    <definedName name="wrn.BOP." localSheetId="1" hidden="1">{#N/A,#N/A,FALSE,"BOP"}</definedName>
    <definedName name="wrn.BOP." localSheetId="2" hidden="1">{#N/A,#N/A,FALSE,"BOP"}</definedName>
    <definedName name="wrn.BOP." localSheetId="7" hidden="1">{#N/A,#N/A,FALSE,"BOP"}</definedName>
    <definedName name="wrn.BOP." hidden="1">{#N/A,#N/A,FALSE,"BOP"}</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7" hidden="1">{"BOP_TAB",#N/A,FALSE,"N";"MIDTERM_TAB",#N/A,FALSE,"O"}</definedName>
    <definedName name="wrn.BOP_MIDTERM." hidden="1">{"BOP_TAB",#N/A,FALSE,"N";"MIDTERM_TAB",#N/A,FALSE,"O"}</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0" hidden="1">{#N/A,#N/A,FALSE,"CelPIB"}</definedName>
    <definedName name="wrn.CelPIB." localSheetId="1" hidden="1">{#N/A,#N/A,FALSE,"CelPIB"}</definedName>
    <definedName name="wrn.CelPIB." localSheetId="2" hidden="1">{#N/A,#N/A,FALSE,"CelPIB"}</definedName>
    <definedName name="wrn.CelPIB." localSheetId="7" hidden="1">{#N/A,#N/A,FALSE,"CelPIB"}</definedName>
    <definedName name="wrn.CelPIB." hidden="1">{#N/A,#N/A,FALSE,"CelPIB"}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0" hidden="1">{#N/A,#N/A,FALSE,"NFPS GDP"}</definedName>
    <definedName name="wrn.CGvt._.Revenue._.GDP." localSheetId="1" hidden="1">{#N/A,#N/A,FALSE,"NFPS GDP"}</definedName>
    <definedName name="wrn.CGvt._.Revenue._.GDP." localSheetId="2" hidden="1">{#N/A,#N/A,FALSE,"NFPS GDP"}</definedName>
    <definedName name="wrn.CGvt._.Revenue._.GDP." localSheetId="7" hidden="1">{#N/A,#N/A,FALSE,"NFPS GDP"}</definedName>
    <definedName name="wrn.CGvt._.Revenue._.GDP." hidden="1">{#N/A,#N/A,FALSE,"NFPS GDP"}</definedName>
    <definedName name="wrn.CREDIT." localSheetId="0" hidden="1">{#N/A,#N/A,FALSE,"CREDIT"}</definedName>
    <definedName name="wrn.CREDIT." localSheetId="1" hidden="1">{#N/A,#N/A,FALSE,"CREDIT"}</definedName>
    <definedName name="wrn.CREDIT." localSheetId="2" hidden="1">{#N/A,#N/A,FALSE,"CREDIT"}</definedName>
    <definedName name="wrn.CREDIT." localSheetId="7" hidden="1">{#N/A,#N/A,FALSE,"CREDIT"}</definedName>
    <definedName name="wrn.CREDIT." hidden="1">{#N/A,#N/A,FALSE,"CREDIT"}</definedName>
    <definedName name="wrn.DEBTSVC." localSheetId="0" hidden="1">{#N/A,#N/A,FALSE,"DEBTSVC"}</definedName>
    <definedName name="wrn.DEBTSVC." localSheetId="1" hidden="1">{#N/A,#N/A,FALSE,"DEBTSVC"}</definedName>
    <definedName name="wrn.DEBTSVC." localSheetId="2" hidden="1">{#N/A,#N/A,FALSE,"DEBTSVC"}</definedName>
    <definedName name="wrn.DEBTSVC." localSheetId="7" hidden="1">{#N/A,#N/A,FALSE,"DEBTSVC"}</definedName>
    <definedName name="wrn.DEBTSVC." hidden="1">{#N/A,#N/A,FALSE,"DEBTSVC"}</definedName>
    <definedName name="wrn.DEPO." localSheetId="0" hidden="1">{#N/A,#N/A,FALSE,"DEPO"}</definedName>
    <definedName name="wrn.DEPO." localSheetId="1" hidden="1">{#N/A,#N/A,FALSE,"DEPO"}</definedName>
    <definedName name="wrn.DEPO." localSheetId="2" hidden="1">{#N/A,#N/A,FALSE,"DEPO"}</definedName>
    <definedName name="wrn.DEPO." localSheetId="7" hidden="1">{#N/A,#N/A,FALSE,"DEPO"}</definedName>
    <definedName name="wrn.DEPO." hidden="1">{#N/A,#N/A,FALSE,"DEPO"}</definedName>
    <definedName name="wrn.EntpsPIB." localSheetId="0" hidden="1">{#N/A,#N/A,FALSE,"EntpsPIB"}</definedName>
    <definedName name="wrn.EntpsPIB." localSheetId="1" hidden="1">{#N/A,#N/A,FALSE,"EntpsPIB"}</definedName>
    <definedName name="wrn.EntpsPIB." localSheetId="2" hidden="1">{#N/A,#N/A,FALSE,"EntpsPIB"}</definedName>
    <definedName name="wrn.EntpsPIB." localSheetId="7" hidden="1">{#N/A,#N/A,FALSE,"EntpsPIB"}</definedName>
    <definedName name="wrn.EntpsPIB." hidden="1">{#N/A,#N/A,FALSE,"EntpsPIB"}</definedName>
    <definedName name="wrn.EXCISE." localSheetId="0" hidden="1">{#N/A,#N/A,FALSE,"EXCISE"}</definedName>
    <definedName name="wrn.EXCISE." localSheetId="1" hidden="1">{#N/A,#N/A,FALSE,"EXCISE"}</definedName>
    <definedName name="wrn.EXCISE." localSheetId="2" hidden="1">{#N/A,#N/A,FALSE,"EXCISE"}</definedName>
    <definedName name="wrn.EXCISE." localSheetId="7" hidden="1">{#N/A,#N/A,FALSE,"EXCISE"}</definedName>
    <definedName name="wrn.EXCISE." hidden="1">{#N/A,#N/A,FALSE,"EXCISE"}</definedName>
    <definedName name="wrn.EXRATE." localSheetId="0" hidden="1">{#N/A,#N/A,FALSE,"EXRATE"}</definedName>
    <definedName name="wrn.EXRATE." localSheetId="1" hidden="1">{#N/A,#N/A,FALSE,"EXRATE"}</definedName>
    <definedName name="wrn.EXRATE." localSheetId="2" hidden="1">{#N/A,#N/A,FALSE,"EXRATE"}</definedName>
    <definedName name="wrn.EXRATE." localSheetId="7" hidden="1">{#N/A,#N/A,FALSE,"EXRATE"}</definedName>
    <definedName name="wrn.EXRATE." hidden="1">{#N/A,#N/A,FALSE,"EXRATE"}</definedName>
    <definedName name="wrn.EXTDEBT." localSheetId="0" hidden="1">{#N/A,#N/A,FALSE,"EXTDEBT"}</definedName>
    <definedName name="wrn.EXTDEBT." localSheetId="1" hidden="1">{#N/A,#N/A,FALSE,"EXTDEBT"}</definedName>
    <definedName name="wrn.EXTDEBT." localSheetId="2" hidden="1">{#N/A,#N/A,FALSE,"EXTDEBT"}</definedName>
    <definedName name="wrn.EXTDEBT." localSheetId="7" hidden="1">{#N/A,#N/A,FALSE,"EXTDEBT"}</definedName>
    <definedName name="wrn.EXTDEBT." hidden="1">{#N/A,#N/A,FALSE,"EXTDEBT"}</definedName>
    <definedName name="wrn.EXTRABUDGT." localSheetId="0" hidden="1">{#N/A,#N/A,FALSE,"EXTRABUDGT"}</definedName>
    <definedName name="wrn.EXTRABUDGT." localSheetId="1" hidden="1">{#N/A,#N/A,FALSE,"EXTRABUDGT"}</definedName>
    <definedName name="wrn.EXTRABUDGT." localSheetId="2" hidden="1">{#N/A,#N/A,FALSE,"EXTRABUDGT"}</definedName>
    <definedName name="wrn.EXTRABUDGT." localSheetId="7" hidden="1">{#N/A,#N/A,FALSE,"EXTRABUDGT"}</definedName>
    <definedName name="wrn.EXTRABUDGT." hidden="1">{#N/A,#N/A,FALSE,"EXTRABUDGT"}</definedName>
    <definedName name="wrn.EXTRABUDGT2." localSheetId="0" hidden="1">{#N/A,#N/A,FALSE,"EXTRABUDGT2"}</definedName>
    <definedName name="wrn.EXTRABUDGT2." localSheetId="1" hidden="1">{#N/A,#N/A,FALSE,"EXTRABUDGT2"}</definedName>
    <definedName name="wrn.EXTRABUDGT2." localSheetId="2" hidden="1">{#N/A,#N/A,FALSE,"EXTRABUDGT2"}</definedName>
    <definedName name="wrn.EXTRABUDGT2." localSheetId="7" hidden="1">{#N/A,#N/A,FALSE,"EXTRABUDGT2"}</definedName>
    <definedName name="wrn.EXTRABUDGT2." hidden="1">{#N/A,#N/A,FALSE,"EXTRABUDGT2"}</definedName>
    <definedName name="wrn.GDP." localSheetId="0" hidden="1">{#N/A,#N/A,FALSE,"GDP_ORIGIN";#N/A,#N/A,FALSE,"EMP_POP"}</definedName>
    <definedName name="wrn.GDP." localSheetId="1" hidden="1">{#N/A,#N/A,FALSE,"GDP_ORIGIN";#N/A,#N/A,FALSE,"EMP_POP"}</definedName>
    <definedName name="wrn.GDP." localSheetId="2" hidden="1">{#N/A,#N/A,FALSE,"GDP_ORIGIN";#N/A,#N/A,FALSE,"EMP_POP"}</definedName>
    <definedName name="wrn.GDP." localSheetId="7" hidden="1">{#N/A,#N/A,FALSE,"GDP_ORIGIN";#N/A,#N/A,FALSE,"EMP_POP"}</definedName>
    <definedName name="wrn.GDP." hidden="1">{#N/A,#N/A,FALSE,"GDP_ORIGIN";#N/A,#N/A,FALSE,"EMP_POP"}</definedName>
    <definedName name="wrn.GGOVT." localSheetId="0" hidden="1">{#N/A,#N/A,FALSE,"GGOVT"}</definedName>
    <definedName name="wrn.GGOVT." localSheetId="1" hidden="1">{#N/A,#N/A,FALSE,"GGOVT"}</definedName>
    <definedName name="wrn.GGOVT." localSheetId="2" hidden="1">{#N/A,#N/A,FALSE,"GGOVT"}</definedName>
    <definedName name="wrn.GGOVT." localSheetId="7" hidden="1">{#N/A,#N/A,FALSE,"GGOVT"}</definedName>
    <definedName name="wrn.GGOVT." hidden="1">{#N/A,#N/A,FALSE,"GGOVT"}</definedName>
    <definedName name="wrn.GGOVT2." localSheetId="0" hidden="1">{#N/A,#N/A,FALSE,"GGOVT2"}</definedName>
    <definedName name="wrn.GGOVT2." localSheetId="1" hidden="1">{#N/A,#N/A,FALSE,"GGOVT2"}</definedName>
    <definedName name="wrn.GGOVT2." localSheetId="2" hidden="1">{#N/A,#N/A,FALSE,"GGOVT2"}</definedName>
    <definedName name="wrn.GGOVT2." localSheetId="7" hidden="1">{#N/A,#N/A,FALSE,"GGOVT2"}</definedName>
    <definedName name="wrn.GGOVT2." hidden="1">{#N/A,#N/A,FALSE,"GGOVT2"}</definedName>
    <definedName name="wrn.GGOVTPC." localSheetId="0" hidden="1">{#N/A,#N/A,FALSE,"GGOVT%"}</definedName>
    <definedName name="wrn.GGOVTPC." localSheetId="1" hidden="1">{#N/A,#N/A,FALSE,"GGOVT%"}</definedName>
    <definedName name="wrn.GGOVTPC." localSheetId="2" hidden="1">{#N/A,#N/A,FALSE,"GGOVT%"}</definedName>
    <definedName name="wrn.GGOVTPC." localSheetId="7" hidden="1">{#N/A,#N/A,FALSE,"GGOVT%"}</definedName>
    <definedName name="wrn.GGOVTPC." hidden="1">{#N/A,#N/A,FALSE,"GGOVT%"}</definedName>
    <definedName name="wrn.INCOMETX." localSheetId="0" hidden="1">{#N/A,#N/A,FALSE,"INCOMETX"}</definedName>
    <definedName name="wrn.INCOMETX." localSheetId="1" hidden="1">{#N/A,#N/A,FALSE,"INCOMETX"}</definedName>
    <definedName name="wrn.INCOMETX." localSheetId="2" hidden="1">{#N/A,#N/A,FALSE,"INCOMETX"}</definedName>
    <definedName name="wrn.INCOMETX." localSheetId="7"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localSheetId="1" hidden="1">{#N/A,#N/A,FALSE,"INTERST"}</definedName>
    <definedName name="wrn.INTERST." localSheetId="2" hidden="1">{#N/A,#N/A,FALSE,"INTERST"}</definedName>
    <definedName name="wrn.INTERST." localSheetId="7" hidden="1">{#N/A,#N/A,FALSE,"INTERST"}</definedName>
    <definedName name="wrn.INTERST." hidden="1">{#N/A,#N/A,FALSE,"INTERST"}</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7"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0" hidden="1">{"MONA",#N/A,FALSE,"S"}</definedName>
    <definedName name="wrn.MONA." localSheetId="1" hidden="1">{"MONA",#N/A,FALSE,"S"}</definedName>
    <definedName name="wrn.MONA." localSheetId="2" hidden="1">{"MONA",#N/A,FALSE,"S"}</definedName>
    <definedName name="wrn.MONA." localSheetId="7" hidden="1">{"MONA",#N/A,FALSE,"S"}</definedName>
    <definedName name="wrn.MONA." hidden="1">{"MONA",#N/A,FALSE,"S"}</definedName>
    <definedName name="wrn.Monthsheet." localSheetId="0" hidden="1">{"Minpmon",#N/A,FALSE,"Monthinput"}</definedName>
    <definedName name="wrn.Monthsheet." localSheetId="1" hidden="1">{"Minpmon",#N/A,FALSE,"Monthinput"}</definedName>
    <definedName name="wrn.Monthsheet." localSheetId="2" hidden="1">{"Minpmon",#N/A,FALSE,"Monthinput"}</definedName>
    <definedName name="wrn.Monthsheet." localSheetId="7" hidden="1">{"Minpmon",#N/A,FALSE,"Monthinput"}</definedName>
    <definedName name="wrn.Monthsheet." hidden="1">{"Minpmon",#N/A,FALSE,"Monthinput"}</definedName>
    <definedName name="wrn.MS." localSheetId="0" hidden="1">{#N/A,#N/A,FALSE,"MS"}</definedName>
    <definedName name="wrn.MS." localSheetId="1" hidden="1">{#N/A,#N/A,FALSE,"MS"}</definedName>
    <definedName name="wrn.MS." localSheetId="2" hidden="1">{#N/A,#N/A,FALSE,"MS"}</definedName>
    <definedName name="wrn.MS." localSheetId="7" hidden="1">{#N/A,#N/A,FALSE,"MS"}</definedName>
    <definedName name="wrn.MS." hidden="1">{#N/A,#N/A,FALSE,"MS"}</definedName>
    <definedName name="wrn.NBG." localSheetId="0" hidden="1">{#N/A,#N/A,FALSE,"NBG"}</definedName>
    <definedName name="wrn.NBG." localSheetId="1" hidden="1">{#N/A,#N/A,FALSE,"NBG"}</definedName>
    <definedName name="wrn.NBG." localSheetId="2" hidden="1">{#N/A,#N/A,FALSE,"NBG"}</definedName>
    <definedName name="wrn.NBG." localSheetId="7" hidden="1">{#N/A,#N/A,FALSE,"NBG"}</definedName>
    <definedName name="wrn.NBG." hidden="1">{#N/A,#N/A,FALSE,"NBG"}</definedName>
    <definedName name="wrn.NFPS._.GDP." localSheetId="0" hidden="1">{#N/A,#N/A,FALSE,"NFPS GDP"}</definedName>
    <definedName name="wrn.NFPS._.GDP." localSheetId="1" hidden="1">{#N/A,#N/A,FALSE,"NFPS GDP"}</definedName>
    <definedName name="wrn.NFPS._.GDP." localSheetId="2" hidden="1">{#N/A,#N/A,FALSE,"NFPS GDP"}</definedName>
    <definedName name="wrn.NFPS._.GDP." localSheetId="7" hidden="1">{#N/A,#N/A,FALSE,"NFPS GDP"}</definedName>
    <definedName name="wrn.NFPS._.GDP." hidden="1">{#N/A,#N/A,FALSE,"NFPS GDP"}</definedName>
    <definedName name="wrn.original." localSheetId="0" hidden="1">{"Original",#N/A,FALSE,"CENTBANK";"Original",#N/A,FALSE,"COMBANKS"}</definedName>
    <definedName name="wrn.original." localSheetId="1" hidden="1">{"Original",#N/A,FALSE,"CENTBANK";"Original",#N/A,FALSE,"COMBANKS"}</definedName>
    <definedName name="wrn.original." localSheetId="2" hidden="1">{"Original",#N/A,FALSE,"CENTBANK";"Original",#N/A,FALSE,"COMBANKS"}</definedName>
    <definedName name="wrn.original." localSheetId="7" hidden="1">{"Original",#N/A,FALSE,"CENTBANK";"Original",#N/A,FALSE,"COMBANKS"}</definedName>
    <definedName name="wrn.original." hidden="1">{"Original",#N/A,FALSE,"CENTBANK";"Original",#N/A,FALSE,"COMBANKS"}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7"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localSheetId="1" hidden="1">{#N/A,#N/A,FALSE,"PCPI"}</definedName>
    <definedName name="wrn.PCPI." localSheetId="2" hidden="1">{#N/A,#N/A,FALSE,"PCPI"}</definedName>
    <definedName name="wrn.PCPI." localSheetId="7" hidden="1">{#N/A,#N/A,FALSE,"PCPI"}</definedName>
    <definedName name="wrn.PCPI." hidden="1">{#N/A,#N/A,FALSE,"PCPI"}</definedName>
    <definedName name="wrn.PENSION." localSheetId="0" hidden="1">{#N/A,#N/A,FALSE,"PENSION"}</definedName>
    <definedName name="wrn.PENSION." localSheetId="1" hidden="1">{#N/A,#N/A,FALSE,"PENSION"}</definedName>
    <definedName name="wrn.PENSION." localSheetId="2" hidden="1">{#N/A,#N/A,FALSE,"PENSION"}</definedName>
    <definedName name="wrn.PENSION." localSheetId="7" hidden="1">{#N/A,#N/A,FALSE,"PENSION"}</definedName>
    <definedName name="wrn.PENSION." hidden="1">{#N/A,#N/A,FALSE,"PENSION"}</definedName>
    <definedName name="wrn.Program." localSheetId="0" hidden="1">{"Tab1",#N/A,FALSE,"P";"Tab2",#N/A,FALSE,"P"}</definedName>
    <definedName name="wrn.Program." localSheetId="1" hidden="1">{"Tab1",#N/A,FALSE,"P";"Tab2",#N/A,FALSE,"P"}</definedName>
    <definedName name="wrn.Program." localSheetId="2" hidden="1">{"Tab1",#N/A,FALSE,"P";"Tab2",#N/A,FALSE,"P"}</definedName>
    <definedName name="wrn.Program." localSheetId="7" hidden="1">{"Tab1",#N/A,FALSE,"P";"Tab2",#N/A,FALSE,"P"}</definedName>
    <definedName name="wrn.Program." hidden="1">{"Tab1",#N/A,FALSE,"P";"Tab2",#N/A,FALSE,"P"}</definedName>
    <definedName name="wrn.PRUDENT." localSheetId="0" hidden="1">{#N/A,#N/A,FALSE,"PRUDENT"}</definedName>
    <definedName name="wrn.PRUDENT." localSheetId="1" hidden="1">{#N/A,#N/A,FALSE,"PRUDENT"}</definedName>
    <definedName name="wrn.PRUDENT." localSheetId="2" hidden="1">{#N/A,#N/A,FALSE,"PRUDENT"}</definedName>
    <definedName name="wrn.PRUDENT." localSheetId="7" hidden="1">{#N/A,#N/A,FALSE,"PRUDENT"}</definedName>
    <definedName name="wrn.PRUDENT." hidden="1">{#N/A,#N/A,FALSE,"PRUDENT"}</definedName>
    <definedName name="wrn.PUBLEXP." localSheetId="0" hidden="1">{#N/A,#N/A,FALSE,"PUBLEXP"}</definedName>
    <definedName name="wrn.PUBLEXP." localSheetId="1" hidden="1">{#N/A,#N/A,FALSE,"PUBLEXP"}</definedName>
    <definedName name="wrn.PUBLEXP." localSheetId="2" hidden="1">{#N/A,#N/A,FALSE,"PUBLEXP"}</definedName>
    <definedName name="wrn.PUBLEXP." localSheetId="7" hidden="1">{#N/A,#N/A,FALSE,"PUBLEXP"}</definedName>
    <definedName name="wrn.PUBLEXP." hidden="1">{#N/A,#N/A,FALSE,"PUBLEXP"}</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0" hidden="1">{#N/A,#N/A,FALSE,"RestGGPIB"}</definedName>
    <definedName name="wrn.RestGGPIB." localSheetId="1" hidden="1">{#N/A,#N/A,FALSE,"RestGGPIB"}</definedName>
    <definedName name="wrn.RestGGPIB." localSheetId="2" hidden="1">{#N/A,#N/A,FALSE,"RestGGPIB"}</definedName>
    <definedName name="wrn.RestGGPIB." localSheetId="7" hidden="1">{#N/A,#N/A,FALSE,"RestGGPIB"}</definedName>
    <definedName name="wrn.RestGGPIB." hidden="1">{#N/A,#N/A,FALSE,"RestGGPIB"}</definedName>
    <definedName name="wrn.REVSHARE." localSheetId="0" hidden="1">{#N/A,#N/A,FALSE,"REVSHARE"}</definedName>
    <definedName name="wrn.REVSHARE." localSheetId="1" hidden="1">{#N/A,#N/A,FALSE,"REVSHARE"}</definedName>
    <definedName name="wrn.REVSHARE." localSheetId="2" hidden="1">{#N/A,#N/A,FALSE,"REVSHARE"}</definedName>
    <definedName name="wrn.REVSHARE." localSheetId="7" hidden="1">{#N/A,#N/A,FALSE,"REVSHARE"}</definedName>
    <definedName name="wrn.REVSHARE." hidden="1">{#N/A,#N/A,FALSE,"REVSHARE"}</definedName>
    <definedName name="wrn.Riqfin." localSheetId="0" hidden="1">{"Riqfin97",#N/A,FALSE,"Tran";"Riqfinpro",#N/A,FALSE,"Tran"}</definedName>
    <definedName name="wrn.Riqfin." localSheetId="1" hidden="1">{"Riqfin97",#N/A,FALSE,"Tran";"Riqfinpro",#N/A,FALSE,"Tran"}</definedName>
    <definedName name="wrn.Riqfin." localSheetId="2" hidden="1">{"Riqfin97",#N/A,FALSE,"Tran";"Riqfinpro",#N/A,FALSE,"Tran"}</definedName>
    <definedName name="wrn.Riqfin." localSheetId="7" hidden="1">{"Riqfin97",#N/A,FALSE,"Tran";"Riqfinpro",#N/A,FALSE,"Tran"}</definedName>
    <definedName name="wrn.Riqfin." hidden="1">{"Riqfin97",#N/A,FALSE,"Tran";"Riqfinpro",#N/A,FALSE,"Tran"}</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0" hidden="1">{#N/A,#N/A,FALSE,"SSPIB"}</definedName>
    <definedName name="wrn.SSPIB." localSheetId="1" hidden="1">{#N/A,#N/A,FALSE,"SSPIB"}</definedName>
    <definedName name="wrn.SSPIB." localSheetId="2" hidden="1">{#N/A,#N/A,FALSE,"SSPIB"}</definedName>
    <definedName name="wrn.SSPIB." localSheetId="7" hidden="1">{#N/A,#N/A,FALSE,"SSPIB"}</definedName>
    <definedName name="wrn.SSPIB." hidden="1">{#N/A,#N/A,FALSE,"SSPIB"}</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2" hidden="1">{#N/A,#N/A,FALSE,"SR1";#N/A,#N/A,FALSE,"SR2";#N/A,#N/A,FALSE,"SR3";#N/A,#N/A,FALSE,"SR4"}</definedName>
    <definedName name="wrn.Staff._.Report._.Tables." localSheetId="7" hidden="1">{#N/A,#N/A,FALSE,"SR1";#N/A,#N/A,FALSE,"SR2";#N/A,#N/A,FALSE,"SR3";#N/A,#N/A,FALSE,"SR4"}</definedName>
    <definedName name="wrn.Staff._.Report._.Tables." hidden="1">{#N/A,#N/A,FALSE,"SR1";#N/A,#N/A,FALSE,"SR2";#N/A,#N/A,FALSE,"SR3";#N/A,#N/A,FALSE,"SR4"}</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0" hidden="1">{#N/A,#N/A,FALSE,"STATE"}</definedName>
    <definedName name="wrn.STATE." localSheetId="1" hidden="1">{#N/A,#N/A,FALSE,"STATE"}</definedName>
    <definedName name="wrn.STATE." localSheetId="2" hidden="1">{#N/A,#N/A,FALSE,"STATE"}</definedName>
    <definedName name="wrn.STATE." localSheetId="7" hidden="1">{#N/A,#N/A,FALSE,"STATE"}</definedName>
    <definedName name="wrn.STATE." hidden="1">{#N/A,#N/A,FALSE,"STATE"}</definedName>
    <definedName name="wrn.TAXARREARS." localSheetId="0" hidden="1">{#N/A,#N/A,FALSE,"TAXARREARS"}</definedName>
    <definedName name="wrn.TAXARREARS." localSheetId="1" hidden="1">{#N/A,#N/A,FALSE,"TAXARREARS"}</definedName>
    <definedName name="wrn.TAXARREARS." localSheetId="2" hidden="1">{#N/A,#N/A,FALSE,"TAXARREARS"}</definedName>
    <definedName name="wrn.TAXARREARS." localSheetId="7" hidden="1">{#N/A,#N/A,FALSE,"TAXARREARS"}</definedName>
    <definedName name="wrn.TAXARREARS." hidden="1">{#N/A,#N/A,FALSE,"TAXARREARS"}</definedName>
    <definedName name="wrn.TAXPAYRS." localSheetId="0" hidden="1">{#N/A,#N/A,FALSE,"TAXPAYRS"}</definedName>
    <definedName name="wrn.TAXPAYRS." localSheetId="1" hidden="1">{#N/A,#N/A,FALSE,"TAXPAYRS"}</definedName>
    <definedName name="wrn.TAXPAYRS." localSheetId="2" hidden="1">{#N/A,#N/A,FALSE,"TAXPAYRS"}</definedName>
    <definedName name="wrn.TAXPAYRS." localSheetId="7" hidden="1">{#N/A,#N/A,FALSE,"TAXPAYRS"}</definedName>
    <definedName name="wrn.TAXPAYRS." hidden="1">{#N/A,#N/A,FALSE,"TAXPAYRS"}</definedName>
    <definedName name="wrn.TRADE." localSheetId="0" hidden="1">{#N/A,#N/A,FALSE,"TRADE"}</definedName>
    <definedName name="wrn.TRADE." localSheetId="1" hidden="1">{#N/A,#N/A,FALSE,"TRADE"}</definedName>
    <definedName name="wrn.TRADE." localSheetId="2" hidden="1">{#N/A,#N/A,FALSE,"TRADE"}</definedName>
    <definedName name="wrn.TRADE." localSheetId="7" hidden="1">{#N/A,#N/A,FALSE,"TRADE"}</definedName>
    <definedName name="wrn.TRADE." hidden="1">{#N/A,#N/A,FALSE,"TRADE"}</definedName>
    <definedName name="wrn.TRANSPORT." localSheetId="0" hidden="1">{#N/A,#N/A,FALSE,"TRANPORT"}</definedName>
    <definedName name="wrn.TRANSPORT." localSheetId="1" hidden="1">{#N/A,#N/A,FALSE,"TRANPORT"}</definedName>
    <definedName name="wrn.TRANSPORT." localSheetId="2" hidden="1">{#N/A,#N/A,FALSE,"TRANPORT"}</definedName>
    <definedName name="wrn.TRANSPORT." localSheetId="7" hidden="1">{#N/A,#N/A,FALSE,"TRANPORT"}</definedName>
    <definedName name="wrn.TRANSPORT." hidden="1">{#N/A,#N/A,FALSE,"TRANPORT"}</definedName>
    <definedName name="wrn.UNEMPL." localSheetId="0" hidden="1">{#N/A,#N/A,FALSE,"EMP_POP";#N/A,#N/A,FALSE,"UNEMPL"}</definedName>
    <definedName name="wrn.UNEMPL." localSheetId="1" hidden="1">{#N/A,#N/A,FALSE,"EMP_POP";#N/A,#N/A,FALSE,"UNEMPL"}</definedName>
    <definedName name="wrn.UNEMPL." localSheetId="2" hidden="1">{#N/A,#N/A,FALSE,"EMP_POP";#N/A,#N/A,FALSE,"UNEMPL"}</definedName>
    <definedName name="wrn.UNEMPL." localSheetId="7" hidden="1">{#N/A,#N/A,FALSE,"EMP_POP";#N/A,#N/A,FALSE,"UNEMPL"}</definedName>
    <definedName name="wrn.UNEMPL." hidden="1">{#N/A,#N/A,FALSE,"EMP_POP";#N/A,#N/A,FALSE,"UNEMPL"}</definedName>
    <definedName name="wrn.WAGES." localSheetId="0" hidden="1">{#N/A,#N/A,FALSE,"WAGES"}</definedName>
    <definedName name="wrn.WAGES." localSheetId="1" hidden="1">{#N/A,#N/A,FALSE,"WAGES"}</definedName>
    <definedName name="wrn.WAGES." localSheetId="2" hidden="1">{#N/A,#N/A,FALSE,"WAGES"}</definedName>
    <definedName name="wrn.WAGES." localSheetId="7" hidden="1">{#N/A,#N/A,FALSE,"WAGES"}</definedName>
    <definedName name="wrn.WAGES." hidden="1">{#N/A,#N/A,FALSE,"WAGES"}</definedName>
    <definedName name="wrn.WEO." localSheetId="0" hidden="1">{"WEO",#N/A,FALSE,"T"}</definedName>
    <definedName name="wrn.WEO." localSheetId="1" hidden="1">{"WEO",#N/A,FALSE,"T"}</definedName>
    <definedName name="wrn.WEO." localSheetId="2" hidden="1">{"WEO",#N/A,FALSE,"T"}</definedName>
    <definedName name="wrn.WEO." localSheetId="7" hidden="1">{"WEO",#N/A,FALSE,"T"}</definedName>
    <definedName name="wrn.WEO." hidden="1">{"WEO",#N/A,FALSE,"T"}</definedName>
    <definedName name="Wt_d">[51]CIRRs!$C$59</definedName>
    <definedName name="wtewt" localSheetId="0" hidden="1">#REF!</definedName>
    <definedName name="wtewt" localSheetId="1" hidden="1">#REF!</definedName>
    <definedName name="wtewt" localSheetId="2" hidden="1">#REF!</definedName>
    <definedName name="wtewt" localSheetId="7" hidden="1">#REF!</definedName>
    <definedName name="wtewt" hidden="1">#REF!</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[122]M!#REF!</definedName>
    <definedName name="www" localSheetId="0" hidden="1">{"Riqfin97",#N/A,FALSE,"Tran";"Riqfinpro",#N/A,FALSE,"Tran"}</definedName>
    <definedName name="www" localSheetId="1" hidden="1">{"Riqfin97",#N/A,FALSE,"Tran";"Riqfinpro",#N/A,FALSE,"Tran"}</definedName>
    <definedName name="www" localSheetId="2" hidden="1">{"Riqfin97",#N/A,FALSE,"Tran";"Riqfinpro",#N/A,FALSE,"Tran"}</definedName>
    <definedName name="www" localSheetId="7" hidden="1">{"Riqfin97",#N/A,FALSE,"Tran";"Riqfinpro",#N/A,FALSE,"Tran"}</definedName>
    <definedName name="www" hidden="1">{"Riqfin97",#N/A,FALSE,"Tran";"Riqfinpro",#N/A,FALSE,"Tran"}</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[158]M!#REF!</definedName>
    <definedName name="wwwww" localSheetId="0" hidden="1">{"Minpmon",#N/A,FALSE,"Monthinput"}</definedName>
    <definedName name="wwwww" localSheetId="1" hidden="1">{"Minpmon",#N/A,FALSE,"Monthinput"}</definedName>
    <definedName name="wwwww" localSheetId="2" hidden="1">{"Minpmon",#N/A,FALSE,"Monthinput"}</definedName>
    <definedName name="wwwww" localSheetId="7" hidden="1">{"Minpmon",#N/A,FALSE,"Monthinput"}</definedName>
    <definedName name="wwwww" hidden="1">{"Minpmon",#N/A,FALSE,"Monthinput"}</definedName>
    <definedName name="wwwwwww" localSheetId="0" hidden="1">{"Riqfin97",#N/A,FALSE,"Tran";"Riqfinpro",#N/A,FALSE,"Tran"}</definedName>
    <definedName name="wwwwwww" localSheetId="1" hidden="1">{"Riqfin97",#N/A,FALSE,"Tran";"Riqfinpro",#N/A,FALSE,"Tran"}</definedName>
    <definedName name="wwwwwww" localSheetId="2" hidden="1">{"Riqfin97",#N/A,FALSE,"Tran";"Riqfinpro",#N/A,FALSE,"Tran"}</definedName>
    <definedName name="wwwwwww" localSheetId="7" hidden="1">{"Riqfin97",#N/A,FALSE,"Tran";"Riqfinpro",#N/A,FALSE,"Tran"}</definedName>
    <definedName name="wwwwwww" hidden="1">{"Riqfin97",#N/A,FALSE,"Tran";"Riqfinpro",#N/A,FALSE,"Tran"}</definedName>
    <definedName name="wwwwwwww" localSheetId="0" hidden="1">{"Tab1",#N/A,FALSE,"P";"Tab2",#N/A,FALSE,"P"}</definedName>
    <definedName name="wwwwwwww" localSheetId="1" hidden="1">{"Tab1",#N/A,FALSE,"P";"Tab2",#N/A,FALSE,"P"}</definedName>
    <definedName name="wwwwwwww" localSheetId="2" hidden="1">{"Tab1",#N/A,FALSE,"P";"Tab2",#N/A,FALSE,"P"}</definedName>
    <definedName name="wwwwwwww" localSheetId="7" hidden="1">{"Tab1",#N/A,FALSE,"P";"Tab2",#N/A,FALSE,"P"}</definedName>
    <definedName name="wwwwwwww" hidden="1">{"Tab1",#N/A,FALSE,"P";"Tab2",#N/A,FALSE,"P"}</definedName>
    <definedName name="X" localSheetId="0">#REF!</definedName>
    <definedName name="X" localSheetId="1">#REF!</definedName>
    <definedName name="X" localSheetId="2">#REF!</definedName>
    <definedName name="X" localSheetId="7">#REF!</definedName>
    <definedName name="X">#REF!</definedName>
    <definedName name="X_Rate" localSheetId="0">#REF!</definedName>
    <definedName name="X_Rate" localSheetId="1">#REF!</definedName>
    <definedName name="X_Rate" localSheetId="2">#REF!</definedName>
    <definedName name="X_Rate" localSheetId="7">#REF!</definedName>
    <definedName name="X_Rate">#REF!</definedName>
    <definedName name="xa" localSheetId="0">'[159]PIB EN CORR'!#REF!</definedName>
    <definedName name="xa" localSheetId="1">'[159]PIB EN CORR'!#REF!</definedName>
    <definedName name="xa" localSheetId="2">'[159]PIB EN CORR'!#REF!</definedName>
    <definedName name="xa" localSheetId="7">'[159]PIB EN CORR'!#REF!</definedName>
    <definedName name="xa">'[159]PIB EN CORR'!#REF!</definedName>
    <definedName name="xaa">'[160]PIB EN CORR'!$AV$5:$AV$77</definedName>
    <definedName name="XandRev">'[116]tab 3'!$F$63:$Z$65</definedName>
    <definedName name="Xaxis" localSheetId="0">#REF!</definedName>
    <definedName name="Xaxis" localSheetId="1">#REF!</definedName>
    <definedName name="Xaxis" localSheetId="2">#REF!</definedName>
    <definedName name="Xaxis" localSheetId="7">#REF!</definedName>
    <definedName name="Xaxis">#REF!</definedName>
    <definedName name="XBANANO" localSheetId="0">#REF!</definedName>
    <definedName name="XBANANO" localSheetId="1">#REF!</definedName>
    <definedName name="XBANANO" localSheetId="2">#REF!</definedName>
    <definedName name="XBANANO" localSheetId="7">#REF!</definedName>
    <definedName name="XBANANO">#REF!</definedName>
    <definedName name="xbb" localSheetId="0">'[159]PIB EN CORR'!#REF!</definedName>
    <definedName name="xbb" localSheetId="1">'[159]PIB EN CORR'!#REF!</definedName>
    <definedName name="xbb" localSheetId="2">'[159]PIB EN CORR'!#REF!</definedName>
    <definedName name="xbb" localSheetId="7">'[159]PIB EN CORR'!#REF!</definedName>
    <definedName name="xbb">'[159]PIB EN CORR'!#REF!</definedName>
    <definedName name="XBS">[84]SREAL!A$41</definedName>
    <definedName name="xc">'[86]graf 1'!$A$3:$C$28</definedName>
    <definedName name="XCAFE" localSheetId="0">#REF!</definedName>
    <definedName name="XCAFE" localSheetId="1">#REF!</definedName>
    <definedName name="XCAFE" localSheetId="2">#REF!</definedName>
    <definedName name="XCAFE" localSheetId="7">#REF!</definedName>
    <definedName name="XCAFE">#REF!</definedName>
    <definedName name="xdr" localSheetId="0">#REF!</definedName>
    <definedName name="xdr" localSheetId="1">#REF!</definedName>
    <definedName name="xdr" localSheetId="2">#REF!</definedName>
    <definedName name="xdr" localSheetId="7">#REF!</definedName>
    <definedName name="xdr">#REF!</definedName>
    <definedName name="XGS" localSheetId="0">#REF!</definedName>
    <definedName name="XGS" localSheetId="2">#REF!</definedName>
    <definedName name="XGS" localSheetId="7">#REF!</definedName>
    <definedName name="XGS">#REF!</definedName>
    <definedName name="XMENSUALES" localSheetId="0">#REF!</definedName>
    <definedName name="XMENSUALES">#REF!</definedName>
    <definedName name="XOF" localSheetId="0">#REF!</definedName>
    <definedName name="XOF">#REF!</definedName>
    <definedName name="xr" localSheetId="0">#REF!</definedName>
    <definedName name="xr">#REF!</definedName>
    <definedName name="xx" localSheetId="0" hidden="1">{"Riqfin97",#N/A,FALSE,"Tran";"Riqfinpro",#N/A,FALSE,"Tran"}</definedName>
    <definedName name="xx" localSheetId="1" hidden="1">{"Riqfin97",#N/A,FALSE,"Tran";"Riqfinpro",#N/A,FALSE,"Tran"}</definedName>
    <definedName name="xx" localSheetId="2" hidden="1">{"Riqfin97",#N/A,FALSE,"Tran";"Riqfinpro",#N/A,FALSE,"Tran"}</definedName>
    <definedName name="xx" localSheetId="7" hidden="1">{"Riqfin97",#N/A,FALSE,"Tran";"Riqfinpro",#N/A,FALSE,"Tran"}</definedName>
    <definedName name="xx" hidden="1">{"Riqfin97",#N/A,FALSE,"Tran";"Riqfinpro",#N/A,FALSE,"Tran"}</definedName>
    <definedName name="xxWRS_1">'[45]shared data'!$A$1:$A$77</definedName>
    <definedName name="xxWRS_11" localSheetId="0">#REF!</definedName>
    <definedName name="xxWRS_11" localSheetId="1">#REF!</definedName>
    <definedName name="xxWRS_11" localSheetId="2">#REF!</definedName>
    <definedName name="xxWRS_11" localSheetId="7">#REF!</definedName>
    <definedName name="xxWRS_11">#REF!</definedName>
    <definedName name="xxWRS_19" localSheetId="0">#REF!</definedName>
    <definedName name="xxWRS_19" localSheetId="1">#REF!</definedName>
    <definedName name="xxWRS_19" localSheetId="2">#REF!</definedName>
    <definedName name="xxWRS_19" localSheetId="7">#REF!</definedName>
    <definedName name="xxWRS_19">#REF!</definedName>
    <definedName name="xxWRS_2" localSheetId="0">#REF!</definedName>
    <definedName name="xxWRS_2" localSheetId="1">#REF!</definedName>
    <definedName name="xxWRS_2" localSheetId="2">#REF!</definedName>
    <definedName name="xxWRS_2" localSheetId="7">#REF!</definedName>
    <definedName name="xxWRS_2">#REF!</definedName>
    <definedName name="xxWRS_20" localSheetId="0">#REF!</definedName>
    <definedName name="xxWRS_20">#REF!</definedName>
    <definedName name="xxWRS_3" localSheetId="0">#REF!</definedName>
    <definedName name="xxWRS_3" localSheetId="1">#REF!</definedName>
    <definedName name="xxWRS_3">#REF!</definedName>
    <definedName name="xxWRS_4">[98]Q5!$A$1:$A$104</definedName>
    <definedName name="xxWRS_5">[98]Q6!$A$1:$A$160</definedName>
    <definedName name="xxWRS_6">[98]Q7!$A$1:$A$59</definedName>
    <definedName name="xxWRS_7">[98]Q5!$A$1:$A$109</definedName>
    <definedName name="xxWRS_8">[98]Q6!$A$1:$A$162</definedName>
    <definedName name="xxWRS_9">[98]Q7!$A$1:$A$61</definedName>
    <definedName name="xxx">[111]GDP_WEO!$A$3:$AB$188</definedName>
    <definedName name="XXX1" localSheetId="0">#REF!</definedName>
    <definedName name="XXX1" localSheetId="1">#REF!</definedName>
    <definedName name="XXX1" localSheetId="2">#REF!</definedName>
    <definedName name="XXX1" localSheetId="7">#REF!</definedName>
    <definedName name="XXX1">#REF!</definedName>
    <definedName name="xxxx" localSheetId="0" hidden="1">{"Riqfin97",#N/A,FALSE,"Tran";"Riqfinpro",#N/A,FALSE,"Tran"}</definedName>
    <definedName name="xxxx" localSheetId="1" hidden="1">{"Riqfin97",#N/A,FALSE,"Tran";"Riqfinpro",#N/A,FALSE,"Tran"}</definedName>
    <definedName name="xxxx" localSheetId="2" hidden="1">{"Riqfin97",#N/A,FALSE,"Tran";"Riqfinpro",#N/A,FALSE,"Tran"}</definedName>
    <definedName name="xxxx" localSheetId="7" hidden="1">{"Riqfin97",#N/A,FALSE,"Tran";"Riqfinpro",#N/A,FALSE,"Tran"}</definedName>
    <definedName name="xxxx"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2" hidden="1">{"Riqfin97",#N/A,FALSE,"Tran";"Riqfinpro",#N/A,FALSE,"Tran"}</definedName>
    <definedName name="xxxxxxxxxxxxxx" localSheetId="7" hidden="1">{"Riqfin97",#N/A,FALSE,"Tran";"Riqfinpro",#N/A,FALSE,"Tran"}</definedName>
    <definedName name="xxxxxxxxxxxxxx" hidden="1">{"Riqfin97",#N/A,FALSE,"Tran";"Riqfinpro",#N/A,FALSE,"Tran"}</definedName>
    <definedName name="y" localSheetId="0" hidden="1">#REF!</definedName>
    <definedName name="y" localSheetId="1" hidden="1">#REF!</definedName>
    <definedName name="y" localSheetId="2" hidden="1">#REF!</definedName>
    <definedName name="y" localSheetId="7" hidden="1">#REF!</definedName>
    <definedName name="y" hidden="1">#REF!</definedName>
    <definedName name="ycirr" localSheetId="0">#REF!</definedName>
    <definedName name="ycirr" localSheetId="1">#REF!</definedName>
    <definedName name="ycirr" localSheetId="2">#REF!</definedName>
    <definedName name="ycirr" localSheetId="7">#REF!</definedName>
    <definedName name="ycirr">#REF!</definedName>
    <definedName name="Year" localSheetId="0">#REF!</definedName>
    <definedName name="Year" localSheetId="2">#REF!</definedName>
    <definedName name="Year" localSheetId="7">#REF!</definedName>
    <definedName name="Year">#REF!</definedName>
    <definedName name="Years" localSheetId="0">#REF!</definedName>
    <definedName name="Years">#REF!</definedName>
    <definedName name="yenr" localSheetId="0">#REF!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0" hidden="1">'[63]Fax a enviar'!#REF!</definedName>
    <definedName name="ytyry" localSheetId="1" hidden="1">#REF!</definedName>
    <definedName name="ytyry" localSheetId="2" hidden="1">'[63]Fax a enviar'!#REF!</definedName>
    <definedName name="ytyry" localSheetId="7" hidden="1">'[63]Fax a enviar'!#REF!</definedName>
    <definedName name="ytyry" hidden="1">'[63]Fax a enviar'!#REF!</definedName>
    <definedName name="ytytryry" localSheetId="0" hidden="1">#REF!</definedName>
    <definedName name="ytytryry" localSheetId="1" hidden="1">#REF!</definedName>
    <definedName name="ytytryry" localSheetId="2" hidden="1">#REF!</definedName>
    <definedName name="ytytryry" localSheetId="7" hidden="1">#REF!</definedName>
    <definedName name="ytytryry" hidden="1">#REF!</definedName>
    <definedName name="ytyty" localSheetId="0" hidden="1">'[33]Fax a enviar'!#REF!</definedName>
    <definedName name="ytyty" localSheetId="1" hidden="1">#REF!</definedName>
    <definedName name="ytyty" localSheetId="2" hidden="1">'[33]Fax a enviar'!#REF!</definedName>
    <definedName name="ytyty" localSheetId="7" hidden="1">'[33]Fax a enviar'!#REF!</definedName>
    <definedName name="ytyty" hidden="1">'[33]Fax a enviar'!#REF!</definedName>
    <definedName name="ytytyt" localSheetId="0" hidden="1">'[33]Fax a enviar'!#REF!</definedName>
    <definedName name="ytytyt" localSheetId="1" hidden="1">'[33]Fax a enviar'!#REF!</definedName>
    <definedName name="ytytyt" localSheetId="2" hidden="1">'[33]Fax a enviar'!#REF!</definedName>
    <definedName name="ytytyt" localSheetId="7" hidden="1">'[33]Fax a enviar'!#REF!</definedName>
    <definedName name="ytytyt" hidden="1">'[33]Fax a enviar'!#REF!</definedName>
    <definedName name="yu" localSheetId="0" hidden="1">{"Tab1",#N/A,FALSE,"P";"Tab2",#N/A,FALSE,"P"}</definedName>
    <definedName name="yu" localSheetId="1" hidden="1">{"Tab1",#N/A,FALSE,"P";"Tab2",#N/A,FALSE,"P"}</definedName>
    <definedName name="yu" localSheetId="2" hidden="1">{"Tab1",#N/A,FALSE,"P";"Tab2",#N/A,FALSE,"P"}</definedName>
    <definedName name="yu" localSheetId="7" hidden="1">{"Tab1",#N/A,FALSE,"P";"Tab2",#N/A,FALSE,"P"}</definedName>
    <definedName name="yu" hidden="1">{"Tab1",#N/A,FALSE,"P";"Tab2",#N/A,FALSE,"P"}</definedName>
    <definedName name="yucvvjkjo09" hidden="1">'[95]Fax a enviar'!#REF!</definedName>
    <definedName name="YY" localSheetId="0">#REF!</definedName>
    <definedName name="YY" localSheetId="1">#REF!</definedName>
    <definedName name="YY" localSheetId="2">#REF!</definedName>
    <definedName name="YY" localSheetId="7">#REF!</definedName>
    <definedName name="YY">#REF!</definedName>
    <definedName name="YY1A" localSheetId="0">#REF!</definedName>
    <definedName name="YY1A" localSheetId="1">#REF!</definedName>
    <definedName name="YY1A" localSheetId="2">#REF!</definedName>
    <definedName name="YY1A" localSheetId="7">#REF!</definedName>
    <definedName name="YY1A">#REF!</definedName>
    <definedName name="yytutyu" localSheetId="0" hidden="1">#REF!</definedName>
    <definedName name="yytutyu" localSheetId="1" hidden="1">#REF!</definedName>
    <definedName name="yytutyu" localSheetId="2" hidden="1">#REF!</definedName>
    <definedName name="yytutyu" localSheetId="7" hidden="1">#REF!</definedName>
    <definedName name="yytutyu" hidden="1">#REF!</definedName>
    <definedName name="yyy" localSheetId="0" hidden="1">{"Tab1",#N/A,FALSE,"P";"Tab2",#N/A,FALSE,"P"}</definedName>
    <definedName name="yyy" localSheetId="1" hidden="1">{"Tab1",#N/A,FALSE,"P";"Tab2",#N/A,FALSE,"P"}</definedName>
    <definedName name="yyy" localSheetId="2" hidden="1">{"Tab1",#N/A,FALSE,"P";"Tab2",#N/A,FALSE,"P"}</definedName>
    <definedName name="yyy" localSheetId="7" hidden="1">{"Tab1",#N/A,FALSE,"P";"Tab2",#N/A,FALSE,"P"}</definedName>
    <definedName name="yyy" hidden="1">{"Tab1",#N/A,FALSE,"P";"Tab2",#N/A,FALSE,"P"}</definedName>
    <definedName name="yyyy" localSheetId="0" hidden="1">{"Tab1",#N/A,FALSE,"P";"Tab2",#N/A,FALSE,"P"}</definedName>
    <definedName name="yyyy" localSheetId="1" hidden="1">{"Tab1",#N/A,FALSE,"P";"Tab2",#N/A,FALSE,"P"}</definedName>
    <definedName name="yyyy" localSheetId="2" hidden="1">{"Tab1",#N/A,FALSE,"P";"Tab2",#N/A,FALSE,"P"}</definedName>
    <definedName name="yyyy" localSheetId="7" hidden="1">{"Tab1",#N/A,FALSE,"P";"Tab2",#N/A,FALSE,"P"}</definedName>
    <definedName name="yyyy" hidden="1">{"Tab1",#N/A,FALSE,"P";"Tab2",#N/A,FALSE,"P"}</definedName>
    <definedName name="yyyyyy" hidden="1">'[96]Fax a enviar'!#REF!</definedName>
    <definedName name="yyyyyyyy" hidden="1">'[96]Fax a enviar'!#REF!</definedName>
    <definedName name="yyyyyyyyyyy" hidden="1">'[36]Fax a enviar'!#REF!</definedName>
    <definedName name="yyyyyyyyyyyyy" localSheetId="0" hidden="1">#REF!</definedName>
    <definedName name="yyyyyyyyyyyyy" localSheetId="1" hidden="1">#REF!</definedName>
    <definedName name="yyyyyyyyyyyyy" localSheetId="2" hidden="1">#REF!</definedName>
    <definedName name="yyyyyyyyyyyyy" localSheetId="7" hidden="1">#REF!</definedName>
    <definedName name="yyyyyyyyyyyyy" hidden="1">#REF!</definedName>
    <definedName name="yyyyyyyyyyyyyyy" localSheetId="0" hidden="1">'[96]Fax a enviar'!#REF!</definedName>
    <definedName name="yyyyyyyyyyyyyyy" localSheetId="1" hidden="1">#REF!</definedName>
    <definedName name="yyyyyyyyyyyyyyy" localSheetId="7" hidden="1">'[96]Fax a enviar'!#REF!</definedName>
    <definedName name="yyyyyyyyyyyyyyy" hidden="1">'[96]Fax a enviar'!#REF!</definedName>
    <definedName name="yyyyyyyyyyyyyyyyyyyyyy" localSheetId="1" hidden="1">#REF!</definedName>
    <definedName name="yyyyyyyyyyyyyyyyyyyyyy" hidden="1">'[90]Fax a enviar'!#REF!</definedName>
    <definedName name="Z" localSheetId="0">#REF!</definedName>
    <definedName name="Z" localSheetId="1">#REF!</definedName>
    <definedName name="Z" localSheetId="2">#REF!</definedName>
    <definedName name="Z" localSheetId="7">#REF!</definedName>
    <definedName name="Z">#REF!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2" hidden="1">#REF!,#REF!,#REF!</definedName>
    <definedName name="Z_1A8C061B_2301_11D3_BFD1_000039E37209_.wvu.Cols" localSheetId="7" hidden="1">#REF!,#REF!,#REF!</definedName>
    <definedName name="Z_1A8C061B_2301_11D3_BFD1_000039E37209_.wvu.Cols"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2" hidden="1">#REF!,#REF!,#REF!</definedName>
    <definedName name="Z_1A8C061B_2301_11D3_BFD1_000039E37209_.wvu.Rows" localSheetId="7" hidden="1">#REF!,#REF!,#REF!</definedName>
    <definedName name="Z_1A8C061B_2301_11D3_BFD1_000039E37209_.wvu.Rows"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2" hidden="1">#REF!,#REF!,#REF!</definedName>
    <definedName name="Z_1A8C061C_2301_11D3_BFD1_000039E37209_.wvu.Cols" localSheetId="7" hidden="1">#REF!,#REF!,#REF!</definedName>
    <definedName name="Z_1A8C061C_2301_11D3_BFD1_000039E37209_.wvu.Cols"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hidden="1">#REF!,#REF!,#REF!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2" hidden="1">#REF!</definedName>
    <definedName name="Z_95224721_0485_11D4_BFD1_00508B5F4DA4_.wvu.Cols" localSheetId="7" hidden="1">#REF!</definedName>
    <definedName name="Z_95224721_0485_11D4_BFD1_00508B5F4DA4_.wvu.Cols" hidden="1">#REF!</definedName>
    <definedName name="zc" localSheetId="0" hidden="1">{"Riqfin97",#N/A,FALSE,"Tran";"Riqfinpro",#N/A,FALSE,"Tran"}</definedName>
    <definedName name="zc" localSheetId="1" hidden="1">{"Riqfin97",#N/A,FALSE,"Tran";"Riqfinpro",#N/A,FALSE,"Tran"}</definedName>
    <definedName name="zc" localSheetId="2" hidden="1">{"Riqfin97",#N/A,FALSE,"Tran";"Riqfinpro",#N/A,FALSE,"Tran"}</definedName>
    <definedName name="zc" localSheetId="7" hidden="1">{"Riqfin97",#N/A,FALSE,"Tran";"Riqfinpro",#N/A,FALSE,"Tran"}</definedName>
    <definedName name="zc" hidden="1">{"Riqfin97",#N/A,FALSE,"Tran";"Riqfinpro",#N/A,FALSE,"Tran"}</definedName>
    <definedName name="zio" localSheetId="0" hidden="1">{"Tab1",#N/A,FALSE,"P";"Tab2",#N/A,FALSE,"P"}</definedName>
    <definedName name="zio" localSheetId="1" hidden="1">{"Tab1",#N/A,FALSE,"P";"Tab2",#N/A,FALSE,"P"}</definedName>
    <definedName name="zio" localSheetId="2" hidden="1">{"Tab1",#N/A,FALSE,"P";"Tab2",#N/A,FALSE,"P"}</definedName>
    <definedName name="zio" localSheetId="7" hidden="1">{"Tab1",#N/A,FALSE,"P";"Tab2",#N/A,FALSE,"P"}</definedName>
    <definedName name="zio" hidden="1">{"Tab1",#N/A,FALSE,"P";"Tab2",#N/A,FALSE,"P"}</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0">#REF!</definedName>
    <definedName name="zrrae" localSheetId="1">#REF!</definedName>
    <definedName name="zrrae" localSheetId="2">#REF!</definedName>
    <definedName name="zrrae" localSheetId="7">#REF!</definedName>
    <definedName name="zrrae">#REF!</definedName>
    <definedName name="zv" localSheetId="0" hidden="1">{"Tab1",#N/A,FALSE,"P";"Tab2",#N/A,FALSE,"P"}</definedName>
    <definedName name="zv" localSheetId="1" hidden="1">{"Tab1",#N/A,FALSE,"P";"Tab2",#N/A,FALSE,"P"}</definedName>
    <definedName name="zv" localSheetId="2" hidden="1">{"Tab1",#N/A,FALSE,"P";"Tab2",#N/A,FALSE,"P"}</definedName>
    <definedName name="zv" localSheetId="7" hidden="1">{"Tab1",#N/A,FALSE,"P";"Tab2",#N/A,FALSE,"P"}</definedName>
    <definedName name="zv" hidden="1">{"Tab1",#N/A,FALSE,"P";"Tab2",#N/A,FALSE,"P"}</definedName>
    <definedName name="zx" localSheetId="0" hidden="1">{"Tab1",#N/A,FALSE,"P";"Tab2",#N/A,FALSE,"P"}</definedName>
    <definedName name="zx" localSheetId="1" hidden="1">{"Tab1",#N/A,FALSE,"P";"Tab2",#N/A,FALSE,"P"}</definedName>
    <definedName name="zx" localSheetId="2" hidden="1">{"Tab1",#N/A,FALSE,"P";"Tab2",#N/A,FALSE,"P"}</definedName>
    <definedName name="zx" localSheetId="7" hidden="1">{"Tab1",#N/A,FALSE,"P";"Tab2",#N/A,FALSE,"P"}</definedName>
    <definedName name="zx" hidden="1">{"Tab1",#N/A,FALSE,"P";"Tab2",#N/A,FALSE,"P"}</definedName>
    <definedName name="zz" localSheetId="0" hidden="1">{"Tab1",#N/A,FALSE,"P";"Tab2",#N/A,FALSE,"P"}</definedName>
    <definedName name="zz" localSheetId="1" hidden="1">{"Tab1",#N/A,FALSE,"P";"Tab2",#N/A,FALSE,"P"}</definedName>
    <definedName name="zz" localSheetId="2" hidden="1">{"Tab1",#N/A,FALSE,"P";"Tab2",#N/A,FALSE,"P"}</definedName>
    <definedName name="zz" localSheetId="7" hidden="1">{"Tab1",#N/A,FALSE,"P";"Tab2",#N/A,FALSE,"P"}</definedName>
    <definedName name="zz" hidden="1">{"Tab1",#N/A,FALSE,"P";"Tab2",#N/A,FALSE,"P"}</definedName>
    <definedName name="zzrr" localSheetId="0">#REF!</definedName>
    <definedName name="zzrr" localSheetId="1">#REF!</definedName>
    <definedName name="zzrr" localSheetId="2">#REF!</definedName>
    <definedName name="zzrr" localSheetId="7">#REF!</definedName>
    <definedName name="zzrr">#REF!</definedName>
    <definedName name="zzzz" localSheetId="0" hidden="1">{"Tab1",#N/A,FALSE,"P";"Tab2",#N/A,FALSE,"P"}</definedName>
    <definedName name="zzzz" localSheetId="1" hidden="1">{"Tab1",#N/A,FALSE,"P";"Tab2",#N/A,FALSE,"P"}</definedName>
    <definedName name="zzzz" localSheetId="2" hidden="1">{"Tab1",#N/A,FALSE,"P";"Tab2",#N/A,FALSE,"P"}</definedName>
    <definedName name="zzzz" localSheetId="7" hidden="1">{"Tab1",#N/A,FALSE,"P";"Tab2",#N/A,FALSE,"P"}</definedName>
    <definedName name="zzzz" hidden="1">{"Tab1",#N/A,FALSE,"P";"Tab2",#N/A,FALSE,"P"}</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0" l="1"/>
  <c r="K15" i="10"/>
  <c r="J15" i="10"/>
  <c r="L14" i="10"/>
  <c r="K14" i="10"/>
  <c r="J14" i="10"/>
  <c r="F17" i="2"/>
  <c r="G301" i="15" l="1"/>
  <c r="H301" i="15" s="1"/>
  <c r="G300" i="15"/>
  <c r="H300" i="15" s="1"/>
  <c r="G299" i="15"/>
  <c r="H299" i="15" s="1"/>
  <c r="G298" i="15"/>
  <c r="H298" i="15" s="1"/>
  <c r="G297" i="15"/>
  <c r="H297" i="15" s="1"/>
  <c r="G296" i="15"/>
  <c r="H296" i="15" s="1"/>
  <c r="G295" i="15"/>
  <c r="H295" i="15" s="1"/>
  <c r="G294" i="15"/>
  <c r="H294" i="15" s="1"/>
  <c r="G293" i="15"/>
  <c r="H293" i="15" s="1"/>
  <c r="G292" i="15"/>
  <c r="H292" i="15" s="1"/>
  <c r="G291" i="15"/>
  <c r="H291" i="15" s="1"/>
  <c r="G290" i="15"/>
  <c r="H290" i="15" s="1"/>
  <c r="G289" i="15"/>
  <c r="H289" i="15" s="1"/>
  <c r="G288" i="15"/>
  <c r="H288" i="15" s="1"/>
  <c r="G287" i="15"/>
  <c r="H287" i="15" s="1"/>
  <c r="G286" i="15"/>
  <c r="H286" i="15" s="1"/>
  <c r="G285" i="15"/>
  <c r="H285" i="15" s="1"/>
  <c r="G284" i="15"/>
  <c r="H284" i="15" s="1"/>
  <c r="G283" i="15"/>
  <c r="H283" i="15" s="1"/>
  <c r="G282" i="15"/>
  <c r="H282" i="15" s="1"/>
  <c r="G281" i="15"/>
  <c r="H281" i="15" s="1"/>
  <c r="G280" i="15"/>
  <c r="H280" i="15" s="1"/>
  <c r="G279" i="15"/>
  <c r="H279" i="15" s="1"/>
  <c r="G278" i="15"/>
  <c r="H278" i="15" s="1"/>
  <c r="G277" i="15"/>
  <c r="H277" i="15" s="1"/>
  <c r="G276" i="15"/>
  <c r="H276" i="15" s="1"/>
  <c r="G275" i="15"/>
  <c r="H275" i="15" s="1"/>
  <c r="G274" i="15"/>
  <c r="H274" i="15" s="1"/>
  <c r="G273" i="15"/>
  <c r="H273" i="15" s="1"/>
  <c r="G272" i="15"/>
  <c r="H272" i="15" s="1"/>
  <c r="G271" i="15"/>
  <c r="H271" i="15" s="1"/>
  <c r="G270" i="15"/>
  <c r="H270" i="15" s="1"/>
  <c r="G269" i="15"/>
  <c r="H269" i="15" s="1"/>
  <c r="G268" i="15"/>
  <c r="H268" i="15" s="1"/>
  <c r="G267" i="15"/>
  <c r="H267" i="15" s="1"/>
  <c r="G266" i="15"/>
  <c r="H266" i="15" s="1"/>
  <c r="G265" i="15"/>
  <c r="H265" i="15" s="1"/>
  <c r="G264" i="15"/>
  <c r="H264" i="15" s="1"/>
  <c r="G263" i="15"/>
  <c r="H263" i="15" s="1"/>
  <c r="G262" i="15"/>
  <c r="H262" i="15" s="1"/>
  <c r="G261" i="15"/>
  <c r="H261" i="15" s="1"/>
  <c r="G260" i="15"/>
  <c r="H260" i="15" s="1"/>
  <c r="G259" i="15"/>
  <c r="H259" i="15" s="1"/>
  <c r="G258" i="15"/>
  <c r="H258" i="15" s="1"/>
  <c r="G257" i="15"/>
  <c r="H257" i="15" s="1"/>
  <c r="G256" i="15"/>
  <c r="H256" i="15" s="1"/>
  <c r="G255" i="15"/>
  <c r="H255" i="15" s="1"/>
  <c r="G254" i="15"/>
  <c r="H254" i="15" s="1"/>
  <c r="G253" i="15"/>
  <c r="H253" i="15" s="1"/>
  <c r="G252" i="15"/>
  <c r="H252" i="15" s="1"/>
  <c r="G251" i="15"/>
  <c r="H251" i="15" s="1"/>
  <c r="G250" i="15"/>
  <c r="H250" i="15" s="1"/>
  <c r="G249" i="15"/>
  <c r="H249" i="15" s="1"/>
  <c r="G248" i="15"/>
  <c r="H248" i="15" s="1"/>
  <c r="G247" i="15"/>
  <c r="H247" i="15" s="1"/>
  <c r="G246" i="15"/>
  <c r="H246" i="15" s="1"/>
  <c r="G245" i="15"/>
  <c r="H245" i="15" s="1"/>
  <c r="G244" i="15"/>
  <c r="H244" i="15" s="1"/>
  <c r="G243" i="15"/>
  <c r="H243" i="15" s="1"/>
  <c r="G242" i="15"/>
  <c r="H242" i="15" s="1"/>
  <c r="G241" i="15"/>
  <c r="H241" i="15" s="1"/>
  <c r="G240" i="15"/>
  <c r="H240" i="15" s="1"/>
  <c r="G239" i="15"/>
  <c r="H239" i="15" s="1"/>
  <c r="G238" i="15"/>
  <c r="H238" i="15" s="1"/>
  <c r="G237" i="15"/>
  <c r="H237" i="15" s="1"/>
  <c r="G236" i="15"/>
  <c r="H236" i="15" s="1"/>
  <c r="G235" i="15"/>
  <c r="H235" i="15" s="1"/>
  <c r="G234" i="15"/>
  <c r="H234" i="15" s="1"/>
  <c r="G233" i="15"/>
  <c r="H233" i="15" s="1"/>
  <c r="G232" i="15"/>
  <c r="H232" i="15" s="1"/>
  <c r="G231" i="15"/>
  <c r="H231" i="15" s="1"/>
  <c r="G230" i="15"/>
  <c r="H230" i="15" s="1"/>
  <c r="G229" i="15"/>
  <c r="H229" i="15" s="1"/>
  <c r="G228" i="15"/>
  <c r="H228" i="15" s="1"/>
  <c r="G227" i="15"/>
  <c r="H227" i="15" s="1"/>
  <c r="G226" i="15"/>
  <c r="H226" i="15" s="1"/>
  <c r="G225" i="15"/>
  <c r="H225" i="15" s="1"/>
  <c r="G224" i="15"/>
  <c r="H224" i="15" s="1"/>
  <c r="G223" i="15"/>
  <c r="H223" i="15" s="1"/>
  <c r="G222" i="15"/>
  <c r="H222" i="15" s="1"/>
  <c r="G221" i="15"/>
  <c r="H221" i="15" s="1"/>
  <c r="G220" i="15"/>
  <c r="H220" i="15" s="1"/>
  <c r="G219" i="15"/>
  <c r="H219" i="15" s="1"/>
  <c r="G218" i="15"/>
  <c r="H218" i="15" s="1"/>
  <c r="G217" i="15"/>
  <c r="H217" i="15" s="1"/>
  <c r="G216" i="15"/>
  <c r="H216" i="15" s="1"/>
  <c r="G215" i="15"/>
  <c r="H215" i="15" s="1"/>
  <c r="G214" i="15"/>
  <c r="H214" i="15" s="1"/>
  <c r="G213" i="15"/>
  <c r="H213" i="15" s="1"/>
  <c r="G212" i="15"/>
  <c r="H212" i="15" s="1"/>
  <c r="G211" i="15"/>
  <c r="H211" i="15" s="1"/>
  <c r="G210" i="15"/>
  <c r="H210" i="15" s="1"/>
  <c r="G209" i="15"/>
  <c r="H209" i="15" s="1"/>
  <c r="G208" i="15"/>
  <c r="H208" i="15" s="1"/>
  <c r="G207" i="15"/>
  <c r="H207" i="15" s="1"/>
  <c r="G206" i="15"/>
  <c r="H206" i="15" s="1"/>
  <c r="G205" i="15"/>
  <c r="H205" i="15" s="1"/>
  <c r="G204" i="15"/>
  <c r="H204" i="15" s="1"/>
  <c r="G203" i="15"/>
  <c r="H203" i="15" s="1"/>
  <c r="G202" i="15"/>
  <c r="H202" i="15" s="1"/>
  <c r="G201" i="15"/>
  <c r="H201" i="15" s="1"/>
  <c r="G200" i="15"/>
  <c r="H200" i="15" s="1"/>
  <c r="G199" i="15"/>
  <c r="H199" i="15" s="1"/>
  <c r="G198" i="15"/>
  <c r="H198" i="15" s="1"/>
  <c r="G197" i="15"/>
  <c r="H197" i="15" s="1"/>
  <c r="G196" i="15"/>
  <c r="H196" i="15" s="1"/>
  <c r="G195" i="15"/>
  <c r="H195" i="15" s="1"/>
  <c r="G194" i="15"/>
  <c r="H194" i="15" s="1"/>
  <c r="G193" i="15"/>
  <c r="H193" i="15" s="1"/>
  <c r="G192" i="15"/>
  <c r="H192" i="15" s="1"/>
  <c r="G191" i="15"/>
  <c r="H191" i="15" s="1"/>
  <c r="G190" i="15"/>
  <c r="H190" i="15" s="1"/>
  <c r="G189" i="15"/>
  <c r="H189" i="15" s="1"/>
  <c r="G188" i="15"/>
  <c r="H188" i="15" s="1"/>
  <c r="G187" i="15"/>
  <c r="H187" i="15" s="1"/>
  <c r="G186" i="15"/>
  <c r="H186" i="15" s="1"/>
  <c r="G185" i="15"/>
  <c r="H185" i="15" s="1"/>
  <c r="G184" i="15"/>
  <c r="H184" i="15" s="1"/>
  <c r="G183" i="15"/>
  <c r="H183" i="15" s="1"/>
  <c r="G182" i="15"/>
  <c r="H182" i="15" s="1"/>
  <c r="G181" i="15"/>
  <c r="H181" i="15" s="1"/>
  <c r="G180" i="15"/>
  <c r="H180" i="15" s="1"/>
  <c r="G179" i="15"/>
  <c r="H179" i="15" s="1"/>
  <c r="G178" i="15"/>
  <c r="H178" i="15" s="1"/>
  <c r="G177" i="15"/>
  <c r="H177" i="15" s="1"/>
  <c r="G176" i="15"/>
  <c r="H176" i="15" s="1"/>
  <c r="G175" i="15"/>
  <c r="H175" i="15" s="1"/>
  <c r="G174" i="15"/>
  <c r="H174" i="15" s="1"/>
  <c r="G173" i="15"/>
  <c r="H173" i="15" s="1"/>
  <c r="G172" i="15"/>
  <c r="H172" i="15" s="1"/>
  <c r="G171" i="15"/>
  <c r="H171" i="15" s="1"/>
  <c r="G170" i="15"/>
  <c r="H170" i="15" s="1"/>
  <c r="G169" i="15"/>
  <c r="H169" i="15" s="1"/>
  <c r="G168" i="15"/>
  <c r="H168" i="15" s="1"/>
  <c r="G167" i="15"/>
  <c r="H167" i="15" s="1"/>
  <c r="H166" i="15"/>
  <c r="G166" i="15"/>
  <c r="G165" i="15"/>
  <c r="H165" i="15" s="1"/>
  <c r="G164" i="15"/>
  <c r="H164" i="15" s="1"/>
  <c r="G163" i="15"/>
  <c r="H163" i="15" s="1"/>
  <c r="G162" i="15"/>
  <c r="H162" i="15" s="1"/>
  <c r="G161" i="15"/>
  <c r="H161" i="15" s="1"/>
  <c r="G160" i="15"/>
  <c r="H160" i="15" s="1"/>
  <c r="G159" i="15"/>
  <c r="H159" i="15" s="1"/>
  <c r="G158" i="15"/>
  <c r="H158" i="15" s="1"/>
  <c r="G157" i="15"/>
  <c r="H157" i="15" s="1"/>
  <c r="G156" i="15"/>
  <c r="H156" i="15" s="1"/>
  <c r="G155" i="15"/>
  <c r="H155" i="15" s="1"/>
  <c r="G154" i="15"/>
  <c r="H154" i="15" s="1"/>
  <c r="G153" i="15"/>
  <c r="H153" i="15" s="1"/>
  <c r="G152" i="15"/>
  <c r="H152" i="15" s="1"/>
  <c r="G151" i="15"/>
  <c r="H151" i="15" s="1"/>
  <c r="G150" i="15"/>
  <c r="H150" i="15" s="1"/>
  <c r="G149" i="15"/>
  <c r="H149" i="15" s="1"/>
  <c r="G148" i="15"/>
  <c r="H148" i="15" s="1"/>
  <c r="G147" i="15"/>
  <c r="H147" i="15" s="1"/>
  <c r="G146" i="15"/>
  <c r="H146" i="15" s="1"/>
  <c r="G145" i="15"/>
  <c r="H145" i="15" s="1"/>
  <c r="G144" i="15"/>
  <c r="H144" i="15" s="1"/>
  <c r="G143" i="15"/>
  <c r="H143" i="15" s="1"/>
  <c r="G142" i="15"/>
  <c r="H142" i="15" s="1"/>
  <c r="G141" i="15"/>
  <c r="H141" i="15" s="1"/>
  <c r="G140" i="15"/>
  <c r="H140" i="15" s="1"/>
  <c r="G139" i="15"/>
  <c r="H139" i="15" s="1"/>
  <c r="G138" i="15"/>
  <c r="H138" i="15" s="1"/>
  <c r="G137" i="15"/>
  <c r="H137" i="15" s="1"/>
  <c r="G136" i="15"/>
  <c r="H136" i="15" s="1"/>
  <c r="G135" i="15"/>
  <c r="H135" i="15" s="1"/>
  <c r="H134" i="15"/>
  <c r="G134" i="15"/>
  <c r="G133" i="15"/>
  <c r="H133" i="15" s="1"/>
  <c r="G132" i="15"/>
  <c r="H132" i="15" s="1"/>
  <c r="G131" i="15"/>
  <c r="H131" i="15" s="1"/>
  <c r="G130" i="15"/>
  <c r="H130" i="15" s="1"/>
  <c r="G129" i="15"/>
  <c r="H129" i="15" s="1"/>
  <c r="G128" i="15"/>
  <c r="H128" i="15" s="1"/>
  <c r="G127" i="15"/>
  <c r="H127" i="15" s="1"/>
  <c r="G126" i="15"/>
  <c r="H126" i="15" s="1"/>
  <c r="G125" i="15"/>
  <c r="H125" i="15" s="1"/>
  <c r="G124" i="15"/>
  <c r="H124" i="15" s="1"/>
  <c r="G123" i="15"/>
  <c r="H123" i="15" s="1"/>
  <c r="H122" i="15"/>
  <c r="G122" i="15"/>
  <c r="G121" i="15"/>
  <c r="H121" i="15" s="1"/>
  <c r="G120" i="15"/>
  <c r="H120" i="15" s="1"/>
  <c r="G119" i="15"/>
  <c r="H119" i="15" s="1"/>
  <c r="G118" i="15"/>
  <c r="H118" i="15" s="1"/>
  <c r="G117" i="15"/>
  <c r="H117" i="15" s="1"/>
  <c r="G116" i="15"/>
  <c r="H116" i="15" s="1"/>
  <c r="G115" i="15"/>
  <c r="H115" i="15" s="1"/>
  <c r="G114" i="15"/>
  <c r="H114" i="15" s="1"/>
  <c r="G113" i="15"/>
  <c r="H113" i="15" s="1"/>
  <c r="G112" i="15"/>
  <c r="H112" i="15" s="1"/>
  <c r="G111" i="15"/>
  <c r="H111" i="15" s="1"/>
  <c r="G110" i="15"/>
  <c r="H110" i="15" s="1"/>
  <c r="G109" i="15"/>
  <c r="H109" i="15" s="1"/>
  <c r="G108" i="15"/>
  <c r="H108" i="15" s="1"/>
  <c r="G107" i="15"/>
  <c r="H107" i="15" s="1"/>
  <c r="H106" i="15"/>
  <c r="G106" i="15"/>
  <c r="G105" i="15"/>
  <c r="H105" i="15" s="1"/>
  <c r="G104" i="15"/>
  <c r="H104" i="15" s="1"/>
  <c r="G103" i="15"/>
  <c r="H103" i="15" s="1"/>
  <c r="G102" i="15"/>
  <c r="H102" i="15" s="1"/>
  <c r="G101" i="15"/>
  <c r="H101" i="15" s="1"/>
  <c r="G100" i="15"/>
  <c r="H100" i="15" s="1"/>
  <c r="G99" i="15"/>
  <c r="H99" i="15" s="1"/>
  <c r="G98" i="15"/>
  <c r="H98" i="15" s="1"/>
  <c r="G97" i="15"/>
  <c r="H97" i="15" s="1"/>
  <c r="G96" i="15"/>
  <c r="H96" i="15" s="1"/>
  <c r="G95" i="15"/>
  <c r="H95" i="15" s="1"/>
  <c r="G94" i="15"/>
  <c r="H94" i="15" s="1"/>
  <c r="G93" i="15"/>
  <c r="H93" i="15" s="1"/>
  <c r="G92" i="15"/>
  <c r="H92" i="15" s="1"/>
  <c r="G91" i="15"/>
  <c r="H91" i="15" s="1"/>
  <c r="H90" i="15"/>
  <c r="G90" i="15"/>
  <c r="G89" i="15"/>
  <c r="H89" i="15" s="1"/>
  <c r="G88" i="15"/>
  <c r="H88" i="15" s="1"/>
  <c r="G87" i="15"/>
  <c r="H87" i="15" s="1"/>
  <c r="G86" i="15"/>
  <c r="H86" i="15" s="1"/>
  <c r="G85" i="15"/>
  <c r="H85" i="15" s="1"/>
  <c r="G84" i="15"/>
  <c r="H84" i="15" s="1"/>
  <c r="G83" i="15"/>
  <c r="H83" i="15" s="1"/>
  <c r="G82" i="15"/>
  <c r="H82" i="15" s="1"/>
  <c r="G81" i="15"/>
  <c r="H81" i="15" s="1"/>
  <c r="G80" i="15"/>
  <c r="H80" i="15" s="1"/>
  <c r="G79" i="15"/>
  <c r="H79" i="15" s="1"/>
  <c r="G78" i="15"/>
  <c r="H78" i="15" s="1"/>
  <c r="G77" i="15"/>
  <c r="H77" i="15" s="1"/>
  <c r="G76" i="15"/>
  <c r="H76" i="15" s="1"/>
  <c r="G75" i="15"/>
  <c r="H75" i="15" s="1"/>
  <c r="G74" i="15"/>
  <c r="H74" i="15" s="1"/>
  <c r="G73" i="15"/>
  <c r="H73" i="15" s="1"/>
  <c r="G72" i="15"/>
  <c r="H72" i="15" s="1"/>
  <c r="G71" i="15"/>
  <c r="H71" i="15" s="1"/>
  <c r="G70" i="15"/>
  <c r="H70" i="15" s="1"/>
  <c r="G69" i="15"/>
  <c r="H69" i="15" s="1"/>
  <c r="G68" i="15"/>
  <c r="H68" i="15" s="1"/>
  <c r="G67" i="15"/>
  <c r="H67" i="15" s="1"/>
  <c r="G66" i="15"/>
  <c r="H66" i="15" s="1"/>
  <c r="G65" i="15"/>
  <c r="H65" i="15" s="1"/>
  <c r="G64" i="15"/>
  <c r="H64" i="15" s="1"/>
  <c r="G63" i="15"/>
  <c r="H63" i="15" s="1"/>
  <c r="G62" i="15"/>
  <c r="H62" i="15" s="1"/>
  <c r="G61" i="15"/>
  <c r="H61" i="15" s="1"/>
  <c r="G60" i="15"/>
  <c r="H60" i="15" s="1"/>
  <c r="G59" i="15"/>
  <c r="H59" i="15" s="1"/>
  <c r="H58" i="15"/>
  <c r="G58" i="15"/>
  <c r="G57" i="15"/>
  <c r="H57" i="15" s="1"/>
  <c r="G56" i="15"/>
  <c r="H56" i="15" s="1"/>
  <c r="G55" i="15"/>
  <c r="H55" i="15" s="1"/>
  <c r="G54" i="15"/>
  <c r="H54" i="15" s="1"/>
  <c r="G53" i="15"/>
  <c r="H53" i="15" s="1"/>
  <c r="G52" i="15"/>
  <c r="H52" i="15" s="1"/>
  <c r="G51" i="15"/>
  <c r="H51" i="15" s="1"/>
  <c r="G50" i="15"/>
  <c r="H50" i="15" s="1"/>
  <c r="G49" i="15"/>
  <c r="H49" i="15" s="1"/>
  <c r="G48" i="15"/>
  <c r="H48" i="15" s="1"/>
  <c r="G47" i="15"/>
  <c r="H47" i="15" s="1"/>
  <c r="G46" i="15"/>
  <c r="H46" i="15" s="1"/>
  <c r="G45" i="15"/>
  <c r="H45" i="15" s="1"/>
  <c r="G44" i="15"/>
  <c r="H44" i="15" s="1"/>
  <c r="G43" i="15"/>
  <c r="H43" i="15" s="1"/>
  <c r="G42" i="15"/>
  <c r="H42" i="15" s="1"/>
  <c r="G41" i="15"/>
  <c r="H41" i="15" s="1"/>
  <c r="G40" i="15"/>
  <c r="H40" i="15" s="1"/>
  <c r="G39" i="15"/>
  <c r="H39" i="15" s="1"/>
  <c r="G38" i="15"/>
  <c r="H38" i="15" s="1"/>
  <c r="G37" i="15"/>
  <c r="H37" i="15" s="1"/>
  <c r="G36" i="15"/>
  <c r="H36" i="15" s="1"/>
  <c r="G35" i="15"/>
  <c r="H35" i="15" s="1"/>
  <c r="G34" i="15"/>
  <c r="H34" i="15" s="1"/>
  <c r="G33" i="15"/>
  <c r="H33" i="15" s="1"/>
  <c r="G32" i="15"/>
  <c r="H32" i="15" s="1"/>
  <c r="G31" i="15"/>
  <c r="H31" i="15" s="1"/>
  <c r="G30" i="15"/>
  <c r="H30" i="15" s="1"/>
  <c r="G29" i="15"/>
  <c r="H29" i="15" s="1"/>
  <c r="G28" i="15"/>
  <c r="H28" i="15" s="1"/>
  <c r="G27" i="15"/>
  <c r="H27" i="15" s="1"/>
  <c r="G26" i="15"/>
  <c r="H26" i="15" s="1"/>
  <c r="G25" i="15"/>
  <c r="H25" i="15" s="1"/>
  <c r="G24" i="15"/>
  <c r="H24" i="15" s="1"/>
  <c r="G23" i="15"/>
  <c r="H23" i="15" s="1"/>
  <c r="G22" i="15"/>
  <c r="H22" i="15" s="1"/>
  <c r="G21" i="15"/>
  <c r="H21" i="15" s="1"/>
  <c r="G20" i="15"/>
  <c r="H20" i="15" s="1"/>
  <c r="G19" i="15"/>
  <c r="H19" i="15" s="1"/>
  <c r="G18" i="15"/>
  <c r="H18" i="15" s="1"/>
  <c r="G17" i="15"/>
  <c r="H17" i="15" s="1"/>
  <c r="G16" i="15"/>
  <c r="H16" i="15" s="1"/>
  <c r="G15" i="15"/>
  <c r="H15" i="15" s="1"/>
  <c r="G14" i="15"/>
  <c r="H14" i="15" s="1"/>
  <c r="G13" i="15"/>
  <c r="H13" i="15" s="1"/>
  <c r="I54" i="13" l="1"/>
  <c r="F54" i="13"/>
  <c r="H54" i="13" s="1"/>
  <c r="I53" i="13"/>
  <c r="F53" i="13"/>
  <c r="H53" i="13" s="1"/>
  <c r="I52" i="13"/>
  <c r="F52" i="13"/>
  <c r="H52" i="13" s="1"/>
  <c r="I51" i="13"/>
  <c r="F51" i="13"/>
  <c r="H51" i="13" s="1"/>
  <c r="I50" i="13"/>
  <c r="F50" i="13"/>
  <c r="H50" i="13" s="1"/>
  <c r="I49" i="13"/>
  <c r="H49" i="13"/>
  <c r="F49" i="13"/>
  <c r="I48" i="13"/>
  <c r="H48" i="13"/>
  <c r="F48" i="13"/>
  <c r="I47" i="13"/>
  <c r="H47" i="13"/>
  <c r="F47" i="13"/>
  <c r="F46" i="13"/>
  <c r="H46" i="13" s="1"/>
  <c r="E46" i="13"/>
  <c r="I46" i="13" s="1"/>
  <c r="D46" i="13"/>
  <c r="C46" i="13"/>
  <c r="I45" i="13"/>
  <c r="F45" i="13"/>
  <c r="H45" i="13" s="1"/>
  <c r="I44" i="13"/>
  <c r="F44" i="13"/>
  <c r="H44" i="13" s="1"/>
  <c r="I43" i="13"/>
  <c r="G43" i="13"/>
  <c r="H43" i="13" s="1"/>
  <c r="I42" i="13"/>
  <c r="H42" i="13"/>
  <c r="F42" i="13"/>
  <c r="I41" i="13"/>
  <c r="H41" i="13"/>
  <c r="F41" i="13"/>
  <c r="I40" i="13"/>
  <c r="H40" i="13"/>
  <c r="F40" i="13"/>
  <c r="I39" i="13"/>
  <c r="F39" i="13"/>
  <c r="H39" i="13" s="1"/>
  <c r="I38" i="13"/>
  <c r="F38" i="13"/>
  <c r="H38" i="13" s="1"/>
  <c r="I37" i="13"/>
  <c r="F37" i="13"/>
  <c r="H37" i="13" s="1"/>
  <c r="I36" i="13"/>
  <c r="F36" i="13"/>
  <c r="F35" i="13" s="1"/>
  <c r="H35" i="13" s="1"/>
  <c r="G35" i="13"/>
  <c r="G31" i="13" s="1"/>
  <c r="G55" i="13" s="1"/>
  <c r="E35" i="13"/>
  <c r="I35" i="13" s="1"/>
  <c r="D35" i="13"/>
  <c r="C35" i="13"/>
  <c r="I34" i="13"/>
  <c r="F34" i="13"/>
  <c r="H34" i="13" s="1"/>
  <c r="I33" i="13"/>
  <c r="H33" i="13"/>
  <c r="F33" i="13"/>
  <c r="I32" i="13"/>
  <c r="F32" i="13"/>
  <c r="H32" i="13" s="1"/>
  <c r="E32" i="13"/>
  <c r="D32" i="13"/>
  <c r="C32" i="13"/>
  <c r="C31" i="13" s="1"/>
  <c r="I31" i="13"/>
  <c r="E31" i="13"/>
  <c r="E55" i="13" s="1"/>
  <c r="I55" i="13" s="1"/>
  <c r="D31" i="13"/>
  <c r="D55" i="13" s="1"/>
  <c r="I30" i="13"/>
  <c r="H30" i="13"/>
  <c r="F30" i="13"/>
  <c r="F29" i="13"/>
  <c r="H29" i="13" s="1"/>
  <c r="E29" i="13"/>
  <c r="I29" i="13" s="1"/>
  <c r="D29" i="13"/>
  <c r="C29" i="13"/>
  <c r="I28" i="13"/>
  <c r="H28" i="13"/>
  <c r="G28" i="13"/>
  <c r="I27" i="13"/>
  <c r="H27" i="13"/>
  <c r="G27" i="13"/>
  <c r="E27" i="13"/>
  <c r="D27" i="13"/>
  <c r="C27" i="13"/>
  <c r="I26" i="13"/>
  <c r="F26" i="13"/>
  <c r="H26" i="13" s="1"/>
  <c r="I25" i="13"/>
  <c r="F25" i="13"/>
  <c r="H25" i="13" s="1"/>
  <c r="I24" i="13"/>
  <c r="H24" i="13"/>
  <c r="G24" i="13"/>
  <c r="I23" i="13"/>
  <c r="H23" i="13"/>
  <c r="G23" i="13"/>
  <c r="G22" i="13"/>
  <c r="G18" i="13" s="1"/>
  <c r="F22" i="13"/>
  <c r="H22" i="13" s="1"/>
  <c r="E22" i="13"/>
  <c r="I22" i="13" s="1"/>
  <c r="D22" i="13"/>
  <c r="D18" i="13" s="1"/>
  <c r="C22" i="13"/>
  <c r="I21" i="13"/>
  <c r="F21" i="13"/>
  <c r="F19" i="13" s="1"/>
  <c r="I20" i="13"/>
  <c r="H20" i="13"/>
  <c r="F20" i="13"/>
  <c r="I19" i="13"/>
  <c r="E19" i="13"/>
  <c r="D19" i="13"/>
  <c r="C19" i="13"/>
  <c r="C18" i="13" s="1"/>
  <c r="I18" i="13"/>
  <c r="E18" i="13"/>
  <c r="I17" i="13"/>
  <c r="H17" i="13"/>
  <c r="F17" i="13"/>
  <c r="I16" i="13"/>
  <c r="H16" i="13"/>
  <c r="F16" i="13"/>
  <c r="E16" i="13"/>
  <c r="D16" i="13"/>
  <c r="C16" i="13"/>
  <c r="C15" i="13" s="1"/>
  <c r="F15" i="13"/>
  <c r="H15" i="13" s="1"/>
  <c r="E15" i="13"/>
  <c r="I15" i="13" s="1"/>
  <c r="D15" i="13"/>
  <c r="E28" i="12"/>
  <c r="D28" i="12"/>
  <c r="C28" i="12"/>
  <c r="C23" i="12" s="1"/>
  <c r="E26" i="12"/>
  <c r="D26" i="12"/>
  <c r="C26" i="12"/>
  <c r="E24" i="12"/>
  <c r="E23" i="12" s="1"/>
  <c r="D24" i="12"/>
  <c r="C24" i="12"/>
  <c r="D23" i="12"/>
  <c r="E21" i="12"/>
  <c r="E20" i="12" s="1"/>
  <c r="D21" i="12"/>
  <c r="C21" i="12"/>
  <c r="C20" i="12" s="1"/>
  <c r="D20" i="12"/>
  <c r="E18" i="12"/>
  <c r="E15" i="12" s="1"/>
  <c r="D18" i="12"/>
  <c r="C18" i="12"/>
  <c r="E16" i="12"/>
  <c r="D16" i="12"/>
  <c r="D15" i="12" s="1"/>
  <c r="D33" i="12" s="1"/>
  <c r="C16" i="12"/>
  <c r="C15" i="12"/>
  <c r="H19" i="13" l="1"/>
  <c r="F18" i="13"/>
  <c r="H18" i="13" s="1"/>
  <c r="C55" i="13"/>
  <c r="E33" i="12"/>
  <c r="C33" i="12"/>
  <c r="H21" i="13"/>
  <c r="F31" i="13"/>
  <c r="H36" i="13"/>
  <c r="H31" i="13" l="1"/>
  <c r="F55" i="13"/>
  <c r="H55" i="13" l="1"/>
  <c r="L52" i="10" l="1"/>
  <c r="J52" i="10"/>
  <c r="K52" i="10" s="1"/>
  <c r="L51" i="10"/>
  <c r="K51" i="10"/>
  <c r="J51" i="10"/>
  <c r="L50" i="10"/>
  <c r="I50" i="10"/>
  <c r="H50" i="10"/>
  <c r="J50" i="10" s="1"/>
  <c r="K50" i="10" s="1"/>
  <c r="G50" i="10"/>
  <c r="F50" i="10"/>
  <c r="E50" i="10"/>
  <c r="D50" i="10"/>
  <c r="L49" i="10"/>
  <c r="K49" i="10"/>
  <c r="J49" i="10"/>
  <c r="L48" i="10"/>
  <c r="J48" i="10"/>
  <c r="K48" i="10" s="1"/>
  <c r="L47" i="10"/>
  <c r="K47" i="10"/>
  <c r="J47" i="10"/>
  <c r="L46" i="10"/>
  <c r="J46" i="10"/>
  <c r="K46" i="10" s="1"/>
  <c r="L45" i="10"/>
  <c r="K45" i="10"/>
  <c r="J45" i="10"/>
  <c r="L44" i="10"/>
  <c r="J44" i="10"/>
  <c r="K44" i="10" s="1"/>
  <c r="J43" i="10"/>
  <c r="K43" i="10" s="1"/>
  <c r="I43" i="10"/>
  <c r="H43" i="10"/>
  <c r="L43" i="10" s="1"/>
  <c r="G43" i="10"/>
  <c r="G53" i="10" s="1"/>
  <c r="F43" i="10"/>
  <c r="E43" i="10"/>
  <c r="D43" i="10"/>
  <c r="L42" i="10"/>
  <c r="J42" i="10"/>
  <c r="K42" i="10" s="1"/>
  <c r="I41" i="10"/>
  <c r="H41" i="10"/>
  <c r="J41" i="10" s="1"/>
  <c r="K41" i="10" s="1"/>
  <c r="G41" i="10"/>
  <c r="F41" i="10"/>
  <c r="E41" i="10"/>
  <c r="E53" i="10" s="1"/>
  <c r="D41" i="10"/>
  <c r="L40" i="10"/>
  <c r="J40" i="10"/>
  <c r="K40" i="10" s="1"/>
  <c r="L39" i="10"/>
  <c r="J39" i="10"/>
  <c r="K39" i="10" s="1"/>
  <c r="L38" i="10"/>
  <c r="J38" i="10"/>
  <c r="K38" i="10" s="1"/>
  <c r="L37" i="10"/>
  <c r="J37" i="10"/>
  <c r="K37" i="10" s="1"/>
  <c r="L36" i="10"/>
  <c r="J36" i="10"/>
  <c r="K36" i="10" s="1"/>
  <c r="L35" i="10"/>
  <c r="K35" i="10"/>
  <c r="J35" i="10"/>
  <c r="L34" i="10"/>
  <c r="J34" i="10"/>
  <c r="K34" i="10" s="1"/>
  <c r="L33" i="10"/>
  <c r="K33" i="10"/>
  <c r="J33" i="10"/>
  <c r="L32" i="10"/>
  <c r="J32" i="10"/>
  <c r="K32" i="10" s="1"/>
  <c r="L31" i="10"/>
  <c r="J31" i="10"/>
  <c r="K31" i="10" s="1"/>
  <c r="L30" i="10"/>
  <c r="J30" i="10"/>
  <c r="K30" i="10" s="1"/>
  <c r="L29" i="10"/>
  <c r="J29" i="10"/>
  <c r="K29" i="10" s="1"/>
  <c r="L28" i="10"/>
  <c r="J28" i="10"/>
  <c r="K28" i="10" s="1"/>
  <c r="L27" i="10"/>
  <c r="K27" i="10"/>
  <c r="J27" i="10"/>
  <c r="L26" i="10"/>
  <c r="J26" i="10"/>
  <c r="K26" i="10" s="1"/>
  <c r="L25" i="10"/>
  <c r="K25" i="10"/>
  <c r="J25" i="10"/>
  <c r="L24" i="10"/>
  <c r="K24" i="10"/>
  <c r="J24" i="10"/>
  <c r="L23" i="10"/>
  <c r="J23" i="10"/>
  <c r="K23" i="10" s="1"/>
  <c r="L22" i="10"/>
  <c r="J22" i="10"/>
  <c r="K22" i="10" s="1"/>
  <c r="L21" i="10"/>
  <c r="J21" i="10"/>
  <c r="K21" i="10" s="1"/>
  <c r="L20" i="10"/>
  <c r="J20" i="10"/>
  <c r="K20" i="10" s="1"/>
  <c r="L19" i="10"/>
  <c r="K19" i="10"/>
  <c r="J19" i="10"/>
  <c r="L18" i="10"/>
  <c r="J18" i="10"/>
  <c r="K18" i="10" s="1"/>
  <c r="L17" i="10"/>
  <c r="I17" i="10"/>
  <c r="H17" i="10"/>
  <c r="J17" i="10" s="1"/>
  <c r="K17" i="10" s="1"/>
  <c r="G17" i="10"/>
  <c r="F17" i="10"/>
  <c r="E17" i="10"/>
  <c r="D17" i="10"/>
  <c r="L16" i="10"/>
  <c r="J16" i="10"/>
  <c r="K16" i="10" s="1"/>
  <c r="I14" i="10"/>
  <c r="I53" i="10" s="1"/>
  <c r="H14" i="10"/>
  <c r="G14" i="10"/>
  <c r="F14" i="10"/>
  <c r="F53" i="10" s="1"/>
  <c r="E14" i="10"/>
  <c r="D14" i="10"/>
  <c r="D53" i="10" s="1"/>
  <c r="L41" i="10" l="1"/>
  <c r="H53" i="10"/>
  <c r="L53" i="10" l="1"/>
  <c r="J53" i="10"/>
  <c r="K53" i="10" s="1"/>
  <c r="L37" i="4" l="1"/>
  <c r="H36" i="4"/>
  <c r="L35" i="4"/>
  <c r="J35" i="4"/>
  <c r="K35" i="4" s="1"/>
  <c r="I35" i="4"/>
  <c r="L34" i="4"/>
  <c r="J34" i="4"/>
  <c r="K34" i="4" s="1"/>
  <c r="I34" i="4"/>
  <c r="L33" i="4"/>
  <c r="J33" i="4"/>
  <c r="K33" i="4" s="1"/>
  <c r="I33" i="4"/>
  <c r="L32" i="4"/>
  <c r="J32" i="4"/>
  <c r="K32" i="4" s="1"/>
  <c r="I32" i="4"/>
  <c r="L31" i="4"/>
  <c r="J31" i="4"/>
  <c r="K31" i="4" s="1"/>
  <c r="H31" i="4"/>
  <c r="G31" i="4"/>
  <c r="F31" i="4"/>
  <c r="E31" i="4"/>
  <c r="I31" i="4" s="1"/>
  <c r="D31" i="4"/>
  <c r="C31" i="4"/>
  <c r="L30" i="4"/>
  <c r="K30" i="4"/>
  <c r="J30" i="4"/>
  <c r="I30" i="4"/>
  <c r="L29" i="4"/>
  <c r="K29" i="4"/>
  <c r="J29" i="4"/>
  <c r="I29" i="4"/>
  <c r="L28" i="4"/>
  <c r="K28" i="4"/>
  <c r="J28" i="4"/>
  <c r="I28" i="4"/>
  <c r="L27" i="4"/>
  <c r="K27" i="4"/>
  <c r="J27" i="4"/>
  <c r="I27" i="4"/>
  <c r="L26" i="4"/>
  <c r="H26" i="4"/>
  <c r="G26" i="4"/>
  <c r="I26" i="4" s="1"/>
  <c r="F26" i="4"/>
  <c r="E26" i="4"/>
  <c r="D26" i="4"/>
  <c r="C26" i="4"/>
  <c r="L25" i="4"/>
  <c r="J25" i="4"/>
  <c r="K25" i="4" s="1"/>
  <c r="I25" i="4"/>
  <c r="L24" i="4"/>
  <c r="J24" i="4"/>
  <c r="K24" i="4" s="1"/>
  <c r="I24" i="4"/>
  <c r="L23" i="4"/>
  <c r="J23" i="4"/>
  <c r="K23" i="4" s="1"/>
  <c r="I23" i="4"/>
  <c r="L22" i="4"/>
  <c r="J22" i="4"/>
  <c r="K22" i="4" s="1"/>
  <c r="I22" i="4"/>
  <c r="L21" i="4"/>
  <c r="J21" i="4"/>
  <c r="K21" i="4" s="1"/>
  <c r="I21" i="4"/>
  <c r="L20" i="4"/>
  <c r="J20" i="4"/>
  <c r="K20" i="4" s="1"/>
  <c r="H20" i="4"/>
  <c r="G20" i="4"/>
  <c r="F20" i="4"/>
  <c r="E20" i="4"/>
  <c r="I20" i="4" s="1"/>
  <c r="D20" i="4"/>
  <c r="C20" i="4"/>
  <c r="L19" i="4"/>
  <c r="K19" i="4"/>
  <c r="J19" i="4"/>
  <c r="I19" i="4"/>
  <c r="L18" i="4"/>
  <c r="K18" i="4"/>
  <c r="J18" i="4"/>
  <c r="I18" i="4"/>
  <c r="L17" i="4"/>
  <c r="K17" i="4"/>
  <c r="J17" i="4"/>
  <c r="I17" i="4"/>
  <c r="L16" i="4"/>
  <c r="K16" i="4"/>
  <c r="J16" i="4"/>
  <c r="I16" i="4"/>
  <c r="L15" i="4"/>
  <c r="H15" i="4"/>
  <c r="G15" i="4"/>
  <c r="I15" i="4" s="1"/>
  <c r="F15" i="4"/>
  <c r="F36" i="4" s="1"/>
  <c r="E15" i="4"/>
  <c r="E36" i="4" s="1"/>
  <c r="D15" i="4"/>
  <c r="D36" i="4" s="1"/>
  <c r="C15" i="4"/>
  <c r="C36" i="4" s="1"/>
  <c r="J42" i="3"/>
  <c r="H42" i="3"/>
  <c r="I42" i="3" s="1"/>
  <c r="G42" i="3"/>
  <c r="B42" i="3"/>
  <c r="J41" i="3"/>
  <c r="I41" i="3"/>
  <c r="H41" i="3"/>
  <c r="G41" i="3"/>
  <c r="B41" i="3"/>
  <c r="F40" i="3"/>
  <c r="J40" i="3" s="1"/>
  <c r="E40" i="3"/>
  <c r="D40" i="3"/>
  <c r="C40" i="3"/>
  <c r="J38" i="3"/>
  <c r="I38" i="3"/>
  <c r="H38" i="3"/>
  <c r="G38" i="3"/>
  <c r="J36" i="3"/>
  <c r="I36" i="3"/>
  <c r="H36" i="3"/>
  <c r="G36" i="3"/>
  <c r="F35" i="3"/>
  <c r="J35" i="3" s="1"/>
  <c r="E35" i="3"/>
  <c r="D35" i="3"/>
  <c r="C35" i="3"/>
  <c r="J34" i="3"/>
  <c r="I34" i="3"/>
  <c r="H34" i="3"/>
  <c r="G34" i="3"/>
  <c r="J33" i="3"/>
  <c r="I33" i="3"/>
  <c r="H33" i="3"/>
  <c r="G33" i="3"/>
  <c r="J32" i="3"/>
  <c r="I32" i="3"/>
  <c r="H32" i="3"/>
  <c r="G32" i="3"/>
  <c r="J31" i="3"/>
  <c r="I31" i="3"/>
  <c r="H31" i="3"/>
  <c r="G31" i="3"/>
  <c r="J30" i="3"/>
  <c r="I30" i="3"/>
  <c r="H30" i="3"/>
  <c r="G30" i="3"/>
  <c r="J29" i="3"/>
  <c r="F29" i="3"/>
  <c r="G29" i="3" s="1"/>
  <c r="E29" i="3"/>
  <c r="D29" i="3"/>
  <c r="C29" i="3"/>
  <c r="J28" i="3"/>
  <c r="I28" i="3"/>
  <c r="H28" i="3"/>
  <c r="G28" i="3"/>
  <c r="J27" i="3"/>
  <c r="I27" i="3"/>
  <c r="H27" i="3"/>
  <c r="G27" i="3"/>
  <c r="J26" i="3"/>
  <c r="F26" i="3"/>
  <c r="G26" i="3" s="1"/>
  <c r="E26" i="3"/>
  <c r="D26" i="3"/>
  <c r="C26" i="3"/>
  <c r="J25" i="3"/>
  <c r="I25" i="3"/>
  <c r="H25" i="3"/>
  <c r="G25" i="3"/>
  <c r="J24" i="3"/>
  <c r="H24" i="3"/>
  <c r="I24" i="3" s="1"/>
  <c r="G24" i="3"/>
  <c r="J23" i="3"/>
  <c r="F23" i="3"/>
  <c r="G23" i="3" s="1"/>
  <c r="E23" i="3"/>
  <c r="D23" i="3"/>
  <c r="C23" i="3"/>
  <c r="J22" i="3"/>
  <c r="I22" i="3"/>
  <c r="H22" i="3"/>
  <c r="G22" i="3"/>
  <c r="J21" i="3"/>
  <c r="H21" i="3"/>
  <c r="I21" i="3" s="1"/>
  <c r="G21" i="3"/>
  <c r="J20" i="3"/>
  <c r="I20" i="3"/>
  <c r="H20" i="3"/>
  <c r="G20" i="3"/>
  <c r="J19" i="3"/>
  <c r="H19" i="3"/>
  <c r="I19" i="3" s="1"/>
  <c r="G19" i="3"/>
  <c r="J18" i="3"/>
  <c r="I18" i="3"/>
  <c r="H18" i="3"/>
  <c r="G18" i="3"/>
  <c r="J17" i="3"/>
  <c r="H17" i="3"/>
  <c r="I17" i="3" s="1"/>
  <c r="G17" i="3"/>
  <c r="J16" i="3"/>
  <c r="F16" i="3"/>
  <c r="G16" i="3" s="1"/>
  <c r="E16" i="3"/>
  <c r="D16" i="3"/>
  <c r="D15" i="3" s="1"/>
  <c r="D39" i="3" s="1"/>
  <c r="D43" i="3" s="1"/>
  <c r="C16" i="3"/>
  <c r="C15" i="3" s="1"/>
  <c r="C39" i="3" s="1"/>
  <c r="C43" i="3" s="1"/>
  <c r="E15" i="3"/>
  <c r="E39" i="3" s="1"/>
  <c r="M8" i="3"/>
  <c r="E43" i="3" l="1"/>
  <c r="H16" i="3"/>
  <c r="I16" i="3" s="1"/>
  <c r="H23" i="3"/>
  <c r="I23" i="3" s="1"/>
  <c r="H26" i="3"/>
  <c r="I26" i="3" s="1"/>
  <c r="H29" i="3"/>
  <c r="I29" i="3" s="1"/>
  <c r="J15" i="4"/>
  <c r="K15" i="4" s="1"/>
  <c r="J26" i="4"/>
  <c r="K26" i="4" s="1"/>
  <c r="G36" i="4"/>
  <c r="G35" i="3"/>
  <c r="G40" i="3"/>
  <c r="H35" i="3"/>
  <c r="I35" i="3" s="1"/>
  <c r="H40" i="3"/>
  <c r="I40" i="3" s="1"/>
  <c r="F15" i="3"/>
  <c r="L36" i="4" l="1"/>
  <c r="J36" i="4"/>
  <c r="K36" i="4" s="1"/>
  <c r="I36" i="4"/>
  <c r="G15" i="3"/>
  <c r="H15" i="3"/>
  <c r="I15" i="3" s="1"/>
  <c r="J15" i="3"/>
  <c r="F39" i="3"/>
  <c r="J39" i="3" l="1"/>
  <c r="F43" i="3"/>
  <c r="H39" i="3"/>
  <c r="I39" i="3" s="1"/>
  <c r="G39" i="3"/>
  <c r="H43" i="3" l="1"/>
  <c r="I43" i="3" s="1"/>
  <c r="G43" i="3"/>
  <c r="J43" i="3"/>
  <c r="I35" i="2" l="1"/>
  <c r="H35" i="2"/>
  <c r="I33" i="2"/>
  <c r="H33" i="2"/>
  <c r="G31" i="2"/>
  <c r="F31" i="2"/>
  <c r="E31" i="2"/>
  <c r="D31" i="2"/>
  <c r="G30" i="2"/>
  <c r="L30" i="2" s="1"/>
  <c r="F30" i="2"/>
  <c r="E30" i="2"/>
  <c r="G28" i="2"/>
  <c r="I28" i="2" s="1"/>
  <c r="F28" i="2"/>
  <c r="E28" i="2"/>
  <c r="D28" i="2"/>
  <c r="G27" i="2"/>
  <c r="I27" i="2" s="1"/>
  <c r="F27" i="2"/>
  <c r="E27" i="2"/>
  <c r="D27" i="2"/>
  <c r="I25" i="2"/>
  <c r="H25" i="2"/>
  <c r="I24" i="2"/>
  <c r="H24" i="2"/>
  <c r="I23" i="2"/>
  <c r="H23" i="2"/>
  <c r="G22" i="2"/>
  <c r="F22" i="2"/>
  <c r="F29" i="2" s="1"/>
  <c r="E22" i="2"/>
  <c r="E29" i="2" s="1"/>
  <c r="D22" i="2"/>
  <c r="D29" i="2" s="1"/>
  <c r="I21" i="2"/>
  <c r="H21" i="2"/>
  <c r="I20" i="2"/>
  <c r="H20" i="2"/>
  <c r="I19" i="2"/>
  <c r="H19" i="2"/>
  <c r="I18" i="2"/>
  <c r="H18" i="2"/>
  <c r="G17" i="2"/>
  <c r="I17" i="2" s="1"/>
  <c r="E17" i="2"/>
  <c r="D17" i="2"/>
  <c r="H27" i="2" l="1"/>
  <c r="H31" i="2"/>
  <c r="D30" i="2"/>
  <c r="G29" i="2"/>
  <c r="L29" i="2"/>
  <c r="I29" i="2"/>
  <c r="H29" i="2"/>
  <c r="I31" i="2"/>
  <c r="H22" i="2"/>
  <c r="I30" i="2"/>
  <c r="H30" i="2"/>
  <c r="I22" i="2"/>
  <c r="H17" i="2"/>
  <c r="H28" i="2"/>
</calcChain>
</file>

<file path=xl/sharedStrings.xml><?xml version="1.0" encoding="utf-8"?>
<sst xmlns="http://schemas.openxmlformats.org/spreadsheetml/2006/main" count="1948" uniqueCount="987">
  <si>
    <t>MINISTERIO DE HACIENDA</t>
  </si>
  <si>
    <t>DIRECCIÓN GENERAL DE PRESUPUESTO</t>
  </si>
  <si>
    <t>DIRECCIÓN DE ESTUDIOS ECONÓMICOS Y SEGUIMIENTO FINANCIERO</t>
  </si>
  <si>
    <t>Tabla 1. Resultados Presupuestarios del Gobierno Central (Diciembre 2024)</t>
  </si>
  <si>
    <t>PIB Nominal (Millones RD$)</t>
  </si>
  <si>
    <t>Valores en Millones de RD$</t>
  </si>
  <si>
    <t>Indicadores</t>
  </si>
  <si>
    <t>Devengado Diciembre</t>
  </si>
  <si>
    <t xml:space="preserve">Pres. Inicial      </t>
  </si>
  <si>
    <t xml:space="preserve">Presupuesto </t>
  </si>
  <si>
    <t>Devengado</t>
  </si>
  <si>
    <t>% Devengado</t>
  </si>
  <si>
    <t>% del PIB</t>
  </si>
  <si>
    <t>Ley núm. 80-23</t>
  </si>
  <si>
    <t>Vigente</t>
  </si>
  <si>
    <t>5 = 4/3</t>
  </si>
  <si>
    <t>6 = (4/PIB)</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</si>
  <si>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</si>
  <si>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</si>
  <si>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</si>
  <si>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</si>
  <si>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</si>
  <si>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</si>
  <si>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</si>
  <si>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</si>
  <si>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</si>
  <si>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</si>
  <si>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</si>
  <si>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</si>
  <si>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</si>
  <si>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</si>
  <si>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</si>
  <si>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</si>
  <si>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</si>
  <si>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1. Fecha de imputación al 31/12/2024// Fecha de registro al 07/02/2025</t>
  </si>
  <si>
    <t>2. Se utilizó el PIB del Panorama Macroeconómico actualizado al 21 de agosto de 2024, elaborado por el Ministerio de Economía Planificación y Desarrollo.</t>
  </si>
  <si>
    <t xml:space="preserve">3.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</si>
  <si>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r>
      <t xml:space="preserve">Fuente: </t>
    </r>
    <r>
      <rPr>
        <sz val="12"/>
        <rFont val="Avenir Next LT Pro"/>
        <family val="2"/>
      </rPr>
      <t>Sistema de Información de la Gestión Financiera (SIGEF).</t>
    </r>
  </si>
  <si>
    <t xml:space="preserve"> </t>
  </si>
  <si>
    <t xml:space="preserve">Tabla 2. Ingresos por Clasificación Económica </t>
  </si>
  <si>
    <t>Diciembre 2023 y 2024</t>
  </si>
  <si>
    <t>DETALLE</t>
  </si>
  <si>
    <t>VARIACIÓN 2024/2023</t>
  </si>
  <si>
    <t>% PIB</t>
  </si>
  <si>
    <t>PERCIBIDO DICIEMBRE</t>
  </si>
  <si>
    <t>PRESUPUESTO INICIAL</t>
  </si>
  <si>
    <t>PRESUPUESTO VIGENTE</t>
  </si>
  <si>
    <t>PERCIBIDO*</t>
  </si>
  <si>
    <t>% EJECUCION*</t>
  </si>
  <si>
    <t>ABS.</t>
  </si>
  <si>
    <t>REL.</t>
  </si>
  <si>
    <t>5 = (4/3)</t>
  </si>
  <si>
    <t>6 = (4 - 1)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</si>
  <si>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</si>
  <si>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</si>
  <si>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</si>
  <si>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</si>
  <si>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</si>
  <si>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</si>
  <si>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</si>
  <si>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</si>
  <si>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</si>
  <si>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</si>
  <si>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</si>
  <si>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</si>
  <si>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</si>
  <si>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</si>
  <si>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</si>
  <si>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</si>
  <si>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</si>
  <si>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</si>
  <si>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</si>
  <si>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</si>
  <si>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</si>
  <si>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</si>
  <si>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</si>
  <si>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</si>
  <si>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</si>
  <si>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</si>
  <si>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</si>
  <si>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</si>
  <si>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</si>
  <si>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t xml:space="preserve">1. Se incluyen los Recursos de Captación Directa. </t>
  </si>
  <si>
    <t>2. Fecha de recaudación al 31/12/2024// Fecha de registro al 07/02/2025</t>
  </si>
  <si>
    <t>3. Se utilizó el PIB del Panorama Macroeconómico actualizado al 21 de agosto del 2024, elaborado por el Ministerio de Economía Planificación y Desarrollo.</t>
  </si>
  <si>
    <t xml:space="preserve">4.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</si>
  <si>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1.Fecha de imputación al 31/07/2022 // Fecha de registro al 07/08/2022</t>
  </si>
  <si>
    <t>Tabla 3. Gastos del Gobierno Central por Clasificación Económica (Diciembre 2023 y 2024)</t>
  </si>
  <si>
    <t>EJECUCIÓN
% PIB</t>
  </si>
  <si>
    <t>DEVENGADO DICIEMBRE</t>
  </si>
  <si>
    <t>DICIEMBRE</t>
  </si>
  <si>
    <r>
      <t>COMPROMETIDO</t>
    </r>
    <r>
      <rPr>
        <b/>
        <vertAlign val="superscript"/>
        <sz val="16"/>
        <color theme="0"/>
        <rFont val="Avenir Next LT Pro"/>
        <family val="2"/>
      </rPr>
      <t>*</t>
    </r>
  </si>
  <si>
    <r>
      <t>DEVENGADO</t>
    </r>
    <r>
      <rPr>
        <b/>
        <vertAlign val="superscript"/>
        <sz val="16"/>
        <color theme="0"/>
        <rFont val="Avenir Next LT Pro"/>
        <family val="2"/>
      </rPr>
      <t>*</t>
    </r>
  </si>
  <si>
    <r>
      <t>PAGADO</t>
    </r>
    <r>
      <rPr>
        <b/>
        <vertAlign val="superscript"/>
        <sz val="16"/>
        <color theme="0"/>
        <rFont val="Avenir Next LT Pro"/>
        <family val="2"/>
      </rPr>
      <t>*</t>
    </r>
  </si>
  <si>
    <t>% EJECUCION</t>
  </si>
  <si>
    <t>7= (5/3)</t>
  </si>
  <si>
    <t>8 = (5-1)</t>
  </si>
  <si>
    <t>9= 8/1</t>
  </si>
  <si>
    <t>10 = (5/PIB)</t>
  </si>
  <si>
    <t>2.1.2 - Gastos de consumo</t>
  </si>
  <si>
    <t>2.1.3 - Prestaciones de la seguridad social</t>
  </si>
  <si>
    <t>2.1.5 - Subvenciones otorgadas a empresas</t>
  </si>
  <si>
    <t>2.1.6 - Transferencias corrientes</t>
  </si>
  <si>
    <t>2.1.6.1 - Transferencias al sector privado</t>
  </si>
  <si>
    <t>2.1.6.2 - Transferencias al sector público</t>
  </si>
  <si>
    <t>2.1.6.3 - Transferencia al sector externo</t>
  </si>
  <si>
    <t>2.1.6.4 - Transferencias a otras instituciones públicas</t>
  </si>
  <si>
    <t>2.1.9 - Otros gastos corrientes</t>
  </si>
  <si>
    <t>2.2.1 - Construcciones en proceso</t>
  </si>
  <si>
    <t>2.2.2 - Activos fijos (formación bruta de capital fijo)</t>
  </si>
  <si>
    <t>2.2.4 - Objetos de valor</t>
  </si>
  <si>
    <t>2.2.5 - Activos no producidos</t>
  </si>
  <si>
    <t>2.2.6 - Transferencias de capital</t>
  </si>
  <si>
    <t>2.2.6.1 - Transferencias de capital al sector privado</t>
  </si>
  <si>
    <t>2.2.6.2 - Transferencias de capital al sector público</t>
  </si>
  <si>
    <t>2.2.6.7 - Otras transferencias de capital</t>
  </si>
  <si>
    <t>2.2.8 - Gastos de capital, reserva presupuestaria</t>
  </si>
  <si>
    <t>TOTAL</t>
  </si>
  <si>
    <r>
      <t xml:space="preserve">Fuente: </t>
    </r>
    <r>
      <rPr>
        <sz val="11"/>
        <color theme="1"/>
        <rFont val="Avenir Next LT Pro"/>
        <family val="2"/>
      </rPr>
      <t>Sistema de Información de la Gestión Financiera (SIGEF).</t>
    </r>
  </si>
  <si>
    <t>(Diciembre 2024)</t>
  </si>
  <si>
    <t>Valores en millones de RD$</t>
  </si>
  <si>
    <t xml:space="preserve">Nota: </t>
  </si>
  <si>
    <t>1.Fecha de imputación al 31/12/2024 // Fecha de registro al 07/02/2025.</t>
  </si>
  <si>
    <r>
      <t xml:space="preserve">Fuente: </t>
    </r>
    <r>
      <rPr>
        <sz val="8"/>
        <color theme="1"/>
        <rFont val="Avenir Next LT Pro"/>
        <family val="2"/>
      </rPr>
      <t>Sistema de Información de la Gestión Financiera (SIGEF).</t>
    </r>
  </si>
  <si>
    <t>Mapa 1. Inversión Pública por Provincia</t>
  </si>
  <si>
    <r>
      <t xml:space="preserve">Fuente: </t>
    </r>
    <r>
      <rPr>
        <sz val="10"/>
        <color theme="1"/>
        <rFont val="Avenir Next LT Pro"/>
        <family val="2"/>
      </rPr>
      <t>Sistema de Información de la Gestión Financiera (SIGEF).</t>
    </r>
  </si>
  <si>
    <t>Ilustración 1. Top 3 Instituciones con Mayor Ejecución de Gastos - Diciembre 2024</t>
  </si>
  <si>
    <t>Tabla 4. Gastos de Gobierno Central por Clasificación Institucional (Diciembre 2023 vs 2024)</t>
  </si>
  <si>
    <t>VIGENTE*</t>
  </si>
  <si>
    <t>PAGADO*</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</si>
  <si>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</si>
  <si>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</si>
  <si>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</si>
  <si>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</si>
  <si>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</si>
  <si>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</si>
  <si>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</si>
  <si>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</si>
  <si>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</si>
  <si>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</si>
  <si>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</si>
  <si>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</si>
  <si>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</si>
  <si>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</si>
  <si>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</si>
  <si>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</si>
  <si>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</si>
  <si>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</si>
  <si>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</si>
  <si>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</si>
  <si>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</si>
  <si>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</si>
  <si>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</si>
  <si>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</si>
  <si>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</si>
  <si>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</si>
  <si>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</si>
  <si>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</si>
  <si>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</si>
  <si>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</si>
  <si>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</si>
  <si>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</si>
  <si>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</si>
  <si>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</si>
  <si>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</si>
  <si>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</si>
  <si>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</si>
  <si>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ADMINISTRACIÓN DE DEUDA PÚBLICA Y ACTIVOS FINANCIEROS</t>
  </si>
  <si>
    <t>0999 - ADMINISTRACIÓN DE OBLIGACIONES DEL TESORO NACIONAL</t>
  </si>
  <si>
    <t>1.Fecha de imputación al 31/12/2024 // Fecha de registro al 07/02/2025</t>
  </si>
  <si>
    <t xml:space="preserve">2. Se utilizó el PIB del Panorama Macroeconómico actualizado al 21 de agosto del 2024, elaborado por el Ministerio de Economía Planificación y Desarrollo. </t>
  </si>
  <si>
    <t>Notas:</t>
  </si>
  <si>
    <t>1. Fecha de imputación al 31/12/2024 // Fecha de registro al 07/02/2025.</t>
  </si>
  <si>
    <r>
      <rPr>
        <b/>
        <sz val="8"/>
        <color rgb="FF000000"/>
        <rFont val="Avenir Next LT Pro"/>
        <family val="2"/>
      </rPr>
      <t>1.</t>
    </r>
    <r>
      <rPr>
        <sz val="8"/>
        <color indexed="8"/>
        <rFont val="Avenir Next LT Pro"/>
        <family val="2"/>
      </rPr>
      <t xml:space="preserve"> Fecha de imputación al 31/12/2024 // Fecha de registro al 07/02/2025.</t>
    </r>
  </si>
  <si>
    <r>
      <rPr>
        <b/>
        <sz val="8"/>
        <color rgb="FF000000"/>
        <rFont val="Avenir Next LT Pro"/>
        <family val="2"/>
      </rPr>
      <t>Fuente:</t>
    </r>
    <r>
      <rPr>
        <sz val="8"/>
        <color indexed="8"/>
        <rFont val="Avenir Next LT Pro"/>
        <family val="2"/>
      </rPr>
      <t xml:space="preserve"> Sistema de Información de la Gestión Financiera (SIGEF).</t>
    </r>
  </si>
  <si>
    <t>Ilustración 2. Composición del Gasto del Gobierno Central por Finalidad</t>
  </si>
  <si>
    <t>Tabla 5. Gastos para reducir la brecha de género según clasificador funcional</t>
  </si>
  <si>
    <t>PRESUPUESTO DEVENGADO</t>
  </si>
  <si>
    <t>1-SERVICIOS GENERALES</t>
  </si>
  <si>
    <t>1.1-Administración general</t>
  </si>
  <si>
    <t>1.1.05-Gestión de la administración general para transversalizar el enfoque de género</t>
  </si>
  <si>
    <t>1.4-Justicia, orden público y seguridad</t>
  </si>
  <si>
    <t>1.4.06-Administración y servicios de justicia relacionados con la violencia de género</t>
  </si>
  <si>
    <t>2-SERVICIOS ECONÓMICOS</t>
  </si>
  <si>
    <t>2.1-Asuntos económicos, comerciales y laborales</t>
  </si>
  <si>
    <t>2.1.03-Asuntos laborales para fortalecer la autonomía económica de las mujeres</t>
  </si>
  <si>
    <t>4-SERVICIOS SOCIALES</t>
  </si>
  <si>
    <t>4.2-Salud</t>
  </si>
  <si>
    <t>4.2.04-Servicios médicos en salud sexual/reproductiva y de centros de salud materno infantil</t>
  </si>
  <si>
    <t>4.5-Protección social</t>
  </si>
  <si>
    <t>4.5.05-Familia e hijos</t>
  </si>
  <si>
    <t>4.6-Equidad de género</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</si>
  <si>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</si>
  <si>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</si>
  <si>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</si>
  <si>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</si>
  <si>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1. Los datos presentados corresponden al acumulado del mes de diciembre con fecha de registro al 07/02/2025</t>
  </si>
  <si>
    <r>
      <t xml:space="preserve">Fuente: </t>
    </r>
    <r>
      <rPr>
        <sz val="12"/>
        <color theme="1"/>
        <rFont val="Avenir Next LT Pro"/>
        <family val="2"/>
      </rPr>
      <t>Sistema de Información de la Gestión Financiera (SIGEF).</t>
    </r>
  </si>
  <si>
    <t>Tabla 6. Incidencia del gasto del Gobierno Central en el cambio climático</t>
  </si>
  <si>
    <t>INCIDENCIA POSITIVA</t>
  </si>
  <si>
    <t>INCIDENCIA NEGATIVA</t>
  </si>
  <si>
    <t>INCIDENCIA NETA</t>
  </si>
  <si>
    <t>6=4-5</t>
  </si>
  <si>
    <t>7 = (3/PIB)</t>
  </si>
  <si>
    <t>1.4.02-Servicios de protección contra incendios</t>
  </si>
  <si>
    <t>2.2-Agropecuaria, caza, pesca y silvicultura</t>
  </si>
  <si>
    <t>2.2.04-Conservación, ampliación y explotación racionalizada de reservas forestales.</t>
  </si>
  <si>
    <t>2.2.06-Gestión o apoyo de labores de reforestación</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</si>
  <si>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</si>
  <si>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</si>
  <si>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</si>
  <si>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</si>
  <si>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</si>
  <si>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</si>
  <si>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</si>
  <si>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</si>
  <si>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2.6.03-Transporte por ferrocarril</t>
  </si>
  <si>
    <t>3-PROTECCIÓN DEL MEDIO AMBIENTE</t>
  </si>
  <si>
    <t>3.1-Protección del aire, agua y suelo</t>
  </si>
  <si>
    <t>3.1.01-Reducción de la contaminación</t>
  </si>
  <si>
    <t>3.1.04-Protección del suelo contra la erosión y otras formas de degradación física</t>
  </si>
  <si>
    <t>3.2-Protección de la biodiversidad y ordenación de desechos</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</si>
  <si>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</si>
  <si>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</si>
  <si>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</si>
  <si>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</si>
  <si>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</si>
  <si>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</si>
  <si>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</si>
  <si>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</si>
  <si>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</si>
  <si>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</si>
  <si>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</si>
  <si>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</si>
  <si>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</si>
  <si>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</si>
  <si>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</si>
  <si>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</si>
  <si>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</si>
  <si>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</si>
  <si>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</si>
  <si>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Total general</t>
  </si>
  <si>
    <t>2. Para el PIB 2024 se utilizó el PIB del Panorama Macroeconómico actualizado al 21 de agosto de 2024, elaborado por el Ministerio de Economía Planificación y Desarrollo.</t>
  </si>
  <si>
    <t>Anexo 1. Ingresos por Clasificación Económica (Diciembre 2024)</t>
  </si>
  <si>
    <t xml:space="preserve">Valores en Millones de RD$ </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</si>
  <si>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</si>
  <si>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</si>
  <si>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</si>
  <si>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</si>
  <si>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</si>
  <si>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</si>
  <si>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</si>
  <si>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</si>
  <si>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</si>
  <si>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</si>
  <si>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</si>
  <si>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</si>
  <si>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</si>
  <si>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</si>
  <si>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</si>
  <si>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</si>
  <si>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</si>
  <si>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</si>
  <si>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</si>
  <si>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</si>
  <si>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</si>
  <si>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</si>
  <si>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</si>
  <si>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</si>
  <si>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</si>
  <si>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</si>
  <si>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</si>
  <si>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</si>
  <si>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</si>
  <si>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1.1.1.4.01-Interés indemnizatorio de los impuestos sobre los ingresos de personas físicas</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</si>
  <si>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</si>
  <si>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</si>
  <si>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</si>
  <si>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</si>
  <si>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</si>
  <si>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</si>
  <si>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</si>
  <si>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</si>
  <si>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</si>
  <si>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</si>
  <si>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</si>
  <si>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</si>
  <si>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</si>
  <si>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</si>
  <si>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</si>
  <si>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</si>
  <si>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</si>
  <si>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</si>
  <si>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</si>
  <si>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</si>
  <si>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</si>
  <si>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</si>
  <si>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</si>
  <si>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</si>
  <si>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</si>
  <si>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1.1.4.1.02-Impuesto adicional sobre mercancías y servicios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</si>
  <si>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</si>
  <si>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</si>
  <si>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</si>
  <si>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</si>
  <si>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</si>
  <si>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</si>
  <si>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</si>
  <si>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</si>
  <si>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</si>
  <si>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</si>
  <si>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</si>
  <si>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</si>
  <si>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</si>
  <si>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</si>
  <si>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</si>
  <si>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</si>
  <si>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</si>
  <si>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1.1.4.2.21-Impuesto adicional sobre vinos y licores dulces</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</si>
  <si>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</si>
  <si>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</si>
  <si>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</si>
  <si>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</si>
  <si>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</si>
  <si>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</si>
  <si>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</si>
  <si>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</si>
  <si>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</si>
  <si>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</si>
  <si>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</si>
  <si>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</si>
  <si>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</si>
  <si>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</si>
  <si>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1.1.4.3.11-Permiso p/inst. laboratorios industriales y farmacéuticos</t>
  </si>
  <si>
    <t>1.1.4.3.28-Impuesto sobre tramitación de documentos</t>
  </si>
  <si>
    <t>1.1.4.3.33-Licencias de construcción</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</si>
  <si>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</si>
  <si>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</si>
  <si>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</si>
  <si>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</si>
  <si>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</si>
  <si>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</si>
  <si>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</si>
  <si>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</si>
  <si>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</si>
  <si>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</si>
  <si>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</si>
  <si>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</si>
  <si>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</si>
  <si>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</si>
  <si>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</si>
  <si>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</si>
  <si>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</si>
  <si>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</si>
  <si>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</si>
  <si>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</si>
  <si>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</si>
  <si>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</si>
  <si>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</si>
  <si>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</si>
  <si>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</si>
  <si>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</si>
  <si>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</si>
  <si>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</si>
  <si>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</si>
  <si>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</si>
  <si>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</si>
  <si>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</si>
  <si>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</si>
  <si>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</si>
  <si>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</si>
  <si>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1.5.1.2.01-Venta de servicios isla Catalina</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</si>
  <si>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</si>
  <si>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</si>
  <si>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</si>
  <si>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</si>
  <si>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</si>
  <si>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</si>
  <si>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1.5.1.5.02-Otros arrendamiento de bienes inmuebles</t>
  </si>
  <si>
    <t>1.1.3.3-Derechos administrativos</t>
  </si>
  <si>
    <t>1.5.1.3.01-Tasas judiciales sobre actos  expedidos por el Poder Judicial</t>
  </si>
  <si>
    <t>1.5.1.3.02-Tasa por expedición y renovación de pasaportes</t>
  </si>
  <si>
    <t>1.5.1.3.03-Tarjeta de turismo</t>
  </si>
  <si>
    <t>1.5.1.3.05-Tasas por conceptos de mensuras catastrales</t>
  </si>
  <si>
    <t>1.5.1.3.18-Certificaciones vida y costumbre</t>
  </si>
  <si>
    <t>1.5.1.4.01-Venta de sellos especiales para el Colegio de Abogados</t>
  </si>
  <si>
    <t>1.5.1.4.02-Servicios de laboratorios del Ministerio de Obras Públicas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</si>
  <si>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</si>
  <si>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</si>
  <si>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</si>
  <si>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</si>
  <si>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</si>
  <si>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</si>
  <si>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</si>
  <si>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</si>
  <si>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</si>
  <si>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</si>
  <si>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1.6.1.3.01-Regalías netas de fundición minera</t>
  </si>
  <si>
    <t>1.6.1.3.02-Permisos para explotar yacimientos mineros</t>
  </si>
  <si>
    <t>1.6.1.3.03-Explotación yacimientos mineros</t>
  </si>
  <si>
    <t>1.6.1.3.04-Explotación Falconbridge</t>
  </si>
  <si>
    <t>1.6.1.3.09-Alquileres o arrendamientos de bienes muebles</t>
  </si>
  <si>
    <t>1.6.1.5.01-Interés indemnizatorio de las regalías mineras en US$</t>
  </si>
  <si>
    <t>1.6.1.5.02-Recargos, multas y sanciones de las regalías  mineras en US$</t>
  </si>
  <si>
    <t>1.1.6-Transferencias y donaciones corrientes recibidas</t>
  </si>
  <si>
    <t>1.1.6.1-Transferencias del sector privado</t>
  </si>
  <si>
    <t>1.3.1.4.01-Donaciones corrientes del sector privado interno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</si>
  <si>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</si>
  <si>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</si>
  <si>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</si>
  <si>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</si>
  <si>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</si>
  <si>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</si>
  <si>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</si>
  <si>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</si>
  <si>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1.1.6.5-Donaciones corrientes</t>
  </si>
  <si>
    <t>1.3.1.1.01-Donaciones corrientes en dinero de gobiernos extranjeros</t>
  </si>
  <si>
    <t>1.3.1.2.01-Donaciones corrientes  en dinero de organismos internacionales</t>
  </si>
  <si>
    <t>1.3.1.2.02-Donaciones corrientes en especie y servicios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</si>
  <si>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</si>
  <si>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</si>
  <si>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</si>
  <si>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</si>
  <si>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</si>
  <si>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</si>
  <si>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</si>
  <si>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</si>
  <si>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</si>
  <si>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</si>
  <si>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</si>
  <si>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</si>
  <si>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</si>
  <si>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1.6.4.1.99-Otros ingresos diversos</t>
  </si>
  <si>
    <t>1.9.1.1.01-Ingresos a especificar Dirección General Imps. Internos</t>
  </si>
  <si>
    <t>1.9.2.1.01-Ingresos a especificar Dirección General de Aduanas</t>
  </si>
  <si>
    <t>1.2-Ingresos de capital</t>
  </si>
  <si>
    <t>1.2.1-Venta (disposición) de activos no financieros (a valores brutos)</t>
  </si>
  <si>
    <t>1.2.1.1-Venta de activos fijos</t>
  </si>
  <si>
    <t>1.7.1.4.01-Automóviles y camiones</t>
  </si>
  <si>
    <t>1.2.4-Transferencias de capital recibidas</t>
  </si>
  <si>
    <t>1.2.4.2-Transferencias del sector publico</t>
  </si>
  <si>
    <t>1.4.2.2.99-Otros</t>
  </si>
  <si>
    <t>1.4.2.4.01-De instituciones públicas de la seguridad social</t>
  </si>
  <si>
    <t>1.4.2.8.03-Transferencias de capital recibidas de la CDEEE-EDEESTE</t>
  </si>
  <si>
    <t>1.4.2.8.04-Transferencias de capital recibidas de la CDEEE-EDENORTE</t>
  </si>
  <si>
    <t>1.4.2.8.05-Transferencias de capital recibidas de la CDEEE-EDESUR</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</si>
  <si>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</si>
  <si>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</si>
  <si>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</si>
  <si>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</si>
  <si>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</si>
  <si>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</si>
  <si>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 xml:space="preserve">2.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</si>
  <si>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1. Fecha de imputación al 30/04/2024 // Fecha de registro al 07/05/2024</t>
  </si>
  <si>
    <t>PRESUPUESTO INICIAL (Ley 80-23)</t>
  </si>
  <si>
    <t>DEVENGADO</t>
  </si>
  <si>
    <t>Vars.</t>
  </si>
  <si>
    <t>(Región - Provincia - Función)</t>
  </si>
  <si>
    <t xml:space="preserve">Abs. </t>
  </si>
  <si>
    <t>Rel.</t>
  </si>
  <si>
    <t>01-REGION CIBAO NORTE</t>
  </si>
  <si>
    <t>09-ESPAILLAT</t>
  </si>
  <si>
    <t>4.1-Vivienda y servicios comunitarios</t>
  </si>
  <si>
    <t>4.3-Actividades deportivas, recreativas, culturales y religiosas</t>
  </si>
  <si>
    <t>4.4-Educación</t>
  </si>
  <si>
    <t>18-PUERTO PLATA</t>
  </si>
  <si>
    <t>25-SANTIAGO</t>
  </si>
  <si>
    <t>99-MULTIPROVINCIAL</t>
  </si>
  <si>
    <t>02-REGION CIBAO SUR</t>
  </si>
  <si>
    <t>13-LA VEGA</t>
  </si>
  <si>
    <t>24-SANCHEZ RAMIREZ</t>
  </si>
  <si>
    <t>28-MONSENOR NOUEL</t>
  </si>
  <si>
    <t>03-REGION CIBAO NORDESTE</t>
  </si>
  <si>
    <t>06-DUARTE</t>
  </si>
  <si>
    <t>14-MARIA TRINIDAD SANCHEZ</t>
  </si>
  <si>
    <t>2.9-Otros servicios económicos</t>
  </si>
  <si>
    <t>19-HERMANAS MIRABAL</t>
  </si>
  <si>
    <t>20-SAMANA</t>
  </si>
  <si>
    <t>04-REGION CIBAO NOROESTE</t>
  </si>
  <si>
    <t>05-DAJABON</t>
  </si>
  <si>
    <t>1.3-Defensa nacional</t>
  </si>
  <si>
    <t>15-MONTE CRISTI</t>
  </si>
  <si>
    <t>26-SANTIAGO RODRIGUEZ</t>
  </si>
  <si>
    <t>27-VALVERDE</t>
  </si>
  <si>
    <t>05-REGION VALDESIA</t>
  </si>
  <si>
    <t>02-AZUA</t>
  </si>
  <si>
    <t>17-PERAVIA</t>
  </si>
  <si>
    <t>21-SAN CRISTOBAL</t>
  </si>
  <si>
    <t>31-SAN JOSE DE OCOA</t>
  </si>
  <si>
    <t>06-REGION ENRIQUILLO</t>
  </si>
  <si>
    <t>03-BAHORUCO</t>
  </si>
  <si>
    <t>04-BARAHONA</t>
  </si>
  <si>
    <t>10-INDEPENDENCIA</t>
  </si>
  <si>
    <t>16-PEDERNALES</t>
  </si>
  <si>
    <t>07-REGION EL VALLE</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</si>
  <si>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</si>
  <si>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</si>
  <si>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</si>
  <si>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</si>
  <si>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</si>
  <si>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</si>
  <si>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</si>
  <si>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</si>
  <si>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</si>
  <si>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</si>
  <si>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</si>
  <si>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</si>
  <si>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32-SANTO DOMINGO</t>
  </si>
  <si>
    <t>88-MULTIREGIONAL</t>
  </si>
  <si>
    <t>98-NACIONAL</t>
  </si>
  <si>
    <t>Anexo 3. Distribución por Programas (Diciembre 2024)</t>
  </si>
  <si>
    <t xml:space="preserve">Gobierno Central </t>
  </si>
  <si>
    <t>VIGENTE</t>
  </si>
  <si>
    <t>COMPROMISO</t>
  </si>
  <si>
    <t>PAGADO</t>
  </si>
  <si>
    <t>(Capítulo - Subcapítulo - Unidad Ejecutora - Programa)</t>
  </si>
  <si>
    <t>(Ley 80-23)</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</si>
  <si>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</si>
  <si>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</si>
  <si>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</si>
  <si>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</si>
  <si>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</si>
  <si>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</si>
  <si>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</si>
  <si>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</si>
  <si>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</si>
  <si>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</si>
  <si>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</si>
  <si>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</si>
  <si>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</si>
  <si>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</si>
  <si>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</si>
  <si>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</si>
  <si>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</si>
  <si>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</si>
  <si>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</si>
  <si>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</si>
  <si>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</si>
  <si>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0014-OFICINA DE CUSTODIA Y ADM. DE LOS BIENES INCAUTADOS Y DECOMISADOS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</si>
  <si>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</si>
  <si>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</si>
  <si>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</si>
  <si>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</si>
  <si>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</si>
  <si>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</si>
  <si>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</si>
  <si>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</si>
  <si>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</si>
  <si>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</si>
  <si>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</si>
  <si>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</si>
  <si>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</si>
  <si>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</si>
  <si>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</si>
  <si>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</si>
  <si>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</si>
  <si>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</si>
  <si>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</si>
  <si>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</si>
  <si>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</si>
  <si>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</si>
  <si>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</si>
  <si>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</si>
  <si>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</si>
  <si>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</si>
  <si>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</si>
  <si>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</si>
  <si>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</si>
  <si>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</si>
  <si>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</si>
  <si>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</si>
  <si>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</si>
  <si>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</si>
  <si>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0004-SERVICIO INTEGRAL DE EMERGENCIAS</t>
  </si>
  <si>
    <t>12-Servicio integral de emergencias</t>
  </si>
  <si>
    <t>0005-UNIDAD EJECUTORA PARA LA READECUACION DE BARRIOS  Y ENTORNOS (URBE)</t>
  </si>
  <si>
    <t>18-Desarrollo territorial y de comunidades</t>
  </si>
  <si>
    <t>0006-CENTRO DE OPERACIONES DE EMERGENCIAS (COE)</t>
  </si>
  <si>
    <t>13-Atención y prevención de desastres</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</si>
  <si>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</si>
  <si>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</si>
  <si>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</si>
  <si>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</si>
  <si>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</si>
  <si>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</si>
  <si>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</si>
  <si>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</si>
  <si>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</si>
  <si>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11-Asistencia y prevención para seguridad ciudadana</t>
  </si>
  <si>
    <t>15-Gestión integral provincial</t>
  </si>
  <si>
    <t>50-Reducción de crímenes y delitos que afectan a la seguridad ciudadana</t>
  </si>
  <si>
    <t>0002-DIRECCIÓN GENERAL DE MIGRACIÓN</t>
  </si>
  <si>
    <t>12-Servicios de control y regulación migratoria</t>
  </si>
  <si>
    <t>0003-INSTITUTO NACIONAL DE MIGRACION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</si>
  <si>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</si>
  <si>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</si>
  <si>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</si>
  <si>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</si>
  <si>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</si>
  <si>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</si>
  <si>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</si>
  <si>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</si>
  <si>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</si>
  <si>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</si>
  <si>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</si>
  <si>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</si>
  <si>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</si>
  <si>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</si>
  <si>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</si>
  <si>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</si>
  <si>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</si>
  <si>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0008-HOSPITAL GENERAL DOCENTE DE LA POLICIA NACIONAL</t>
  </si>
  <si>
    <t>14-Servicios de salud, seguridad y bienestar social de la P.N.</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</si>
  <si>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</si>
  <si>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</si>
  <si>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</si>
  <si>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</si>
  <si>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</si>
  <si>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</si>
  <si>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</si>
  <si>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</si>
  <si>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</si>
  <si>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</si>
  <si>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</si>
  <si>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</si>
  <si>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</si>
  <si>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</si>
  <si>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</si>
  <si>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</si>
  <si>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</si>
  <si>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</si>
  <si>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</si>
  <si>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</si>
  <si>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</si>
  <si>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</si>
  <si>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</si>
  <si>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</si>
  <si>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0028-INSTITUTO SUPERIOR PARA LA DEFENSA ' GENERAL JUAN PABLO DUARTE DIEZ' INSUDE.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</si>
  <si>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</si>
  <si>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</si>
  <si>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</si>
  <si>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</si>
  <si>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</si>
  <si>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</si>
  <si>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</si>
  <si>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</si>
  <si>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</si>
  <si>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</si>
  <si>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</si>
  <si>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</si>
  <si>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</si>
  <si>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</si>
  <si>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</si>
  <si>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</si>
  <si>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</si>
  <si>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</si>
  <si>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</si>
  <si>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</si>
  <si>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</si>
  <si>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12-Educación y capacitación militar</t>
  </si>
  <si>
    <t>0204-MINISTERIO DE RELACIONES EXTERIORES</t>
  </si>
  <si>
    <t>01-MINISTERIO DE RELACIONES EXTERIORES</t>
  </si>
  <si>
    <t>0001-MINISTERIO DE RELACIONES EXTERIORES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</si>
  <si>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</si>
  <si>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</si>
  <si>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</si>
  <si>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</si>
  <si>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</si>
  <si>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</si>
  <si>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</si>
  <si>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</si>
  <si>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</si>
  <si>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</si>
  <si>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</si>
  <si>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</si>
  <si>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</si>
  <si>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</si>
  <si>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</si>
  <si>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</si>
  <si>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</si>
  <si>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</si>
  <si>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16-Desarrollo y fortalecimiento de las capacidades en finanzas públicas</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</si>
  <si>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</si>
  <si>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</si>
  <si>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</si>
  <si>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</si>
  <si>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</si>
  <si>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</si>
  <si>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18-Administración de crédito público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</si>
  <si>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</si>
  <si>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</si>
  <si>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</si>
  <si>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</si>
  <si>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</si>
  <si>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</si>
  <si>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</si>
  <si>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</si>
  <si>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</si>
  <si>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</si>
  <si>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17-Desarrollo en la infraestructura física de edificaciones para los servicios sociales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</si>
  <si>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</si>
  <si>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</si>
  <si>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</si>
  <si>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</si>
  <si>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</si>
  <si>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</si>
  <si>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</si>
  <si>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</si>
  <si>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</si>
  <si>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</si>
  <si>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</si>
  <si>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</si>
  <si>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</si>
  <si>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</si>
  <si>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</si>
  <si>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</si>
  <si>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</si>
  <si>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</si>
  <si>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</si>
  <si>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</si>
  <si>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</si>
  <si>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</si>
  <si>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</si>
  <si>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</si>
  <si>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</si>
  <si>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</si>
  <si>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0031-CENTRO DE ATENCION INTEGRAL PARA LA DISCAPACIDAD (CAID)</t>
  </si>
  <si>
    <t>22-Calidad de vida e inclusión social de niños con discapacidad intelectual (CAID)</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</si>
  <si>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</si>
  <si>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</si>
  <si>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</si>
  <si>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</si>
  <si>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</si>
  <si>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12-Apoyo y supervisión al deporte federado y alto rendimiento</t>
  </si>
  <si>
    <t>0002-COMISIÓN HÍPICA NACIONAL</t>
  </si>
  <si>
    <t>15-Fomento de la recreación, la actividad física y el deporte de tiempo libre</t>
  </si>
  <si>
    <t>0003-DIRECCION DEL COMISIONADO NACIONAL DE BEISBOL</t>
  </si>
  <si>
    <t>20-Fomento y apoyo al desarrollo y regulación del  béisbol</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</si>
  <si>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</si>
  <si>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</si>
  <si>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</si>
  <si>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</si>
  <si>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</si>
  <si>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</si>
  <si>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</si>
  <si>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</si>
  <si>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</si>
  <si>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</si>
  <si>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</si>
  <si>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</si>
  <si>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</si>
  <si>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</si>
  <si>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</si>
  <si>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</si>
  <si>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</si>
  <si>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</si>
  <si>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</si>
  <si>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</si>
  <si>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</si>
  <si>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</si>
  <si>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</si>
  <si>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</si>
  <si>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</si>
  <si>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11-Desarrollo de la vivienda y el hábitat</t>
  </si>
  <si>
    <t>11-Fomento y promoción turística</t>
  </si>
  <si>
    <t>12-Construcción, reconstrucción y mejoramiento de edificaciones</t>
  </si>
  <si>
    <t>13-Desarrollo en la infraestructura física de carreteras</t>
  </si>
  <si>
    <t>13-Fomento y desarrollo de infraestructuras turísticas</t>
  </si>
  <si>
    <t>13-Manejo sostenible de recursos no renovables, de los suelos y las aguas</t>
  </si>
  <si>
    <t>14-Desarrollo en la infraestructura física de caminos vecinales</t>
  </si>
  <si>
    <t>15-Desarrollo en la infraestructura física de puentes</t>
  </si>
  <si>
    <t>16-Reconstrucción y Rehabilitación de Obras Hidráulicas y de Drenaje</t>
  </si>
  <si>
    <t>18-Desarrollo en la infraestructura física de muelles y puertos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</si>
  <si>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</si>
  <si>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</si>
  <si>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</si>
  <si>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</si>
  <si>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</si>
  <si>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0009-OFICINA NACIONAL DE METEOROLOGÍA</t>
  </si>
  <si>
    <t>24-Investigación e información meteorológica</t>
  </si>
  <si>
    <t>0010-COMISION PRESIDENCIAL PARA LA MODERNIZACION Y SEGURIDAD PORTUARIAS</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</si>
  <si>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</si>
  <si>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</si>
  <si>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</si>
  <si>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</si>
  <si>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</si>
  <si>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11-Fomento y desarrollo de la productividad y competitividad del sector industrial</t>
  </si>
  <si>
    <t>17-Supervisión, regulación y fomento del comercio</t>
  </si>
  <si>
    <t>18-Fomento y desarrollo de la micro, pequeña y mediana empresa</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</si>
  <si>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</si>
  <si>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</si>
  <si>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</si>
  <si>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</si>
  <si>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</si>
  <si>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</si>
  <si>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</si>
  <si>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</si>
  <si>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</si>
  <si>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</si>
  <si>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</si>
  <si>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</si>
  <si>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12-Coordinación y funcionamiento del Sistema Penitenciario Dominicano</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</si>
  <si>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</si>
  <si>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</si>
  <si>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</si>
  <si>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</si>
  <si>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</si>
  <si>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</si>
  <si>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</si>
  <si>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</si>
  <si>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</si>
  <si>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</si>
  <si>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</si>
  <si>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</si>
  <si>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</si>
  <si>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</si>
  <si>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</si>
  <si>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</si>
  <si>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</si>
  <si>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0218-MINISTERIO DE MEDIO AMBIENTE Y RECURSOS NATURALES</t>
  </si>
  <si>
    <t>01-MINISTERIO DE MEDIO AMBIENTE Y REC. NAT.</t>
  </si>
  <si>
    <t>0001-MINISTERIO  DE MEDIO AMBIENTE Y RECURSOS NATURALES</t>
  </si>
  <si>
    <t>03-Actividades comunes a los programas del 11 al 15</t>
  </si>
  <si>
    <t>11-Conservación de la biodiversidad</t>
  </si>
  <si>
    <t>12-Manejo sostenible de los recursos forestales</t>
  </si>
  <si>
    <t>15-Prevención y control de la calidad ambiental</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</si>
  <si>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</si>
  <si>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</si>
  <si>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</si>
  <si>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</si>
  <si>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</si>
  <si>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</si>
  <si>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</si>
  <si>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0004-COMISION INTERNACIONAL ASESORA CIENCIA Y TECNOLOGIA</t>
  </si>
  <si>
    <t>0220-MINISTERIO DE ECONOMÍA, PLANIFICACIÓN Y DESARROLLO</t>
  </si>
  <si>
    <t>01-MINISTERIO DE ECONOMIA, PLANIFICACION Y DESARROLLO</t>
  </si>
  <si>
    <t>0001-MINISTERIO DE ECONOMIA, PLANIFICACION Y DESARROLLO</t>
  </si>
  <si>
    <t>16-Coordinación de la cooperación internacional</t>
  </si>
  <si>
    <t>98-Administracion de contribuciones especiales</t>
  </si>
  <si>
    <t>0005-DIRECCION GENERAL DE COOPERACION MULTILATERAL</t>
  </si>
  <si>
    <t>0009-OFICINA NACIONAL DE ESTADISTICAS</t>
  </si>
  <si>
    <t>12-Normalización y producción de estadísticas nacionales</t>
  </si>
  <si>
    <t>0017-GOBERNACION DEL EDIFICIO DE OFICINAS GUBERNAMENTALES</t>
  </si>
  <si>
    <t>0018-SISTEMA ÚNICO DE BENEFICIARIOS</t>
  </si>
  <si>
    <t>13-Análisis de estudios económicos y sociales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</si>
  <si>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</si>
  <si>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</si>
  <si>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</si>
  <si>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</si>
  <si>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</si>
  <si>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</si>
  <si>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</si>
  <si>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</si>
  <si>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</si>
  <si>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</si>
  <si>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11-Regulación, fiscalización y desarrollo de la minería metálica, no metálica y MAPE</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</si>
  <si>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</si>
  <si>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</si>
  <si>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</si>
  <si>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</si>
  <si>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</si>
  <si>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</si>
  <si>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</si>
  <si>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</si>
  <si>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11-Administración de justicia</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</si>
  <si>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</si>
  <si>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</si>
  <si>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</si>
  <si>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</si>
  <si>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</si>
  <si>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</si>
  <si>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</si>
  <si>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</si>
  <si>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</si>
  <si>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</si>
  <si>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</si>
  <si>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</si>
  <si>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11-Defensa de los derechos personales y colectivos frente a los servicios públicos</t>
  </si>
  <si>
    <t>0405-TRIBUNAL SUPERIOR  ELECTORAL ( TSE)</t>
  </si>
  <si>
    <t>01-TRIBUNAL SUPERIOR  ELECTORAL ( TSE)</t>
  </si>
  <si>
    <t>0001-TRIBUNAL SUPERIOR  ELECTORAL TSE</t>
  </si>
  <si>
    <t>11-Administración de justicia electoral</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</si>
  <si>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</si>
  <si>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</si>
  <si>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</si>
  <si>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</si>
  <si>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</si>
  <si>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</si>
  <si>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</si>
  <si>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</si>
  <si>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</si>
  <si>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</si>
  <si>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97-Subsidios del Estado</t>
  </si>
  <si>
    <t>Anexo 4. Ejecución por Clasificación Funcional (Diciembre 2024)</t>
  </si>
  <si>
    <t>(Finalidad - Función - Sub Función)</t>
  </si>
  <si>
    <t>1-SERVICIOS  GENERALES</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</si>
  <si>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</si>
  <si>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</si>
  <si>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</si>
  <si>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</si>
  <si>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1.2-Relaciones internacionales</t>
  </si>
  <si>
    <t>1.2.01-Relaciones internacionales desde oficinas en el país</t>
  </si>
  <si>
    <t>1.2.02-Relaciones internacionales desde oficinas en el exterior</t>
  </si>
  <si>
    <t>1.3.01-Defensa militar</t>
  </si>
  <si>
    <t>1.3.03-Defensa civil</t>
  </si>
  <si>
    <t>1.3.04-Conocimiento del riesgo de desastres no climáticos</t>
  </si>
  <si>
    <t>1.3.06-Reducción del riesgo de desastres no climáticos</t>
  </si>
  <si>
    <t>1.3.98-Investigación y desarrollo para la defensa militar, civil y gestión de riesgos de desastres no climáticos</t>
  </si>
  <si>
    <t>1.4.01-Servicios de seguridad interior</t>
  </si>
  <si>
    <t>1.4.03-Administración y servicios de justicia</t>
  </si>
  <si>
    <t>1.4.04-Prisiones</t>
  </si>
  <si>
    <t>1.4.05-Servicios de migraciones</t>
  </si>
  <si>
    <t>1.4.98-Investigación y desarrollo relacionados con la justicia, orden público y seguridad</t>
  </si>
  <si>
    <t>2.1.01-Asuntos económicos y regulación del comercio</t>
  </si>
  <si>
    <t>2.1.02-Asuntos laborales generales</t>
  </si>
  <si>
    <t>2.2.01-Agropecuaria</t>
  </si>
  <si>
    <t>2.2.02-Caza y pesca</t>
  </si>
  <si>
    <t>2.2.99-Planificación, gestión y supervisión agropecuaria, caza, pesca y silvicultura</t>
  </si>
  <si>
    <t>2.3-Riego</t>
  </si>
  <si>
    <t>2.3.01-Riego</t>
  </si>
  <si>
    <t>2.5.02-Manufacturas</t>
  </si>
  <si>
    <t>2.6.01-Transporte por carretera</t>
  </si>
  <si>
    <t>2.6.02-Transporte por agua</t>
  </si>
  <si>
    <t>2.6.04-Transporte aéreo</t>
  </si>
  <si>
    <t>2.6.99-Planificación, gestión y supervisión del transporte</t>
  </si>
  <si>
    <t>2.7-Comunicaciones</t>
  </si>
  <si>
    <t>2.7.01-Comunicaciones</t>
  </si>
  <si>
    <t>2.8-Banca y seguros</t>
  </si>
  <si>
    <t>2.8.02-Operación de la banca y del sector seguros</t>
  </si>
  <si>
    <t>2.9.01-Comercio de distribución almacenamiento y depósito</t>
  </si>
  <si>
    <t>2.9.02-Hoteles y restaurantes</t>
  </si>
  <si>
    <t>2.9.03-Turismo</t>
  </si>
  <si>
    <t>2.9.98-Investigación y desarrollo relacionados con los servicios económicos</t>
  </si>
  <si>
    <t>3.1.02-Administración del agua</t>
  </si>
  <si>
    <t>3.1.03-Ordenación de aguas residuales, drenaje y alcantarillado</t>
  </si>
  <si>
    <t>3.2.03-Acceso y participación de los beneficios de la biodiversidad</t>
  </si>
  <si>
    <t>3.2.05-Bioseguridad</t>
  </si>
  <si>
    <t>3.2.07-Biodiversidad y planificación del desarrollo</t>
  </si>
  <si>
    <t>3.2.08-Gestión de la contaminación</t>
  </si>
  <si>
    <t>3.2.98-Investigación y desarrollo relacionado con la protección del  medio ambiente</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</si>
  <si>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</si>
  <si>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</si>
  <si>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</si>
  <si>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</si>
  <si>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</si>
  <si>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</si>
  <si>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</si>
  <si>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</si>
  <si>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</si>
  <si>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</si>
  <si>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</si>
  <si>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</si>
  <si>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</si>
  <si>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</si>
  <si>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</si>
  <si>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</si>
  <si>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</si>
  <si>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</si>
  <si>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</si>
  <si>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</si>
  <si>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</si>
  <si>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</si>
  <si>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</si>
  <si>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</si>
  <si>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</si>
  <si>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</si>
  <si>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</si>
  <si>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4.5.02-Enfermedad</t>
  </si>
  <si>
    <t>4.5.03-Invalidez</t>
  </si>
  <si>
    <t>4.5.06-Desempleo</t>
  </si>
  <si>
    <t>4.5.07-Vivienda social</t>
  </si>
  <si>
    <t>4.5.09-Juventud</t>
  </si>
  <si>
    <t>4.5.10-Asistencia social</t>
  </si>
  <si>
    <t>4.5.98-Investigación y desarrollo relacionado con la protección social</t>
  </si>
  <si>
    <t>4.5.99-Planificación, gestión y supervisión de la protección social</t>
  </si>
  <si>
    <t>5-INTERESES DE LA DEUDA PÚBLICA</t>
  </si>
  <si>
    <t>5.1-Intereses y comisiones de deuda pública</t>
  </si>
  <si>
    <t>5.1.01-Intereses y comisiones de deuda pública</t>
  </si>
  <si>
    <t>Gráfico 1. Transferencias corrientes otorgadas a Instituciones</t>
  </si>
  <si>
    <t>Gráfico 2. Transferencias de capital otorgadas a Instituciones</t>
  </si>
  <si>
    <t>Anexo 2. Distribución Geográfica de Proyectos de Inversión (Diciembre 2024)</t>
  </si>
  <si>
    <r>
      <t>1.</t>
    </r>
    <r>
      <rPr>
        <sz val="8"/>
        <color theme="1"/>
        <rFont val="Avenir Next LT Pro"/>
        <family val="2"/>
      </rPr>
      <t xml:space="preserve"> Fecha de imputación al 31/12/2024 // fecha de registro al 07/02/2025. </t>
    </r>
  </si>
  <si>
    <r>
      <t>2</t>
    </r>
    <r>
      <rPr>
        <sz val="8"/>
        <color theme="1"/>
        <rFont val="Avenir Next LT Pro"/>
        <family val="2"/>
      </rPr>
      <t>. Se excluye el monto a nivel multiprovincial del mapa. </t>
    </r>
  </si>
  <si>
    <t>7 = (5-1)</t>
  </si>
  <si>
    <t>8 = (7/1)</t>
  </si>
  <si>
    <t>9 = (5/PIB)</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</si>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</sst>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
    <numFmt numFmtId="165" formatCode="_(* #,##0.0_);_(* \(#,##0.0\);_(* &quot;-&quot;??_);_(@_)"/>
    <numFmt numFmtId="166" formatCode="0.0%"/>
    <numFmt numFmtId="167" formatCode="#,##0.0000000000"/>
    <numFmt numFmtId="168" formatCode="#,##0.0,,_);\(#,##0.0,,\)"/>
    <numFmt numFmtId="169" formatCode="#,##0.0,,"/>
    <numFmt numFmtId="170" formatCode="#,###.0,,"/>
    <numFmt numFmtId="171" formatCode="0.000%"/>
    <numFmt numFmtId="172" formatCode="0.0000%"/>
    <numFmt numFmtId="173" formatCode="#,##0.00000_);\(#,##0.00000\)"/>
    <numFmt numFmtId="174" formatCode="#,##0.0_);\(#,##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1"/>
      <color indexed="8"/>
      <name val="Avenir Next LT Pro"/>
      <family val="2"/>
    </font>
    <font>
      <sz val="11"/>
      <color theme="1"/>
      <name val="Avenir Next LT Pro"/>
      <family val="2"/>
    </font>
    <font>
      <b/>
      <sz val="16"/>
      <name val="Avenir Next LT Pro"/>
      <family val="2"/>
    </font>
    <font>
      <sz val="16"/>
      <name val="Avenir Next LT Pro"/>
      <family val="2"/>
    </font>
    <font>
      <b/>
      <sz val="18"/>
      <color theme="1"/>
      <name val="Avenir Next LT Pro"/>
      <family val="2"/>
    </font>
    <font>
      <b/>
      <sz val="11"/>
      <name val="Avenir Next LT Pro"/>
      <family val="2"/>
    </font>
    <font>
      <b/>
      <sz val="11"/>
      <color theme="1"/>
      <name val="Avenir Next LT Pro"/>
      <family val="2"/>
    </font>
    <font>
      <sz val="18"/>
      <color theme="1"/>
      <name val="Avenir Next LT Pro"/>
      <family val="2"/>
    </font>
    <font>
      <sz val="11"/>
      <name val="Avenir Next LT Pro"/>
      <family val="2"/>
    </font>
    <font>
      <b/>
      <sz val="11"/>
      <color theme="0"/>
      <name val="Avenir Next LT Pro"/>
      <family val="2"/>
    </font>
    <font>
      <b/>
      <sz val="11"/>
      <color rgb="FFFFFFFF"/>
      <name val="Avenir Next LT Pro"/>
      <family val="2"/>
    </font>
    <font>
      <i/>
      <sz val="11"/>
      <color theme="1"/>
      <name val="Avenir Next LT Pro"/>
      <family val="2"/>
    </font>
    <font>
      <b/>
      <sz val="11"/>
      <color indexed="8"/>
      <name val="Avenir Next LT Pro"/>
      <family val="2"/>
    </font>
    <font>
      <sz val="10"/>
      <color theme="1"/>
      <name val="Avenir Next LT Pro"/>
      <family val="2"/>
    </font>
    <font>
      <b/>
      <sz val="12"/>
      <name val="Avenir Next LT Pro"/>
      <family val="2"/>
    </font>
    <font>
      <sz val="12"/>
      <name val="Avenir Next LT Pro"/>
      <family val="2"/>
    </font>
    <font>
      <b/>
      <sz val="14"/>
      <name val="Avenir Next LT Pro"/>
      <family val="2"/>
    </font>
    <font>
      <sz val="14"/>
      <name val="Avenir Next LT Pro"/>
      <family val="2"/>
    </font>
    <font>
      <sz val="14"/>
      <color theme="1"/>
      <name val="Avenir Next LT Pro"/>
      <family val="2"/>
    </font>
    <font>
      <sz val="14"/>
      <color theme="0"/>
      <name val="Avenir Next LT Pro"/>
      <family val="2"/>
    </font>
    <font>
      <sz val="10"/>
      <name val="Arial"/>
      <family val="2"/>
    </font>
    <font>
      <b/>
      <sz val="14"/>
      <color theme="1"/>
      <name val="Avenir Next LT Pro"/>
      <family val="2"/>
    </font>
    <font>
      <sz val="10"/>
      <color theme="0"/>
      <name val="Arial"/>
      <family val="2"/>
    </font>
    <font>
      <sz val="11"/>
      <color theme="0"/>
      <name val="Avenir Next LT Pro"/>
      <family val="2"/>
    </font>
    <font>
      <b/>
      <sz val="18"/>
      <color theme="0"/>
      <name val="Avenir Next LT Pro"/>
      <family val="2"/>
    </font>
    <font>
      <b/>
      <sz val="18"/>
      <name val="Avenir Next LT Pro"/>
      <family val="2"/>
    </font>
    <font>
      <sz val="18"/>
      <name val="Avenir Next LT Pro"/>
      <family val="2"/>
    </font>
    <font>
      <sz val="12"/>
      <color rgb="FF212529"/>
      <name val="Arial"/>
      <family val="2"/>
    </font>
    <font>
      <sz val="11"/>
      <color rgb="FFAB2818"/>
      <name val="Arial"/>
      <family val="2"/>
    </font>
    <font>
      <sz val="12"/>
      <color theme="1"/>
      <name val="Avenir Next LT Pro"/>
      <family val="2"/>
    </font>
    <font>
      <b/>
      <sz val="16"/>
      <color theme="1"/>
      <name val="Avenir Next LT Pro"/>
      <family val="2"/>
    </font>
    <font>
      <b/>
      <sz val="16"/>
      <color theme="0"/>
      <name val="Avenir Next LT Pro"/>
      <family val="2"/>
    </font>
    <font>
      <b/>
      <vertAlign val="superscript"/>
      <sz val="16"/>
      <color theme="0"/>
      <name val="Avenir Next LT Pro"/>
      <family val="2"/>
    </font>
    <font>
      <sz val="16"/>
      <color theme="1"/>
      <name val="Avenir Next LT Pro"/>
      <family val="2"/>
    </font>
    <font>
      <sz val="11"/>
      <color theme="4"/>
      <name val="Avenir Next LT Pro"/>
      <family val="2"/>
    </font>
    <font>
      <b/>
      <sz val="11"/>
      <color rgb="FF000000"/>
      <name val="Avenir Next LT Pro"/>
      <family val="2"/>
    </font>
    <font>
      <b/>
      <sz val="8"/>
      <color theme="1"/>
      <name val="Avenir Next LT Pro"/>
      <family val="2"/>
    </font>
    <font>
      <sz val="8"/>
      <color theme="1"/>
      <name val="Avenir Next LT Pro"/>
      <family val="2"/>
    </font>
    <font>
      <b/>
      <sz val="10"/>
      <color theme="1"/>
      <name val="Avenir Next LT Pro"/>
      <family val="2"/>
    </font>
    <font>
      <b/>
      <sz val="12"/>
      <color rgb="FF000000"/>
      <name val="Avenir Next LT Pro"/>
      <family val="2"/>
    </font>
    <font>
      <sz val="12"/>
      <color rgb="FF000000"/>
      <name val="Avenir Next LT Pro"/>
      <family val="2"/>
    </font>
    <font>
      <sz val="8"/>
      <color indexed="8"/>
      <name val="Avenir Next LT Pro"/>
      <family val="2"/>
    </font>
    <font>
      <b/>
      <sz val="8"/>
      <color rgb="FF000000"/>
      <name val="Avenir Next LT Pro"/>
      <family val="2"/>
    </font>
    <font>
      <b/>
      <sz val="12"/>
      <color indexed="8"/>
      <name val="Avenir Next LT Pro"/>
      <family val="2"/>
    </font>
    <font>
      <b/>
      <sz val="12"/>
      <color theme="1"/>
      <name val="Avenir Next LT Pro"/>
      <family val="2"/>
    </font>
    <font>
      <sz val="12"/>
      <color theme="1"/>
      <name val="Calibri"/>
      <family val="2"/>
      <scheme val="minor"/>
    </font>
    <font>
      <i/>
      <sz val="12"/>
      <color theme="1"/>
      <name val="Avenir Next LT Pro"/>
      <family val="2"/>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305496"/>
        <bgColor theme="4" tint="0.79998168889431442"/>
      </patternFill>
    </fill>
    <fill>
      <patternFill patternType="solid">
        <fgColor theme="3" tint="0.749992370372631"/>
        <bgColor indexed="64"/>
      </patternFill>
    </fill>
    <fill>
      <patternFill patternType="solid">
        <fgColor indexed="65"/>
        <bgColor indexed="64"/>
      </patternFill>
    </fill>
    <fill>
      <patternFill patternType="solid">
        <fgColor rgb="FF305496"/>
        <bgColor indexed="64"/>
      </patternFill>
    </fill>
    <fill>
      <patternFill patternType="solid">
        <fgColor theme="3" tint="0.89999084444715716"/>
        <bgColor indexed="64"/>
      </patternFill>
    </fill>
    <fill>
      <patternFill patternType="solid">
        <fgColor rgb="FFDDEBF7"/>
        <bgColor indexed="64"/>
      </patternFill>
    </fill>
    <fill>
      <patternFill patternType="solid">
        <fgColor theme="4" tint="0.79998168889431442"/>
        <bgColor theme="4" tint="0.79998168889431442"/>
      </patternFill>
    </fill>
    <fill>
      <patternFill patternType="solid">
        <fgColor theme="8" tint="0.79998168889431442"/>
        <bgColor theme="4" tint="0.79998168889431442"/>
      </patternFill>
    </fill>
  </fills>
  <borders count="9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0"/>
      </top>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top style="thin">
        <color theme="4"/>
      </top>
      <bottom/>
      <diagonal/>
    </border>
    <border>
      <left/>
      <right/>
      <top/>
      <bottom style="thin">
        <color theme="0"/>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right/>
      <top style="medium">
        <color theme="0"/>
      </top>
      <bottom style="medium">
        <color indexed="64"/>
      </bottom>
      <diagonal/>
    </border>
    <border>
      <left/>
      <right style="medium">
        <color theme="0"/>
      </right>
      <top style="medium">
        <color indexed="64"/>
      </top>
      <bottom/>
      <diagonal/>
    </border>
    <border>
      <left style="medium">
        <color theme="0"/>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thin">
        <color theme="4"/>
      </bottom>
      <diagonal/>
    </border>
    <border>
      <left/>
      <right/>
      <top style="thin">
        <color theme="4"/>
      </top>
      <bottom style="thin">
        <color theme="2"/>
      </bottom>
      <diagonal/>
    </border>
    <border>
      <left/>
      <right/>
      <top/>
      <bottom style="thin">
        <color theme="2"/>
      </bottom>
      <diagonal/>
    </border>
    <border>
      <left/>
      <right/>
      <top style="thin">
        <color theme="2"/>
      </top>
      <bottom style="thin">
        <color theme="2"/>
      </bottom>
      <diagonal/>
    </border>
    <border>
      <left/>
      <right/>
      <top style="thin">
        <color indexed="65"/>
      </top>
      <bottom style="thin">
        <color theme="2"/>
      </bottom>
      <diagonal/>
    </border>
    <border>
      <left/>
      <right/>
      <top style="thin">
        <color indexed="65"/>
      </top>
      <bottom style="thin">
        <color theme="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right/>
      <top style="thin">
        <color theme="8" tint="0.39997558519241921"/>
      </top>
      <bottom/>
      <diagonal/>
    </border>
    <border>
      <left style="medium">
        <color theme="0"/>
      </left>
      <right style="medium">
        <color theme="0"/>
      </right>
      <top style="medium">
        <color theme="1"/>
      </top>
      <bottom/>
      <diagonal/>
    </border>
    <border>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top style="thin">
        <color theme="2" tint="-9.9978637043366805E-2"/>
      </top>
      <bottom style="thin">
        <color theme="2" tint="-9.9978637043366805E-2"/>
      </bottom>
      <diagonal/>
    </border>
    <border>
      <left/>
      <right/>
      <top style="thin">
        <color theme="2" tint="-9.9978637043366805E-2"/>
      </top>
      <bottom style="medium">
        <color theme="0"/>
      </bottom>
      <diagonal/>
    </border>
    <border>
      <left/>
      <right/>
      <top style="thin">
        <color theme="4"/>
      </top>
      <bottom style="thin">
        <color theme="2" tint="-9.9978637043366805E-2"/>
      </bottom>
      <diagonal/>
    </border>
    <border>
      <left/>
      <right/>
      <top style="thin">
        <color theme="2" tint="-9.9978637043366805E-2"/>
      </top>
      <bottom/>
      <diagonal/>
    </border>
    <border>
      <left/>
      <right/>
      <top style="medium">
        <color theme="0"/>
      </top>
      <bottom style="thin">
        <color rgb="FF0070C0"/>
      </bottom>
      <diagonal/>
    </border>
    <border>
      <left/>
      <right/>
      <top style="thin">
        <color rgb="FF0070C0"/>
      </top>
      <bottom/>
      <diagonal/>
    </border>
    <border>
      <left/>
      <right/>
      <top/>
      <bottom style="thin">
        <color theme="2" tint="-9.9978637043366805E-2"/>
      </bottom>
      <diagonal/>
    </border>
    <border>
      <left/>
      <right/>
      <top style="thin">
        <color theme="2" tint="-9.9978637043366805E-2"/>
      </top>
      <bottom style="thin">
        <color theme="0" tint="-0.14999847407452621"/>
      </bottom>
      <diagonal/>
    </border>
    <border>
      <left/>
      <right/>
      <top/>
      <bottom style="thin">
        <color theme="0" tint="-0.14999847407452621"/>
      </bottom>
      <diagonal/>
    </border>
    <border>
      <left/>
      <right/>
      <top style="thin">
        <color theme="0" tint="-0.14999847407452621"/>
      </top>
      <bottom style="thin">
        <color theme="2" tint="-9.9978637043366805E-2"/>
      </bottom>
      <diagonal/>
    </border>
    <border>
      <left/>
      <right/>
      <top style="thin">
        <color theme="2" tint="-9.9978637043366805E-2"/>
      </top>
      <bottom style="thin">
        <color theme="0" tint="-0.249977111117893"/>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right/>
      <top style="thin">
        <color theme="4" tint="-0.249977111117893"/>
      </top>
      <bottom style="medium">
        <color theme="4" tint="-0.249977111117893"/>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bottom style="thin">
        <color theme="4" tint="-0.249977111117893"/>
      </bottom>
      <diagonal/>
    </border>
  </borders>
  <cellStyleXfs count="2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4" fillId="0" borderId="0"/>
    <xf numFmtId="43" fontId="1" fillId="0" borderId="0" applyFont="0" applyFill="0" applyBorder="0" applyAlignment="0" applyProtection="0"/>
    <xf numFmtId="0" fontId="24" fillId="0" borderId="0"/>
    <xf numFmtId="9" fontId="3" fillId="0" borderId="0" applyFont="0" applyFill="0" applyBorder="0" applyAlignment="0" applyProtection="0"/>
    <xf numFmtId="9" fontId="3" fillId="0" borderId="0" applyFont="0" applyFill="0" applyBorder="0" applyAlignment="0" applyProtection="0"/>
    <xf numFmtId="0" fontId="24"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507">
    <xf numFmtId="0" fontId="0" fillId="0" borderId="0" xfId="0"/>
    <xf numFmtId="0" fontId="4" fillId="0" borderId="0" xfId="3" applyFont="1"/>
    <xf numFmtId="0" fontId="5" fillId="0" borderId="0" xfId="4" applyFont="1"/>
    <xf numFmtId="0" fontId="5" fillId="0" borderId="0" xfId="5" applyFont="1"/>
    <xf numFmtId="0" fontId="6" fillId="0" borderId="0" xfId="6" applyFont="1" applyAlignment="1">
      <alignment vertical="center" wrapText="1" readingOrder="1"/>
    </xf>
    <xf numFmtId="0" fontId="7" fillId="0" borderId="0" xfId="6" applyFont="1" applyAlignment="1">
      <alignment horizontal="center" vertical="top" wrapText="1" readingOrder="1"/>
    </xf>
    <xf numFmtId="0" fontId="7" fillId="0" borderId="0" xfId="6" applyFont="1" applyAlignment="1">
      <alignment vertical="top" wrapText="1" readingOrder="1"/>
    </xf>
    <xf numFmtId="0" fontId="8" fillId="2" borderId="0" xfId="6" applyFont="1" applyFill="1"/>
    <xf numFmtId="0" fontId="9" fillId="3" borderId="1" xfId="7" applyFont="1" applyFill="1" applyBorder="1"/>
    <xf numFmtId="43" fontId="10" fillId="3" borderId="2" xfId="8" applyFont="1" applyFill="1" applyBorder="1" applyAlignment="1">
      <alignment horizontal="center" vertical="center"/>
    </xf>
    <xf numFmtId="0" fontId="11" fillId="2" borderId="0" xfId="6" applyFont="1" applyFill="1"/>
    <xf numFmtId="0" fontId="4" fillId="0" borderId="3" xfId="3" applyFont="1" applyBorder="1"/>
    <xf numFmtId="0" fontId="10" fillId="3" borderId="0" xfId="0" applyFont="1" applyFill="1" applyAlignment="1">
      <alignment horizontal="left"/>
    </xf>
    <xf numFmtId="164" fontId="10" fillId="3" borderId="0" xfId="1" applyNumberFormat="1" applyFont="1" applyFill="1" applyBorder="1" applyAlignment="1">
      <alignment horizontal="right" wrapText="1"/>
    </xf>
    <xf numFmtId="165" fontId="10" fillId="3" borderId="0" xfId="1" applyNumberFormat="1" applyFont="1" applyFill="1" applyBorder="1" applyAlignment="1">
      <alignment horizontal="right" vertical="center"/>
    </xf>
    <xf numFmtId="166" fontId="10" fillId="3" borderId="0" xfId="2" applyNumberFormat="1" applyFont="1" applyFill="1" applyAlignment="1">
      <alignment horizontal="center"/>
    </xf>
    <xf numFmtId="166" fontId="10" fillId="3" borderId="0" xfId="2" applyNumberFormat="1" applyFont="1" applyFill="1" applyBorder="1" applyAlignment="1">
      <alignment horizontal="center" wrapText="1"/>
    </xf>
    <xf numFmtId="0" fontId="5" fillId="0" borderId="0" xfId="4" applyFont="1" applyAlignment="1">
      <alignment horizontal="left"/>
    </xf>
    <xf numFmtId="164" fontId="5" fillId="0" borderId="0" xfId="8" applyNumberFormat="1" applyFont="1" applyFill="1" applyBorder="1" applyAlignment="1">
      <alignment horizontal="right" wrapText="1"/>
    </xf>
    <xf numFmtId="166" fontId="5" fillId="0" borderId="0" xfId="9" applyNumberFormat="1" applyFont="1" applyAlignment="1">
      <alignment horizontal="center"/>
    </xf>
    <xf numFmtId="166" fontId="5" fillId="0" borderId="0" xfId="9" applyNumberFormat="1" applyFont="1" applyFill="1" applyBorder="1" applyAlignment="1">
      <alignment horizontal="center" wrapText="1"/>
    </xf>
    <xf numFmtId="0" fontId="5" fillId="0" borderId="0" xfId="4" applyFont="1" applyAlignment="1">
      <alignment horizontal="left" indent="1"/>
    </xf>
    <xf numFmtId="164" fontId="12" fillId="0" borderId="0" xfId="8" applyNumberFormat="1" applyFont="1" applyFill="1" applyBorder="1" applyAlignment="1">
      <alignment horizontal="right" wrapText="1"/>
    </xf>
    <xf numFmtId="0" fontId="4" fillId="0" borderId="7" xfId="3" applyFont="1" applyBorder="1"/>
    <xf numFmtId="167" fontId="4" fillId="0" borderId="0" xfId="3" applyNumberFormat="1" applyFont="1"/>
    <xf numFmtId="0" fontId="15" fillId="0" borderId="0" xfId="4" applyFont="1" applyAlignment="1">
      <alignment horizontal="left"/>
    </xf>
    <xf numFmtId="165" fontId="5" fillId="0" borderId="0" xfId="8" applyNumberFormat="1" applyFont="1" applyAlignment="1"/>
    <xf numFmtId="165" fontId="5" fillId="0" borderId="0" xfId="8" applyNumberFormat="1" applyFont="1" applyAlignment="1">
      <alignment horizontal="right"/>
    </xf>
    <xf numFmtId="165" fontId="4" fillId="0" borderId="0" xfId="3" applyNumberFormat="1" applyFont="1"/>
    <xf numFmtId="0" fontId="16" fillId="4" borderId="12" xfId="3" applyFont="1" applyFill="1" applyBorder="1" applyAlignment="1">
      <alignment horizontal="center"/>
    </xf>
    <xf numFmtId="0" fontId="4" fillId="0" borderId="13" xfId="3" applyFont="1" applyBorder="1"/>
    <xf numFmtId="165" fontId="17" fillId="0" borderId="14" xfId="8" applyNumberFormat="1" applyFont="1" applyBorder="1" applyAlignment="1">
      <alignment horizontal="right"/>
    </xf>
    <xf numFmtId="165" fontId="4" fillId="0" borderId="15" xfId="3" applyNumberFormat="1" applyFont="1" applyBorder="1"/>
    <xf numFmtId="43" fontId="4" fillId="0" borderId="0" xfId="3" applyNumberFormat="1" applyFont="1"/>
    <xf numFmtId="165" fontId="17" fillId="0" borderId="16" xfId="8" applyNumberFormat="1" applyFont="1" applyBorder="1" applyAlignment="1">
      <alignment horizontal="right"/>
    </xf>
    <xf numFmtId="165" fontId="4" fillId="0" borderId="17" xfId="3" applyNumberFormat="1" applyFont="1" applyBorder="1"/>
    <xf numFmtId="165" fontId="17" fillId="0" borderId="0" xfId="8" applyNumberFormat="1" applyFont="1" applyAlignment="1">
      <alignment horizontal="right"/>
    </xf>
    <xf numFmtId="0" fontId="13" fillId="2" borderId="0" xfId="4" applyFont="1" applyFill="1" applyAlignment="1">
      <alignment wrapText="1"/>
    </xf>
    <xf numFmtId="165" fontId="13" fillId="2" borderId="0" xfId="4" applyNumberFormat="1" applyFont="1" applyFill="1" applyAlignment="1">
      <alignment horizontal="center" wrapText="1"/>
    </xf>
    <xf numFmtId="166" fontId="5" fillId="2" borderId="0" xfId="9" applyNumberFormat="1" applyFont="1" applyFill="1" applyBorder="1" applyAlignment="1">
      <alignment horizontal="center"/>
    </xf>
    <xf numFmtId="0" fontId="10" fillId="3" borderId="0" xfId="0" applyFont="1" applyFill="1" applyAlignment="1">
      <alignment horizontal="left" vertical="center"/>
    </xf>
    <xf numFmtId="164" fontId="10" fillId="3" borderId="0" xfId="1" applyNumberFormat="1" applyFont="1" applyFill="1" applyBorder="1" applyAlignment="1">
      <alignment horizontal="right" vertical="center" wrapText="1"/>
    </xf>
    <xf numFmtId="0" fontId="5" fillId="2" borderId="0" xfId="0" applyFont="1" applyFill="1"/>
    <xf numFmtId="0" fontId="5" fillId="2" borderId="0" xfId="0" applyFont="1" applyFill="1" applyAlignment="1">
      <alignment horizontal="right"/>
    </xf>
    <xf numFmtId="165" fontId="5" fillId="2" borderId="0" xfId="0" applyNumberFormat="1" applyFont="1" applyFill="1" applyAlignment="1">
      <alignment horizontal="right"/>
    </xf>
    <xf numFmtId="166" fontId="5" fillId="2" borderId="0" xfId="2" applyNumberFormat="1" applyFont="1" applyFill="1" applyBorder="1" applyAlignment="1">
      <alignment horizontal="center"/>
    </xf>
    <xf numFmtId="0" fontId="10" fillId="2" borderId="0" xfId="4" applyFont="1" applyFill="1" applyAlignment="1">
      <alignment horizontal="left"/>
    </xf>
    <xf numFmtId="164" fontId="10" fillId="2" borderId="0" xfId="8" applyNumberFormat="1" applyFont="1" applyFill="1" applyBorder="1" applyAlignment="1">
      <alignment horizontal="right" vertical="center" wrapText="1"/>
    </xf>
    <xf numFmtId="165" fontId="9" fillId="2" borderId="0" xfId="8" applyNumberFormat="1" applyFont="1" applyFill="1" applyBorder="1" applyAlignment="1">
      <alignment horizontal="right" vertical="center"/>
    </xf>
    <xf numFmtId="166" fontId="10" fillId="2" borderId="0" xfId="9" applyNumberFormat="1" applyFont="1" applyFill="1" applyAlignment="1">
      <alignment horizontal="center"/>
    </xf>
    <xf numFmtId="0" fontId="4" fillId="2" borderId="0" xfId="3" applyFont="1" applyFill="1"/>
    <xf numFmtId="0" fontId="10" fillId="0" borderId="0" xfId="10" applyFont="1" applyAlignment="1">
      <alignment vertical="center"/>
    </xf>
    <xf numFmtId="0" fontId="5" fillId="0" borderId="0" xfId="11" applyFont="1"/>
    <xf numFmtId="0" fontId="18" fillId="0" borderId="0" xfId="11" applyFont="1" applyAlignment="1">
      <alignment horizontal="left" vertical="center"/>
    </xf>
    <xf numFmtId="4" fontId="4" fillId="0" borderId="0" xfId="3" applyNumberFormat="1" applyFont="1"/>
    <xf numFmtId="0" fontId="14" fillId="5" borderId="5"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0" xfId="4" applyFont="1" applyFill="1" applyAlignment="1">
      <alignment horizontal="center" vertical="center" wrapText="1"/>
    </xf>
    <xf numFmtId="0" fontId="14" fillId="5" borderId="10" xfId="4" applyFont="1" applyFill="1" applyBorder="1" applyAlignment="1">
      <alignment horizontal="center" wrapText="1"/>
    </xf>
    <xf numFmtId="0" fontId="14" fillId="5" borderId="3" xfId="4" applyFont="1" applyFill="1" applyBorder="1" applyAlignment="1">
      <alignment horizontal="center" wrapText="1"/>
    </xf>
    <xf numFmtId="0" fontId="14" fillId="5" borderId="11" xfId="4" applyFont="1" applyFill="1" applyBorder="1" applyAlignment="1">
      <alignment horizontal="center" wrapText="1"/>
    </xf>
    <xf numFmtId="0" fontId="22" fillId="0" borderId="0" xfId="11" applyFont="1"/>
    <xf numFmtId="0" fontId="23" fillId="0" borderId="0" xfId="11" applyFont="1"/>
    <xf numFmtId="0" fontId="26" fillId="0" borderId="0" xfId="11" applyFont="1"/>
    <xf numFmtId="165" fontId="27" fillId="0" borderId="0" xfId="13" applyNumberFormat="1" applyFont="1" applyFill="1" applyBorder="1" applyAlignment="1">
      <alignment horizontal="center" vertical="center"/>
    </xf>
    <xf numFmtId="0" fontId="5" fillId="0" borderId="18" xfId="11" applyFont="1" applyBorder="1"/>
    <xf numFmtId="0" fontId="27" fillId="0" borderId="18" xfId="11" applyFont="1" applyBorder="1"/>
    <xf numFmtId="0" fontId="28" fillId="6" borderId="20" xfId="11" applyFont="1" applyFill="1" applyBorder="1" applyAlignment="1">
      <alignment horizontal="center" vertical="center" wrapText="1"/>
    </xf>
    <xf numFmtId="0" fontId="9" fillId="3" borderId="1" xfId="11" applyFont="1" applyFill="1" applyBorder="1" applyAlignment="1">
      <alignment vertical="center"/>
    </xf>
    <xf numFmtId="168" fontId="10" fillId="7" borderId="2" xfId="14" applyNumberFormat="1" applyFont="1" applyFill="1" applyBorder="1" applyAlignment="1">
      <alignment horizontal="center" vertical="center"/>
    </xf>
    <xf numFmtId="43" fontId="5" fillId="0" borderId="0" xfId="13" applyFont="1"/>
    <xf numFmtId="0" fontId="28" fillId="6" borderId="30" xfId="11" applyFont="1" applyFill="1" applyBorder="1" applyAlignment="1">
      <alignment horizontal="center" vertical="center" wrapText="1"/>
    </xf>
    <xf numFmtId="0" fontId="28" fillId="6" borderId="32" xfId="11" applyFont="1" applyFill="1" applyBorder="1" applyAlignment="1">
      <alignment horizontal="center" vertical="center"/>
    </xf>
    <xf numFmtId="0" fontId="28" fillId="6" borderId="32" xfId="11" applyFont="1" applyFill="1" applyBorder="1" applyAlignment="1">
      <alignment horizontal="center" vertical="center" wrapText="1"/>
    </xf>
    <xf numFmtId="0" fontId="28" fillId="6" borderId="33" xfId="11" applyFont="1" applyFill="1" applyBorder="1" applyAlignment="1">
      <alignment horizontal="center" vertical="center" wrapText="1"/>
    </xf>
    <xf numFmtId="0" fontId="8" fillId="3" borderId="34" xfId="11" applyFont="1" applyFill="1" applyBorder="1" applyAlignment="1">
      <alignment horizontal="left"/>
    </xf>
    <xf numFmtId="169" fontId="29" fillId="3" borderId="34" xfId="13" applyNumberFormat="1" applyFont="1" applyFill="1" applyBorder="1" applyAlignment="1">
      <alignment horizontal="right" vertical="center"/>
    </xf>
    <xf numFmtId="166" fontId="29" fillId="3" borderId="34" xfId="9" applyNumberFormat="1" applyFont="1" applyFill="1" applyBorder="1" applyAlignment="1">
      <alignment horizontal="right" vertical="center"/>
    </xf>
    <xf numFmtId="166" fontId="5" fillId="0" borderId="0" xfId="9" applyNumberFormat="1" applyFont="1"/>
    <xf numFmtId="166" fontId="5" fillId="0" borderId="0" xfId="13" applyNumberFormat="1" applyFont="1"/>
    <xf numFmtId="43" fontId="5" fillId="0" borderId="0" xfId="11" applyNumberFormat="1" applyFont="1"/>
    <xf numFmtId="0" fontId="8" fillId="8" borderId="0" xfId="11" applyFont="1" applyFill="1" applyAlignment="1">
      <alignment horizontal="left" indent="1"/>
    </xf>
    <xf numFmtId="169" fontId="29" fillId="0" borderId="0" xfId="13" applyNumberFormat="1" applyFont="1" applyFill="1" applyBorder="1" applyAlignment="1">
      <alignment horizontal="right" vertical="center"/>
    </xf>
    <xf numFmtId="166" fontId="29" fillId="0" borderId="0" xfId="9" applyNumberFormat="1" applyFont="1" applyFill="1" applyBorder="1" applyAlignment="1">
      <alignment horizontal="right" vertical="center"/>
    </xf>
    <xf numFmtId="169" fontId="29" fillId="8" borderId="0" xfId="13" applyNumberFormat="1" applyFont="1" applyFill="1" applyBorder="1" applyAlignment="1">
      <alignment horizontal="right" vertical="center"/>
    </xf>
    <xf numFmtId="166" fontId="29" fillId="8" borderId="0" xfId="9" applyNumberFormat="1" applyFont="1" applyFill="1" applyBorder="1" applyAlignment="1">
      <alignment horizontal="right" vertical="center"/>
    </xf>
    <xf numFmtId="10" fontId="5" fillId="0" borderId="0" xfId="13" applyNumberFormat="1" applyFont="1"/>
    <xf numFmtId="0" fontId="11" fillId="8" borderId="0" xfId="11" applyFont="1" applyFill="1" applyAlignment="1">
      <alignment horizontal="left" wrapText="1" indent="2"/>
    </xf>
    <xf numFmtId="169" fontId="30" fillId="0" borderId="0" xfId="13" applyNumberFormat="1" applyFont="1" applyFill="1" applyBorder="1" applyAlignment="1">
      <alignment horizontal="right" vertical="center"/>
    </xf>
    <xf numFmtId="170" fontId="30" fillId="0" borderId="0" xfId="13" applyNumberFormat="1" applyFont="1" applyFill="1" applyBorder="1" applyAlignment="1">
      <alignment horizontal="right" vertical="center"/>
    </xf>
    <xf numFmtId="166" fontId="30" fillId="0" borderId="0" xfId="9" applyNumberFormat="1" applyFont="1" applyFill="1" applyBorder="1" applyAlignment="1">
      <alignment horizontal="right" vertical="center"/>
    </xf>
    <xf numFmtId="166" fontId="30" fillId="8" borderId="0" xfId="9" applyNumberFormat="1" applyFont="1" applyFill="1" applyBorder="1" applyAlignment="1">
      <alignment horizontal="right" vertical="center"/>
    </xf>
    <xf numFmtId="171" fontId="5" fillId="0" borderId="0" xfId="9" applyNumberFormat="1" applyFont="1"/>
    <xf numFmtId="0" fontId="11" fillId="8" borderId="0" xfId="11" applyFont="1" applyFill="1" applyAlignment="1">
      <alignment horizontal="left" indent="2"/>
    </xf>
    <xf numFmtId="10" fontId="5" fillId="0" borderId="0" xfId="9" applyNumberFormat="1" applyFont="1"/>
    <xf numFmtId="172" fontId="5" fillId="0" borderId="0" xfId="9" applyNumberFormat="1" applyFont="1"/>
    <xf numFmtId="4" fontId="31" fillId="0" borderId="0" xfId="11" applyNumberFormat="1" applyFont="1"/>
    <xf numFmtId="4" fontId="32" fillId="0" borderId="0" xfId="11" applyNumberFormat="1" applyFont="1"/>
    <xf numFmtId="10" fontId="5" fillId="0" borderId="0" xfId="13" applyNumberFormat="1" applyFont="1" applyBorder="1"/>
    <xf numFmtId="166" fontId="5" fillId="0" borderId="0" xfId="2" applyNumberFormat="1" applyFont="1"/>
    <xf numFmtId="170" fontId="29" fillId="0" borderId="0" xfId="13" applyNumberFormat="1" applyFont="1" applyFill="1" applyBorder="1" applyAlignment="1">
      <alignment horizontal="right" vertical="center"/>
    </xf>
    <xf numFmtId="0" fontId="8" fillId="0" borderId="35" xfId="11" applyFont="1" applyBorder="1" applyAlignment="1">
      <alignment horizontal="left" indent="1"/>
    </xf>
    <xf numFmtId="169" fontId="29" fillId="0" borderId="35" xfId="13" applyNumberFormat="1" applyFont="1" applyFill="1" applyBorder="1" applyAlignment="1">
      <alignment horizontal="right" vertical="center"/>
    </xf>
    <xf numFmtId="166" fontId="29" fillId="0" borderId="35" xfId="9" applyNumberFormat="1" applyFont="1" applyBorder="1" applyAlignment="1">
      <alignment horizontal="right" vertical="center"/>
    </xf>
    <xf numFmtId="169" fontId="29" fillId="0" borderId="36" xfId="13" applyNumberFormat="1" applyFont="1" applyBorder="1" applyAlignment="1">
      <alignment horizontal="right" vertical="center"/>
    </xf>
    <xf numFmtId="166" fontId="29" fillId="0" borderId="36" xfId="9" applyNumberFormat="1" applyFont="1" applyBorder="1" applyAlignment="1">
      <alignment horizontal="right" vertical="center"/>
    </xf>
    <xf numFmtId="0" fontId="8" fillId="0" borderId="0" xfId="11" applyFont="1" applyAlignment="1">
      <alignment horizontal="left" indent="1"/>
    </xf>
    <xf numFmtId="166" fontId="29" fillId="0" borderId="0" xfId="9" applyNumberFormat="1" applyFont="1" applyBorder="1" applyAlignment="1">
      <alignment horizontal="right" vertical="center"/>
    </xf>
    <xf numFmtId="169" fontId="29" fillId="0" borderId="0" xfId="13" applyNumberFormat="1" applyFont="1" applyBorder="1" applyAlignment="1">
      <alignment horizontal="right" vertical="center"/>
    </xf>
    <xf numFmtId="0" fontId="28" fillId="9" borderId="19" xfId="11" applyFont="1" applyFill="1" applyBorder="1" applyAlignment="1">
      <alignment horizontal="left" vertical="center"/>
    </xf>
    <xf numFmtId="169" fontId="28" fillId="9" borderId="20" xfId="13" applyNumberFormat="1" applyFont="1" applyFill="1" applyBorder="1" applyAlignment="1">
      <alignment horizontal="right" vertical="center"/>
    </xf>
    <xf numFmtId="166" fontId="28" fillId="9" borderId="19" xfId="9" applyNumberFormat="1" applyFont="1" applyFill="1" applyBorder="1" applyAlignment="1">
      <alignment horizontal="right" vertical="center"/>
    </xf>
    <xf numFmtId="166" fontId="28" fillId="9" borderId="20" xfId="9" applyNumberFormat="1" applyFont="1" applyFill="1" applyBorder="1" applyAlignment="1">
      <alignment horizontal="right" vertical="center"/>
    </xf>
    <xf numFmtId="166" fontId="28" fillId="9" borderId="37" xfId="9" applyNumberFormat="1" applyFont="1" applyFill="1" applyBorder="1" applyAlignment="1">
      <alignment horizontal="right" vertical="center"/>
    </xf>
    <xf numFmtId="0" fontId="11" fillId="0" borderId="0" xfId="11" applyFont="1" applyAlignment="1">
      <alignment horizontal="left" indent="1"/>
    </xf>
    <xf numFmtId="164" fontId="5" fillId="0" borderId="0" xfId="11" applyNumberFormat="1" applyFont="1"/>
    <xf numFmtId="0" fontId="28" fillId="9" borderId="38" xfId="11" applyFont="1" applyFill="1" applyBorder="1" applyAlignment="1">
      <alignment horizontal="left" vertical="center"/>
    </xf>
    <xf numFmtId="169" fontId="28" fillId="9" borderId="39" xfId="13" applyNumberFormat="1" applyFont="1" applyFill="1" applyBorder="1" applyAlignment="1">
      <alignment horizontal="right" vertical="center"/>
    </xf>
    <xf numFmtId="166" fontId="28" fillId="9" borderId="38" xfId="9" applyNumberFormat="1" applyFont="1" applyFill="1" applyBorder="1" applyAlignment="1">
      <alignment horizontal="right" vertical="center"/>
    </xf>
    <xf numFmtId="166" fontId="28" fillId="9" borderId="39" xfId="9" applyNumberFormat="1" applyFont="1" applyFill="1" applyBorder="1" applyAlignment="1">
      <alignment horizontal="right" vertical="center"/>
    </xf>
    <xf numFmtId="166" fontId="28" fillId="9" borderId="18" xfId="9" applyNumberFormat="1" applyFont="1" applyFill="1" applyBorder="1" applyAlignment="1">
      <alignment horizontal="right" vertical="center"/>
    </xf>
    <xf numFmtId="0" fontId="13" fillId="0" borderId="0" xfId="11" applyFont="1" applyAlignment="1">
      <alignment horizontal="left" vertical="center"/>
    </xf>
    <xf numFmtId="169" fontId="9" fillId="0" borderId="0" xfId="13" applyNumberFormat="1" applyFont="1" applyFill="1" applyBorder="1" applyAlignment="1">
      <alignment horizontal="center" vertical="center"/>
    </xf>
    <xf numFmtId="166" fontId="9" fillId="0" borderId="26" xfId="9" applyNumberFormat="1" applyFont="1" applyFill="1" applyBorder="1" applyAlignment="1">
      <alignment horizontal="center" vertical="center"/>
    </xf>
    <xf numFmtId="166" fontId="9" fillId="0" borderId="0" xfId="9" applyNumberFormat="1" applyFont="1" applyFill="1" applyBorder="1" applyAlignment="1">
      <alignment horizontal="center" vertical="center"/>
    </xf>
    <xf numFmtId="166" fontId="9" fillId="0" borderId="0" xfId="15" applyNumberFormat="1" applyFont="1" applyFill="1" applyBorder="1" applyAlignment="1">
      <alignment horizontal="center" vertical="center"/>
    </xf>
    <xf numFmtId="0" fontId="19" fillId="0" borderId="0" xfId="11" applyFont="1" applyAlignment="1">
      <alignment horizontal="left" vertical="center"/>
    </xf>
    <xf numFmtId="0" fontId="9" fillId="0" borderId="0" xfId="11" applyFont="1" applyAlignment="1">
      <alignment vertical="center"/>
    </xf>
    <xf numFmtId="0" fontId="1" fillId="0" borderId="0" xfId="11"/>
    <xf numFmtId="0" fontId="27" fillId="0" borderId="0" xfId="11" applyFont="1"/>
    <xf numFmtId="0" fontId="33" fillId="0" borderId="0" xfId="11" applyFont="1"/>
    <xf numFmtId="0" fontId="33" fillId="0" borderId="0" xfId="11" applyFont="1" applyAlignment="1">
      <alignment vertical="center"/>
    </xf>
    <xf numFmtId="4" fontId="5" fillId="0" borderId="0" xfId="11" applyNumberFormat="1" applyFont="1"/>
    <xf numFmtId="0" fontId="5" fillId="0" borderId="0" xfId="10" applyFont="1"/>
    <xf numFmtId="0" fontId="22" fillId="0" borderId="0" xfId="10" applyFont="1"/>
    <xf numFmtId="0" fontId="9" fillId="0" borderId="0" xfId="10" applyFont="1" applyAlignment="1">
      <alignment vertical="center" wrapText="1" readingOrder="1"/>
    </xf>
    <xf numFmtId="0" fontId="12" fillId="0" borderId="0" xfId="10" applyFont="1" applyAlignment="1">
      <alignment vertical="top" wrapText="1" readingOrder="1"/>
    </xf>
    <xf numFmtId="0" fontId="22" fillId="0" borderId="40" xfId="10" applyFont="1" applyBorder="1" applyAlignment="1">
      <alignment horizontal="center"/>
    </xf>
    <xf numFmtId="0" fontId="35" fillId="9" borderId="42" xfId="10" applyFont="1" applyFill="1" applyBorder="1" applyAlignment="1">
      <alignment horizontal="center" vertical="center"/>
    </xf>
    <xf numFmtId="0" fontId="9" fillId="7" borderId="1" xfId="10" applyFont="1" applyFill="1" applyBorder="1" applyAlignment="1">
      <alignment vertical="center"/>
    </xf>
    <xf numFmtId="0" fontId="35" fillId="6" borderId="51" xfId="10" applyFont="1" applyFill="1" applyBorder="1" applyAlignment="1">
      <alignment horizontal="center" vertical="center" wrapText="1"/>
    </xf>
    <xf numFmtId="4" fontId="5" fillId="0" borderId="0" xfId="10" applyNumberFormat="1" applyFont="1"/>
    <xf numFmtId="0" fontId="35" fillId="6" borderId="51" xfId="10" applyFont="1" applyFill="1" applyBorder="1" applyAlignment="1">
      <alignment horizontal="center" vertical="center"/>
    </xf>
    <xf numFmtId="0" fontId="35" fillId="6" borderId="46" xfId="10" applyFont="1" applyFill="1" applyBorder="1" applyAlignment="1">
      <alignment horizontal="center" vertical="center"/>
    </xf>
    <xf numFmtId="166" fontId="5" fillId="0" borderId="0" xfId="16" applyNumberFormat="1" applyFont="1"/>
    <xf numFmtId="0" fontId="34" fillId="10" borderId="52" xfId="10" applyFont="1" applyFill="1" applyBorder="1" applyAlignment="1">
      <alignment horizontal="left" vertical="center" wrapText="1"/>
    </xf>
    <xf numFmtId="168" fontId="34" fillId="10" borderId="52" xfId="10" applyNumberFormat="1" applyFont="1" applyFill="1" applyBorder="1" applyAlignment="1">
      <alignment horizontal="center" vertical="center"/>
    </xf>
    <xf numFmtId="166" fontId="34" fillId="10" borderId="52" xfId="9" applyNumberFormat="1" applyFont="1" applyFill="1" applyBorder="1" applyAlignment="1">
      <alignment horizontal="center" vertical="center"/>
    </xf>
    <xf numFmtId="166" fontId="10" fillId="0" borderId="0" xfId="9" applyNumberFormat="1" applyFont="1" applyFill="1" applyBorder="1" applyAlignment="1">
      <alignment horizontal="center" vertical="center"/>
    </xf>
    <xf numFmtId="4" fontId="1" fillId="0" borderId="0" xfId="10" applyNumberFormat="1" applyAlignment="1">
      <alignment vertical="center" wrapText="1"/>
    </xf>
    <xf numFmtId="0" fontId="34" fillId="0" borderId="53" xfId="10" applyFont="1" applyBorder="1" applyAlignment="1">
      <alignment horizontal="left" vertical="center" wrapText="1" indent="1"/>
    </xf>
    <xf numFmtId="168" fontId="34" fillId="0" borderId="53" xfId="10" applyNumberFormat="1" applyFont="1" applyBorder="1" applyAlignment="1">
      <alignment horizontal="center" vertical="center"/>
    </xf>
    <xf numFmtId="166" fontId="34" fillId="0" borderId="53" xfId="9" applyNumberFormat="1" applyFont="1" applyBorder="1" applyAlignment="1">
      <alignment horizontal="center" vertical="center"/>
    </xf>
    <xf numFmtId="166" fontId="5" fillId="0" borderId="0" xfId="9" applyNumberFormat="1" applyFont="1" applyFill="1" applyBorder="1" applyAlignment="1">
      <alignment horizontal="center" vertical="center"/>
    </xf>
    <xf numFmtId="0" fontId="34" fillId="0" borderId="54" xfId="10" applyFont="1" applyBorder="1" applyAlignment="1">
      <alignment horizontal="left" vertical="center" wrapText="1" indent="1"/>
    </xf>
    <xf numFmtId="168" fontId="34" fillId="0" borderId="54" xfId="10" applyNumberFormat="1" applyFont="1" applyBorder="1" applyAlignment="1">
      <alignment horizontal="center" vertical="center"/>
    </xf>
    <xf numFmtId="166" fontId="34" fillId="0" borderId="54" xfId="9" applyNumberFormat="1" applyFont="1" applyFill="1" applyBorder="1" applyAlignment="1">
      <alignment horizontal="center" vertical="center"/>
    </xf>
    <xf numFmtId="166" fontId="34" fillId="0" borderId="54" xfId="9" applyNumberFormat="1" applyFont="1" applyBorder="1" applyAlignment="1">
      <alignment horizontal="center" vertical="center"/>
    </xf>
    <xf numFmtId="39" fontId="5" fillId="0" borderId="0" xfId="10" applyNumberFormat="1" applyFont="1"/>
    <xf numFmtId="0" fontId="34" fillId="0" borderId="55" xfId="10" applyFont="1" applyBorder="1" applyAlignment="1">
      <alignment horizontal="left" vertical="center" wrapText="1" indent="1"/>
    </xf>
    <xf numFmtId="168" fontId="34" fillId="0" borderId="55" xfId="10" applyNumberFormat="1" applyFont="1" applyBorder="1" applyAlignment="1">
      <alignment horizontal="center" vertical="center"/>
    </xf>
    <xf numFmtId="166" fontId="34" fillId="0" borderId="55" xfId="9" applyNumberFormat="1" applyFont="1" applyFill="1" applyBorder="1" applyAlignment="1">
      <alignment horizontal="center" vertical="center"/>
    </xf>
    <xf numFmtId="166" fontId="34" fillId="0" borderId="55" xfId="9" applyNumberFormat="1" applyFont="1" applyBorder="1" applyAlignment="1">
      <alignment horizontal="center" vertical="center"/>
    </xf>
    <xf numFmtId="0" fontId="37" fillId="0" borderId="56" xfId="17" applyFont="1" applyBorder="1" applyAlignment="1">
      <alignment horizontal="left" vertical="center" wrapText="1" indent="2"/>
    </xf>
    <xf numFmtId="168" fontId="37" fillId="0" borderId="54" xfId="10" applyNumberFormat="1" applyFont="1" applyBorder="1" applyAlignment="1">
      <alignment horizontal="center" vertical="center"/>
    </xf>
    <xf numFmtId="166" fontId="37" fillId="0" borderId="54" xfId="9" applyNumberFormat="1" applyFont="1" applyFill="1" applyBorder="1" applyAlignment="1">
      <alignment horizontal="center" vertical="center"/>
    </xf>
    <xf numFmtId="166" fontId="37" fillId="0" borderId="54" xfId="9" applyNumberFormat="1" applyFont="1" applyBorder="1" applyAlignment="1">
      <alignment horizontal="center" vertical="center"/>
    </xf>
    <xf numFmtId="166" fontId="38" fillId="0" borderId="0" xfId="9" applyNumberFormat="1" applyFont="1" applyFill="1" applyBorder="1" applyAlignment="1">
      <alignment horizontal="center" vertical="center"/>
    </xf>
    <xf numFmtId="0" fontId="37" fillId="0" borderId="55" xfId="17" applyFont="1" applyBorder="1" applyAlignment="1">
      <alignment horizontal="left" vertical="center" wrapText="1" indent="2"/>
    </xf>
    <xf numFmtId="168" fontId="37" fillId="0" borderId="55" xfId="10" applyNumberFormat="1" applyFont="1" applyBorder="1" applyAlignment="1">
      <alignment horizontal="center" vertical="center"/>
    </xf>
    <xf numFmtId="166" fontId="37" fillId="0" borderId="55" xfId="9" applyNumberFormat="1" applyFont="1" applyFill="1" applyBorder="1" applyAlignment="1">
      <alignment horizontal="center" vertical="center"/>
    </xf>
    <xf numFmtId="166" fontId="37" fillId="0" borderId="55" xfId="9" applyNumberFormat="1" applyFont="1" applyBorder="1" applyAlignment="1">
      <alignment horizontal="center" vertical="center"/>
    </xf>
    <xf numFmtId="0" fontId="34" fillId="0" borderId="0" xfId="10" applyFont="1" applyAlignment="1">
      <alignment horizontal="left" vertical="center" wrapText="1" indent="1"/>
    </xf>
    <xf numFmtId="168" fontId="34" fillId="0" borderId="0" xfId="10" applyNumberFormat="1" applyFont="1" applyAlignment="1">
      <alignment horizontal="center" vertical="center"/>
    </xf>
    <xf numFmtId="166" fontId="34" fillId="0" borderId="0" xfId="9" applyNumberFormat="1" applyFont="1" applyAlignment="1">
      <alignment horizontal="center" vertical="center"/>
    </xf>
    <xf numFmtId="166" fontId="34" fillId="0" borderId="0" xfId="9" applyNumberFormat="1" applyFont="1" applyBorder="1" applyAlignment="1">
      <alignment horizontal="center" vertical="center"/>
    </xf>
    <xf numFmtId="171" fontId="5" fillId="0" borderId="0" xfId="9" applyNumberFormat="1" applyFont="1" applyFill="1" applyBorder="1" applyAlignment="1">
      <alignment horizontal="center" vertical="center"/>
    </xf>
    <xf numFmtId="0" fontId="34" fillId="10" borderId="57" xfId="10" applyFont="1" applyFill="1" applyBorder="1" applyAlignment="1">
      <alignment horizontal="left" vertical="center" wrapText="1"/>
    </xf>
    <xf numFmtId="168" fontId="34" fillId="10" borderId="34" xfId="10" applyNumberFormat="1" applyFont="1" applyFill="1" applyBorder="1" applyAlignment="1">
      <alignment horizontal="center" vertical="center"/>
    </xf>
    <xf numFmtId="166" fontId="34" fillId="10" borderId="34" xfId="9" applyNumberFormat="1" applyFont="1" applyFill="1" applyBorder="1" applyAlignment="1">
      <alignment horizontal="center" vertical="center"/>
    </xf>
    <xf numFmtId="0" fontId="34" fillId="0" borderId="53" xfId="10" applyFont="1" applyBorder="1" applyAlignment="1">
      <alignment horizontal="left" vertical="center" indent="1"/>
    </xf>
    <xf numFmtId="0" fontId="34" fillId="0" borderId="55" xfId="10" applyFont="1" applyBorder="1" applyAlignment="1">
      <alignment horizontal="left" vertical="center" indent="1"/>
    </xf>
    <xf numFmtId="172" fontId="5" fillId="0" borderId="0" xfId="9" applyNumberFormat="1" applyFont="1" applyFill="1" applyBorder="1" applyAlignment="1">
      <alignment horizontal="center" vertical="center"/>
    </xf>
    <xf numFmtId="0" fontId="37" fillId="0" borderId="54" xfId="17" applyFont="1" applyBorder="1" applyAlignment="1">
      <alignment horizontal="left" vertical="center" wrapText="1" indent="2"/>
    </xf>
    <xf numFmtId="0" fontId="35" fillId="9" borderId="58" xfId="10" applyFont="1" applyFill="1" applyBorder="1" applyAlignment="1">
      <alignment horizontal="left" vertical="center"/>
    </xf>
    <xf numFmtId="168" fontId="35" fillId="9" borderId="59" xfId="10" applyNumberFormat="1" applyFont="1" applyFill="1" applyBorder="1" applyAlignment="1">
      <alignment horizontal="center" vertical="center"/>
    </xf>
    <xf numFmtId="166" fontId="35" fillId="9" borderId="59" xfId="9" applyNumberFormat="1" applyFont="1" applyFill="1" applyBorder="1" applyAlignment="1">
      <alignment horizontal="center" vertical="center"/>
    </xf>
    <xf numFmtId="166" fontId="35" fillId="9" borderId="60" xfId="9" applyNumberFormat="1" applyFont="1" applyFill="1" applyBorder="1" applyAlignment="1">
      <alignment horizontal="center" vertical="center"/>
    </xf>
    <xf numFmtId="10" fontId="5" fillId="0" borderId="0" xfId="9" applyNumberFormat="1" applyFont="1" applyFill="1" applyBorder="1" applyAlignment="1">
      <alignment horizontal="center" vertical="center"/>
    </xf>
    <xf numFmtId="0" fontId="13" fillId="0" borderId="0" xfId="10" applyFont="1" applyAlignment="1">
      <alignment horizontal="left" vertical="center"/>
    </xf>
    <xf numFmtId="168" fontId="13" fillId="0" borderId="0" xfId="10" applyNumberFormat="1" applyFont="1" applyAlignment="1">
      <alignment horizontal="center" vertical="center"/>
    </xf>
    <xf numFmtId="43" fontId="2" fillId="0" borderId="61" xfId="10" applyNumberFormat="1" applyFont="1" applyBorder="1"/>
    <xf numFmtId="166" fontId="2" fillId="0" borderId="61" xfId="16" applyNumberFormat="1" applyFont="1" applyBorder="1"/>
    <xf numFmtId="166" fontId="13" fillId="0" borderId="0" xfId="9" applyNumberFormat="1" applyFont="1" applyFill="1" applyBorder="1" applyAlignment="1">
      <alignment horizontal="center" vertical="center"/>
    </xf>
    <xf numFmtId="166" fontId="5" fillId="0" borderId="0" xfId="9" applyNumberFormat="1" applyFont="1" applyFill="1" applyBorder="1"/>
    <xf numFmtId="0" fontId="5" fillId="0" borderId="0" xfId="10" applyFont="1" applyAlignment="1">
      <alignment vertical="center"/>
    </xf>
    <xf numFmtId="168" fontId="5" fillId="0" borderId="0" xfId="10" applyNumberFormat="1" applyFont="1" applyAlignment="1">
      <alignment horizontal="center" vertical="center"/>
    </xf>
    <xf numFmtId="168" fontId="10" fillId="0" borderId="0" xfId="10" applyNumberFormat="1" applyFont="1" applyAlignment="1">
      <alignment horizontal="center" vertical="center"/>
    </xf>
    <xf numFmtId="166" fontId="5" fillId="0" borderId="0" xfId="10" applyNumberFormat="1" applyFont="1"/>
    <xf numFmtId="0" fontId="1" fillId="0" borderId="0" xfId="5"/>
    <xf numFmtId="0" fontId="40" fillId="0" borderId="0" xfId="11" applyFont="1" applyAlignment="1">
      <alignment vertical="center"/>
    </xf>
    <xf numFmtId="0" fontId="41" fillId="0" borderId="0" xfId="11" applyFont="1" applyAlignment="1">
      <alignment vertical="center"/>
    </xf>
    <xf numFmtId="0" fontId="13" fillId="5" borderId="0" xfId="4" applyFont="1" applyFill="1" applyAlignment="1">
      <alignment wrapText="1"/>
    </xf>
    <xf numFmtId="165" fontId="14" fillId="5" borderId="0" xfId="8" applyNumberFormat="1" applyFont="1" applyFill="1" applyBorder="1" applyAlignment="1">
      <alignment horizontal="right" vertical="center" wrapText="1"/>
    </xf>
    <xf numFmtId="164" fontId="13" fillId="5" borderId="0" xfId="4" applyNumberFormat="1" applyFont="1" applyFill="1" applyAlignment="1">
      <alignment wrapText="1"/>
    </xf>
    <xf numFmtId="166" fontId="13" fillId="5" borderId="0" xfId="9" applyNumberFormat="1" applyFont="1" applyFill="1" applyBorder="1" applyAlignment="1">
      <alignment horizontal="center"/>
    </xf>
    <xf numFmtId="0" fontId="42" fillId="0" borderId="0" xfId="11" applyFont="1" applyAlignment="1">
      <alignment vertical="center"/>
    </xf>
    <xf numFmtId="0" fontId="12" fillId="0" borderId="0" xfId="10" applyFont="1"/>
    <xf numFmtId="0" fontId="11" fillId="0" borderId="0" xfId="10" applyFont="1"/>
    <xf numFmtId="0" fontId="9" fillId="10" borderId="1" xfId="10" applyFont="1" applyFill="1" applyBorder="1" applyAlignment="1">
      <alignment vertical="center"/>
    </xf>
    <xf numFmtId="168" fontId="10" fillId="10" borderId="2" xfId="14" applyNumberFormat="1" applyFont="1" applyFill="1" applyBorder="1" applyAlignment="1">
      <alignment horizontal="center" vertical="center"/>
    </xf>
    <xf numFmtId="0" fontId="5" fillId="0" borderId="0" xfId="10" applyFont="1" applyAlignment="1">
      <alignment horizontal="center"/>
    </xf>
    <xf numFmtId="0" fontId="5" fillId="0" borderId="18" xfId="10" applyFont="1" applyBorder="1" applyAlignment="1">
      <alignment horizontal="center"/>
    </xf>
    <xf numFmtId="0" fontId="9" fillId="0" borderId="0" xfId="10" applyFont="1"/>
    <xf numFmtId="0" fontId="35" fillId="9" borderId="4" xfId="10" applyFont="1" applyFill="1" applyBorder="1" applyAlignment="1">
      <alignment horizontal="center" vertical="center"/>
    </xf>
    <xf numFmtId="0" fontId="35" fillId="6" borderId="0" xfId="10" applyFont="1" applyFill="1" applyAlignment="1">
      <alignment horizontal="center" vertical="center" wrapText="1"/>
    </xf>
    <xf numFmtId="0" fontId="35" fillId="6" borderId="7" xfId="10" applyFont="1" applyFill="1" applyBorder="1" applyAlignment="1">
      <alignment horizontal="center" vertical="center" wrapText="1"/>
    </xf>
    <xf numFmtId="0" fontId="35" fillId="6" borderId="48" xfId="10" applyFont="1" applyFill="1" applyBorder="1" applyAlignment="1">
      <alignment horizontal="center" vertical="center" wrapText="1"/>
    </xf>
    <xf numFmtId="0" fontId="35" fillId="6" borderId="48" xfId="10" applyFont="1" applyFill="1" applyBorder="1" applyAlignment="1">
      <alignment horizontal="center" vertical="center"/>
    </xf>
    <xf numFmtId="0" fontId="34" fillId="11" borderId="34" xfId="10" applyFont="1" applyFill="1" applyBorder="1"/>
    <xf numFmtId="168" fontId="34" fillId="11" borderId="34" xfId="10" applyNumberFormat="1" applyFont="1" applyFill="1" applyBorder="1" applyAlignment="1">
      <alignment horizontal="center" vertical="center"/>
    </xf>
    <xf numFmtId="166" fontId="34" fillId="11" borderId="34" xfId="9" applyNumberFormat="1" applyFont="1" applyFill="1" applyBorder="1" applyAlignment="1">
      <alignment horizontal="center" vertical="center"/>
    </xf>
    <xf numFmtId="0" fontId="37" fillId="0" borderId="36" xfId="10" applyFont="1" applyBorder="1" applyAlignment="1">
      <alignment horizontal="left" indent="1"/>
    </xf>
    <xf numFmtId="168" fontId="37" fillId="0" borderId="53" xfId="10" applyNumberFormat="1" applyFont="1" applyBorder="1" applyAlignment="1">
      <alignment horizontal="center" vertical="center"/>
    </xf>
    <xf numFmtId="166" fontId="37" fillId="0" borderId="53" xfId="9" applyNumberFormat="1" applyFont="1" applyBorder="1" applyAlignment="1">
      <alignment horizontal="center" vertical="center"/>
    </xf>
    <xf numFmtId="0" fontId="37" fillId="0" borderId="35" xfId="10" applyFont="1" applyBorder="1" applyAlignment="1">
      <alignment horizontal="left" indent="1"/>
    </xf>
    <xf numFmtId="168" fontId="37" fillId="0" borderId="0" xfId="10" applyNumberFormat="1" applyFont="1" applyAlignment="1">
      <alignment horizontal="center" vertical="center"/>
    </xf>
    <xf numFmtId="166" fontId="37" fillId="0" borderId="0" xfId="9" applyNumberFormat="1" applyFont="1" applyAlignment="1">
      <alignment horizontal="center" vertical="center"/>
    </xf>
    <xf numFmtId="166" fontId="37" fillId="0" borderId="0" xfId="9" applyNumberFormat="1" applyFont="1" applyBorder="1" applyAlignment="1">
      <alignment horizontal="center" vertical="center"/>
    </xf>
    <xf numFmtId="0" fontId="37" fillId="0" borderId="0" xfId="10" applyFont="1" applyAlignment="1">
      <alignment horizontal="left" indent="1"/>
    </xf>
    <xf numFmtId="0" fontId="37" fillId="0" borderId="55" xfId="10" applyFont="1" applyBorder="1" applyAlignment="1">
      <alignment horizontal="left" indent="1"/>
    </xf>
    <xf numFmtId="173" fontId="5" fillId="0" borderId="0" xfId="10" applyNumberFormat="1" applyFont="1"/>
    <xf numFmtId="0" fontId="37" fillId="0" borderId="55" xfId="10" applyFont="1" applyBorder="1" applyAlignment="1">
      <alignment horizontal="left" wrapText="1" indent="1"/>
    </xf>
    <xf numFmtId="0" fontId="37" fillId="0" borderId="0" xfId="10" applyFont="1" applyAlignment="1">
      <alignment horizontal="left" wrapText="1" indent="1"/>
    </xf>
    <xf numFmtId="43" fontId="5" fillId="0" borderId="0" xfId="10" applyNumberFormat="1" applyFont="1"/>
    <xf numFmtId="0" fontId="37" fillId="0" borderId="35" xfId="10" applyFont="1" applyBorder="1" applyAlignment="1">
      <alignment horizontal="left" wrapText="1" indent="1"/>
    </xf>
    <xf numFmtId="0" fontId="37" fillId="0" borderId="54" xfId="10" applyFont="1" applyBorder="1" applyAlignment="1">
      <alignment horizontal="left" wrapText="1" indent="1"/>
    </xf>
    <xf numFmtId="0" fontId="37" fillId="0" borderId="53" xfId="10" applyFont="1" applyBorder="1" applyAlignment="1">
      <alignment horizontal="left" wrapText="1" indent="1"/>
    </xf>
    <xf numFmtId="0" fontId="37" fillId="0" borderId="54" xfId="10" applyFont="1" applyBorder="1" applyAlignment="1">
      <alignment horizontal="left" indent="1"/>
    </xf>
    <xf numFmtId="166" fontId="5" fillId="0" borderId="0" xfId="20" applyNumberFormat="1" applyFont="1"/>
    <xf numFmtId="0" fontId="35" fillId="9" borderId="73" xfId="10" applyFont="1" applyFill="1" applyBorder="1" applyAlignment="1">
      <alignment horizontal="left"/>
    </xf>
    <xf numFmtId="168" fontId="35" fillId="9" borderId="74" xfId="10" applyNumberFormat="1" applyFont="1" applyFill="1" applyBorder="1" applyAlignment="1">
      <alignment horizontal="center" vertical="center"/>
    </xf>
    <xf numFmtId="166" fontId="35" fillId="9" borderId="74" xfId="9" applyNumberFormat="1" applyFont="1" applyFill="1" applyBorder="1" applyAlignment="1">
      <alignment horizontal="center" vertical="center"/>
    </xf>
    <xf numFmtId="166" fontId="35" fillId="9" borderId="75" xfId="9" applyNumberFormat="1" applyFont="1" applyFill="1" applyBorder="1" applyAlignment="1">
      <alignment horizontal="center" vertical="center"/>
    </xf>
    <xf numFmtId="0" fontId="13" fillId="0" borderId="0" xfId="10" applyFont="1" applyAlignment="1">
      <alignment horizontal="left"/>
    </xf>
    <xf numFmtId="166" fontId="37" fillId="0" borderId="0" xfId="2" applyNumberFormat="1" applyFont="1"/>
    <xf numFmtId="0" fontId="3" fillId="0" borderId="0" xfId="19" applyAlignment="1">
      <alignment horizontal="left" indent="1"/>
    </xf>
    <xf numFmtId="166" fontId="0" fillId="0" borderId="0" xfId="15" applyNumberFormat="1" applyFont="1"/>
    <xf numFmtId="0" fontId="3" fillId="0" borderId="0" xfId="19"/>
    <xf numFmtId="17" fontId="3" fillId="0" borderId="0" xfId="19" applyNumberFormat="1"/>
    <xf numFmtId="0" fontId="10" fillId="0" borderId="0" xfId="18" applyFont="1" applyAlignment="1">
      <alignment vertical="center"/>
    </xf>
    <xf numFmtId="0" fontId="40" fillId="0" borderId="0" xfId="0" applyFont="1" applyAlignment="1">
      <alignment vertical="center" wrapText="1"/>
    </xf>
    <xf numFmtId="0" fontId="45" fillId="0" borderId="0" xfId="19" applyFont="1"/>
    <xf numFmtId="0" fontId="33" fillId="0" borderId="0" xfId="10" applyFont="1"/>
    <xf numFmtId="0" fontId="5" fillId="0" borderId="40" xfId="10" applyFont="1" applyBorder="1" applyAlignment="1">
      <alignment horizontal="center"/>
    </xf>
    <xf numFmtId="166" fontId="0" fillId="0" borderId="0" xfId="9" applyNumberFormat="1" applyFont="1"/>
    <xf numFmtId="0" fontId="37" fillId="0" borderId="76" xfId="10" applyFont="1" applyBorder="1" applyAlignment="1">
      <alignment horizontal="left" vertical="center" wrapText="1" indent="2"/>
    </xf>
    <xf numFmtId="168" fontId="37" fillId="0" borderId="76" xfId="10" applyNumberFormat="1" applyFont="1" applyBorder="1" applyAlignment="1">
      <alignment horizontal="center" vertical="center"/>
    </xf>
    <xf numFmtId="0" fontId="1" fillId="0" borderId="0" xfId="10"/>
    <xf numFmtId="0" fontId="37" fillId="0" borderId="77" xfId="10" applyFont="1" applyBorder="1" applyAlignment="1">
      <alignment horizontal="left" vertical="center" wrapText="1" indent="2"/>
    </xf>
    <xf numFmtId="168" fontId="37" fillId="0" borderId="77" xfId="10" applyNumberFormat="1" applyFont="1" applyBorder="1" applyAlignment="1">
      <alignment horizontal="center" vertical="center"/>
    </xf>
    <xf numFmtId="0" fontId="34" fillId="0" borderId="78" xfId="10" applyFont="1" applyBorder="1" applyAlignment="1">
      <alignment horizontal="left" vertical="center" wrapText="1" indent="1"/>
    </xf>
    <xf numFmtId="168" fontId="34" fillId="0" borderId="36" xfId="10" applyNumberFormat="1" applyFont="1" applyBorder="1" applyAlignment="1">
      <alignment horizontal="center" vertical="center"/>
    </xf>
    <xf numFmtId="0" fontId="37" fillId="0" borderId="0" xfId="17" applyFont="1" applyAlignment="1">
      <alignment horizontal="left" vertical="center" wrapText="1" indent="2"/>
    </xf>
    <xf numFmtId="0" fontId="37" fillId="0" borderId="79" xfId="17" applyFont="1" applyBorder="1" applyAlignment="1">
      <alignment horizontal="left" vertical="center" wrapText="1" indent="2"/>
    </xf>
    <xf numFmtId="0" fontId="34" fillId="0" borderId="79" xfId="10" applyFont="1" applyBorder="1" applyAlignment="1">
      <alignment horizontal="left" vertical="center" wrapText="1" indent="1"/>
    </xf>
    <xf numFmtId="0" fontId="37" fillId="0" borderId="76" xfId="17" applyFont="1" applyBorder="1" applyAlignment="1">
      <alignment horizontal="left" vertical="center" wrapText="1" indent="2"/>
    </xf>
    <xf numFmtId="168" fontId="34" fillId="0" borderId="76" xfId="10" applyNumberFormat="1" applyFont="1" applyBorder="1" applyAlignment="1">
      <alignment horizontal="center" vertical="center"/>
    </xf>
    <xf numFmtId="168" fontId="37" fillId="0" borderId="79" xfId="10" applyNumberFormat="1" applyFont="1" applyBorder="1" applyAlignment="1">
      <alignment horizontal="center" vertical="center"/>
    </xf>
    <xf numFmtId="166" fontId="5" fillId="0" borderId="0" xfId="9" applyNumberFormat="1" applyFont="1" applyBorder="1" applyAlignment="1">
      <alignment horizontal="center" vertical="center"/>
    </xf>
    <xf numFmtId="0" fontId="35" fillId="9" borderId="73" xfId="10" applyFont="1" applyFill="1" applyBorder="1" applyAlignment="1">
      <alignment horizontal="left" vertical="center"/>
    </xf>
    <xf numFmtId="0" fontId="47" fillId="0" borderId="0" xfId="10" applyFont="1" applyAlignment="1">
      <alignment vertical="center"/>
    </xf>
    <xf numFmtId="0" fontId="16" fillId="0" borderId="0" xfId="10" applyFont="1"/>
    <xf numFmtId="0" fontId="48" fillId="0" borderId="0" xfId="10" applyFont="1" applyAlignment="1">
      <alignment vertical="center"/>
    </xf>
    <xf numFmtId="0" fontId="49" fillId="0" borderId="0" xfId="11" applyFont="1"/>
    <xf numFmtId="0" fontId="1" fillId="0" borderId="18" xfId="11" applyBorder="1"/>
    <xf numFmtId="0" fontId="9" fillId="10" borderId="1" xfId="10" applyFont="1" applyFill="1" applyBorder="1"/>
    <xf numFmtId="0" fontId="35" fillId="6" borderId="46" xfId="10" applyFont="1" applyFill="1" applyBorder="1" applyAlignment="1">
      <alignment horizontal="center" vertical="center" wrapText="1"/>
    </xf>
    <xf numFmtId="168" fontId="34" fillId="10" borderId="3" xfId="10" applyNumberFormat="1" applyFont="1" applyFill="1" applyBorder="1" applyAlignment="1">
      <alignment horizontal="center" vertical="center"/>
    </xf>
    <xf numFmtId="168" fontId="34" fillId="10" borderId="80" xfId="10" applyNumberFormat="1" applyFont="1" applyFill="1" applyBorder="1" applyAlignment="1">
      <alignment horizontal="center" vertical="center"/>
    </xf>
    <xf numFmtId="166" fontId="1" fillId="0" borderId="0" xfId="9" applyNumberFormat="1"/>
    <xf numFmtId="168" fontId="34" fillId="0" borderId="81" xfId="10" applyNumberFormat="1" applyFont="1" applyBorder="1" applyAlignment="1">
      <alignment horizontal="center" vertical="center"/>
    </xf>
    <xf numFmtId="166" fontId="34" fillId="0" borderId="36" xfId="9" applyNumberFormat="1" applyFont="1" applyBorder="1" applyAlignment="1">
      <alignment horizontal="center" vertical="center"/>
    </xf>
    <xf numFmtId="166" fontId="37" fillId="0" borderId="77" xfId="9" applyNumberFormat="1" applyFont="1" applyBorder="1" applyAlignment="1">
      <alignment horizontal="center" vertical="center"/>
    </xf>
    <xf numFmtId="43" fontId="1" fillId="0" borderId="0" xfId="13"/>
    <xf numFmtId="168" fontId="34" fillId="0" borderId="82" xfId="10" applyNumberFormat="1" applyFont="1" applyBorder="1" applyAlignment="1">
      <alignment horizontal="center" vertical="center"/>
    </xf>
    <xf numFmtId="166" fontId="34" fillId="0" borderId="78" xfId="9" applyNumberFormat="1" applyFont="1" applyBorder="1" applyAlignment="1">
      <alignment horizontal="center" vertical="center"/>
    </xf>
    <xf numFmtId="166" fontId="37" fillId="0" borderId="76" xfId="9" applyNumberFormat="1" applyFont="1" applyBorder="1" applyAlignment="1">
      <alignment horizontal="center" vertical="center"/>
    </xf>
    <xf numFmtId="166" fontId="37" fillId="0" borderId="76" xfId="9" applyNumberFormat="1" applyFont="1" applyFill="1" applyBorder="1" applyAlignment="1">
      <alignment horizontal="center" vertical="center"/>
    </xf>
    <xf numFmtId="0" fontId="34" fillId="0" borderId="76" xfId="10" applyFont="1" applyBorder="1" applyAlignment="1">
      <alignment horizontal="left" vertical="center" wrapText="1" indent="1"/>
    </xf>
    <xf numFmtId="166" fontId="34" fillId="0" borderId="76" xfId="9" applyNumberFormat="1" applyFont="1" applyFill="1" applyBorder="1" applyAlignment="1">
      <alignment horizontal="center" vertical="center"/>
    </xf>
    <xf numFmtId="0" fontId="37" fillId="0" borderId="83" xfId="10" applyFont="1" applyBorder="1" applyAlignment="1">
      <alignment horizontal="left" vertical="center" wrapText="1" indent="2"/>
    </xf>
    <xf numFmtId="0" fontId="37" fillId="0" borderId="79" xfId="10" applyFont="1" applyBorder="1" applyAlignment="1">
      <alignment horizontal="left" vertical="center" wrapText="1" indent="2"/>
    </xf>
    <xf numFmtId="166" fontId="34" fillId="0" borderId="76" xfId="9" applyNumberFormat="1" applyFont="1" applyBorder="1" applyAlignment="1">
      <alignment horizontal="center" vertical="center"/>
    </xf>
    <xf numFmtId="0" fontId="37" fillId="0" borderId="0" xfId="10" applyFont="1" applyAlignment="1">
      <alignment horizontal="left" vertical="center" wrapText="1" indent="2"/>
    </xf>
    <xf numFmtId="168" fontId="37" fillId="0" borderId="82" xfId="10" applyNumberFormat="1" applyFont="1" applyBorder="1" applyAlignment="1">
      <alignment horizontal="center" vertical="center"/>
    </xf>
    <xf numFmtId="166" fontId="37" fillId="0" borderId="82" xfId="9" applyNumberFormat="1" applyFont="1" applyBorder="1" applyAlignment="1">
      <alignment horizontal="center" vertical="center"/>
    </xf>
    <xf numFmtId="166" fontId="37" fillId="0" borderId="83" xfId="9" applyNumberFormat="1" applyFont="1" applyBorder="1" applyAlignment="1">
      <alignment horizontal="center" vertical="center"/>
    </xf>
    <xf numFmtId="166" fontId="37" fillId="0" borderId="84" xfId="9" applyNumberFormat="1" applyFont="1" applyBorder="1" applyAlignment="1">
      <alignment horizontal="center" vertical="center"/>
    </xf>
    <xf numFmtId="168" fontId="34" fillId="0" borderId="79" xfId="10" applyNumberFormat="1" applyFont="1" applyBorder="1" applyAlignment="1">
      <alignment horizontal="center" vertical="center"/>
    </xf>
    <xf numFmtId="168" fontId="37" fillId="0" borderId="85" xfId="10" applyNumberFormat="1" applyFont="1" applyBorder="1" applyAlignment="1">
      <alignment horizontal="center" vertical="center"/>
    </xf>
    <xf numFmtId="168" fontId="37" fillId="0" borderId="86" xfId="10" applyNumberFormat="1" applyFont="1" applyBorder="1" applyAlignment="1">
      <alignment horizontal="center" vertical="center"/>
    </xf>
    <xf numFmtId="166" fontId="37" fillId="0" borderId="0" xfId="9" applyNumberFormat="1" applyFont="1" applyFill="1" applyBorder="1" applyAlignment="1">
      <alignment horizontal="center" vertical="center"/>
    </xf>
    <xf numFmtId="174" fontId="1" fillId="0" borderId="0" xfId="11" applyNumberFormat="1"/>
    <xf numFmtId="10" fontId="0" fillId="0" borderId="0" xfId="9" applyNumberFormat="1" applyFont="1"/>
    <xf numFmtId="0" fontId="9" fillId="0" borderId="0" xfId="21" applyFont="1" applyAlignment="1">
      <alignment vertical="center" wrapText="1" readingOrder="1"/>
    </xf>
    <xf numFmtId="0" fontId="5" fillId="0" borderId="0" xfId="21" applyFont="1"/>
    <xf numFmtId="0" fontId="12" fillId="0" borderId="0" xfId="21" applyFont="1" applyAlignment="1">
      <alignment horizontal="center" vertical="top" wrapText="1" readingOrder="1"/>
    </xf>
    <xf numFmtId="0" fontId="12" fillId="0" borderId="0" xfId="21" applyFont="1" applyAlignment="1">
      <alignment vertical="top" wrapText="1" readingOrder="1"/>
    </xf>
    <xf numFmtId="0" fontId="13" fillId="9" borderId="88" xfId="21" applyFont="1" applyFill="1" applyBorder="1" applyAlignment="1">
      <alignment horizontal="center" vertical="center"/>
    </xf>
    <xf numFmtId="168" fontId="10" fillId="12" borderId="0" xfId="21" applyNumberFormat="1" applyFont="1" applyFill="1"/>
    <xf numFmtId="169" fontId="10" fillId="12" borderId="0" xfId="21" applyNumberFormat="1" applyFont="1" applyFill="1" applyAlignment="1">
      <alignment horizontal="right"/>
    </xf>
    <xf numFmtId="0" fontId="10" fillId="0" borderId="0" xfId="21" applyFont="1" applyAlignment="1">
      <alignment horizontal="left" indent="1"/>
    </xf>
    <xf numFmtId="169" fontId="10" fillId="0" borderId="0" xfId="21" applyNumberFormat="1" applyFont="1" applyAlignment="1">
      <alignment horizontal="right"/>
    </xf>
    <xf numFmtId="168" fontId="10" fillId="12" borderId="0" xfId="21" applyNumberFormat="1" applyFont="1" applyFill="1" applyAlignment="1">
      <alignment horizontal="left" indent="2"/>
    </xf>
    <xf numFmtId="169" fontId="4" fillId="0" borderId="0" xfId="0" applyNumberFormat="1" applyFont="1" applyAlignment="1">
      <alignment horizontal="left" indent="4"/>
    </xf>
    <xf numFmtId="169" fontId="4" fillId="0" borderId="0" xfId="0" applyNumberFormat="1" applyFont="1" applyAlignment="1">
      <alignment horizontal="right"/>
    </xf>
    <xf numFmtId="169" fontId="10" fillId="0" borderId="89" xfId="21" applyNumberFormat="1" applyFont="1" applyBorder="1" applyAlignment="1">
      <alignment horizontal="left"/>
    </xf>
    <xf numFmtId="169" fontId="10" fillId="0" borderId="89" xfId="21" applyNumberFormat="1" applyFont="1" applyBorder="1" applyAlignment="1">
      <alignment horizontal="right"/>
    </xf>
    <xf numFmtId="0" fontId="10" fillId="0" borderId="0" xfId="22" applyFont="1" applyAlignment="1">
      <alignment vertical="center"/>
    </xf>
    <xf numFmtId="0" fontId="13" fillId="9" borderId="92" xfId="5" applyFont="1" applyFill="1" applyBorder="1" applyAlignment="1">
      <alignment horizontal="center" vertical="center"/>
    </xf>
    <xf numFmtId="0" fontId="13" fillId="9" borderId="93" xfId="5" applyFont="1" applyFill="1" applyBorder="1" applyAlignment="1">
      <alignment horizontal="center" vertical="center" wrapText="1"/>
    </xf>
    <xf numFmtId="0" fontId="13" fillId="9" borderId="94" xfId="5" applyFont="1" applyFill="1" applyBorder="1" applyAlignment="1">
      <alignment horizontal="center" vertical="center"/>
    </xf>
    <xf numFmtId="0" fontId="13" fillId="9" borderId="95" xfId="5" applyFont="1" applyFill="1" applyBorder="1" applyAlignment="1">
      <alignment horizontal="center" vertical="center" wrapText="1"/>
    </xf>
    <xf numFmtId="169" fontId="10" fillId="3" borderId="96" xfId="0" applyNumberFormat="1" applyFont="1" applyFill="1" applyBorder="1" applyAlignment="1">
      <alignment horizontal="left"/>
    </xf>
    <xf numFmtId="169" fontId="10" fillId="3" borderId="96" xfId="0" applyNumberFormat="1" applyFont="1" applyFill="1" applyBorder="1" applyAlignment="1">
      <alignment horizontal="right"/>
    </xf>
    <xf numFmtId="166" fontId="10" fillId="3" borderId="96" xfId="2" applyNumberFormat="1" applyFont="1" applyFill="1" applyBorder="1" applyAlignment="1">
      <alignment horizontal="right"/>
    </xf>
    <xf numFmtId="169" fontId="10" fillId="0" borderId="0" xfId="0" applyNumberFormat="1" applyFont="1" applyAlignment="1">
      <alignment horizontal="left" indent="1"/>
    </xf>
    <xf numFmtId="169" fontId="10" fillId="0" borderId="0" xfId="0" applyNumberFormat="1" applyFont="1" applyAlignment="1">
      <alignment horizontal="right"/>
    </xf>
    <xf numFmtId="169" fontId="10" fillId="0" borderId="36" xfId="5" applyNumberFormat="1" applyFont="1" applyBorder="1" applyAlignment="1">
      <alignment horizontal="right"/>
    </xf>
    <xf numFmtId="166" fontId="10" fillId="0" borderId="36" xfId="2" applyNumberFormat="1" applyFont="1" applyBorder="1" applyAlignment="1">
      <alignment horizontal="right"/>
    </xf>
    <xf numFmtId="169" fontId="5" fillId="0" borderId="0" xfId="0" applyNumberFormat="1" applyFont="1" applyAlignment="1">
      <alignment horizontal="left" indent="3"/>
    </xf>
    <xf numFmtId="169" fontId="5" fillId="0" borderId="0" xfId="0" applyNumberFormat="1" applyFont="1" applyAlignment="1">
      <alignment horizontal="right"/>
    </xf>
    <xf numFmtId="169" fontId="5" fillId="0" borderId="0" xfId="5" applyNumberFormat="1" applyFont="1" applyAlignment="1">
      <alignment horizontal="right"/>
    </xf>
    <xf numFmtId="166" fontId="5" fillId="0" borderId="0" xfId="2" applyNumberFormat="1" applyFont="1" applyAlignment="1">
      <alignment horizontal="right"/>
    </xf>
    <xf numFmtId="169" fontId="10" fillId="0" borderId="0" xfId="5" applyNumberFormat="1" applyFont="1" applyAlignment="1">
      <alignment horizontal="right"/>
    </xf>
    <xf numFmtId="166" fontId="10" fillId="0" borderId="0" xfId="2" applyNumberFormat="1" applyFont="1" applyAlignment="1">
      <alignment horizontal="right"/>
    </xf>
    <xf numFmtId="0" fontId="10" fillId="0" borderId="89" xfId="21" applyFont="1" applyBorder="1" applyAlignment="1">
      <alignment horizontal="left"/>
    </xf>
    <xf numFmtId="166" fontId="10" fillId="0" borderId="89" xfId="23" applyNumberFormat="1" applyFont="1" applyBorder="1" applyAlignment="1">
      <alignment horizontal="right"/>
    </xf>
    <xf numFmtId="0" fontId="5" fillId="0" borderId="0" xfId="24" applyFont="1"/>
    <xf numFmtId="0" fontId="50" fillId="0" borderId="0" xfId="21" applyFont="1" applyAlignment="1">
      <alignment vertical="center"/>
    </xf>
    <xf numFmtId="0" fontId="13" fillId="9" borderId="88" xfId="24" applyFont="1" applyFill="1" applyBorder="1" applyAlignment="1">
      <alignment horizontal="center" vertical="center"/>
    </xf>
    <xf numFmtId="0" fontId="13" fillId="9" borderId="5" xfId="24" applyFont="1" applyFill="1" applyBorder="1" applyAlignment="1">
      <alignment horizontal="center" vertical="center"/>
    </xf>
    <xf numFmtId="0" fontId="10" fillId="3" borderId="97" xfId="24" applyFont="1" applyFill="1" applyBorder="1" applyAlignment="1">
      <alignment horizontal="left"/>
    </xf>
    <xf numFmtId="169" fontId="10" fillId="13" borderId="97" xfId="24" applyNumberFormat="1" applyFont="1" applyFill="1" applyBorder="1" applyAlignment="1">
      <alignment horizontal="right"/>
    </xf>
    <xf numFmtId="0" fontId="4" fillId="0" borderId="0" xfId="0" applyFont="1" applyAlignment="1">
      <alignment horizontal="left" indent="2"/>
    </xf>
    <xf numFmtId="0" fontId="10" fillId="0" borderId="0" xfId="0" applyFont="1" applyAlignment="1">
      <alignment horizontal="left" indent="3"/>
    </xf>
    <xf numFmtId="0" fontId="4" fillId="0" borderId="0" xfId="0" applyFont="1" applyAlignment="1">
      <alignment horizontal="left" indent="4"/>
    </xf>
    <xf numFmtId="168" fontId="5" fillId="0" borderId="0" xfId="24" applyNumberFormat="1" applyFont="1"/>
    <xf numFmtId="169" fontId="1" fillId="0" borderId="0" xfId="24" applyNumberFormat="1"/>
    <xf numFmtId="0" fontId="10" fillId="0" borderId="0" xfId="24" applyFont="1"/>
    <xf numFmtId="0" fontId="5" fillId="0" borderId="0" xfId="24" applyFont="1" applyAlignment="1">
      <alignment horizontal="left" indent="2"/>
    </xf>
    <xf numFmtId="0" fontId="5" fillId="0" borderId="0" xfId="24" applyFont="1" applyAlignment="1">
      <alignment horizontal="left" indent="3"/>
    </xf>
    <xf numFmtId="168" fontId="10" fillId="0" borderId="0" xfId="24" applyNumberFormat="1" applyFont="1"/>
    <xf numFmtId="0" fontId="5" fillId="0" borderId="0" xfId="10" applyFont="1" applyAlignment="1">
      <alignment vertical="center" wrapText="1"/>
    </xf>
    <xf numFmtId="0" fontId="10" fillId="0" borderId="89" xfId="24" applyFont="1" applyBorder="1" applyAlignment="1">
      <alignment horizontal="left"/>
    </xf>
    <xf numFmtId="169" fontId="10" fillId="0" borderId="89" xfId="24" applyNumberFormat="1" applyFont="1" applyBorder="1" applyAlignment="1">
      <alignment horizontal="right"/>
    </xf>
    <xf numFmtId="0" fontId="9" fillId="0" borderId="0" xfId="25" applyFont="1" applyAlignment="1">
      <alignment vertical="center" wrapText="1" readingOrder="1"/>
    </xf>
    <xf numFmtId="0" fontId="5" fillId="0" borderId="0" xfId="26" applyFont="1"/>
    <xf numFmtId="0" fontId="12" fillId="0" borderId="0" xfId="25" applyFont="1" applyAlignment="1">
      <alignment vertical="top" wrapText="1" readingOrder="1"/>
    </xf>
    <xf numFmtId="174" fontId="5" fillId="0" borderId="0" xfId="26" applyNumberFormat="1" applyFont="1"/>
    <xf numFmtId="0" fontId="13" fillId="9" borderId="88" xfId="28" applyFont="1" applyFill="1" applyBorder="1" applyAlignment="1">
      <alignment horizontal="center" vertical="center"/>
    </xf>
    <xf numFmtId="0" fontId="13" fillId="9" borderId="5" xfId="28" applyFont="1" applyFill="1" applyBorder="1" applyAlignment="1">
      <alignment horizontal="center" vertical="center"/>
    </xf>
    <xf numFmtId="0" fontId="10" fillId="3" borderId="97" xfId="28" applyFont="1" applyFill="1" applyBorder="1" applyAlignment="1">
      <alignment horizontal="left"/>
    </xf>
    <xf numFmtId="168" fontId="10" fillId="13" borderId="97" xfId="28" applyNumberFormat="1" applyFont="1" applyFill="1" applyBorder="1" applyAlignment="1">
      <alignment horizontal="right"/>
    </xf>
    <xf numFmtId="169" fontId="4" fillId="0" borderId="0" xfId="0" applyNumberFormat="1" applyFont="1" applyAlignment="1">
      <alignment horizontal="left" indent="2"/>
    </xf>
    <xf numFmtId="169" fontId="4" fillId="0" borderId="0" xfId="0" applyNumberFormat="1" applyFont="1" applyAlignment="1">
      <alignment horizontal="left" indent="3"/>
    </xf>
    <xf numFmtId="0" fontId="10" fillId="0" borderId="89" xfId="26" applyFont="1" applyBorder="1" applyAlignment="1">
      <alignment horizontal="left"/>
    </xf>
    <xf numFmtId="168" fontId="10" fillId="0" borderId="89" xfId="26" applyNumberFormat="1" applyFont="1" applyBorder="1" applyAlignment="1">
      <alignment horizontal="right" vertical="center"/>
    </xf>
    <xf numFmtId="169" fontId="5" fillId="0" borderId="0" xfId="26" applyNumberFormat="1" applyFont="1"/>
    <xf numFmtId="0" fontId="40" fillId="0" borderId="0" xfId="0" applyFont="1" applyAlignment="1">
      <alignment vertical="center"/>
    </xf>
    <xf numFmtId="0" fontId="5" fillId="0" borderId="0" xfId="0" applyFont="1" applyAlignment="1">
      <alignment vertical="center"/>
    </xf>
    <xf numFmtId="0" fontId="14" fillId="5" borderId="9"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5" fillId="0" borderId="0" xfId="10" applyFont="1" applyAlignment="1">
      <alignment horizontal="left" vertical="center" wrapText="1"/>
    </xf>
    <xf numFmtId="0" fontId="6" fillId="0" borderId="0" xfId="6" applyFont="1" applyAlignment="1">
      <alignment horizontal="center" vertical="center" wrapText="1" readingOrder="1"/>
    </xf>
    <xf numFmtId="0" fontId="7" fillId="0" borderId="0" xfId="6" applyFont="1" applyAlignment="1">
      <alignment horizontal="center" vertical="top" wrapText="1" readingOrder="1"/>
    </xf>
    <xf numFmtId="0" fontId="8" fillId="2" borderId="0" xfId="6" applyFont="1" applyFill="1" applyAlignment="1">
      <alignment horizontal="center"/>
    </xf>
    <xf numFmtId="0" fontId="11" fillId="2" borderId="0" xfId="6" applyFont="1" applyFill="1" applyAlignment="1">
      <alignment horizontal="center"/>
    </xf>
    <xf numFmtId="0" fontId="14" fillId="5" borderId="4" xfId="4" applyFont="1" applyFill="1" applyBorder="1" applyAlignment="1">
      <alignment horizontal="center" vertical="center" wrapText="1"/>
    </xf>
    <xf numFmtId="0" fontId="14" fillId="5" borderId="7"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33" fillId="0" borderId="0" xfId="10" applyFont="1" applyAlignment="1">
      <alignment horizontal="left" vertical="center" wrapText="1"/>
    </xf>
    <xf numFmtId="0" fontId="28" fillId="6" borderId="19" xfId="11" applyFont="1" applyFill="1" applyBorder="1" applyAlignment="1">
      <alignment horizontal="center" vertical="center"/>
    </xf>
    <xf numFmtId="0" fontId="28" fillId="6" borderId="27" xfId="11" applyFont="1" applyFill="1" applyBorder="1" applyAlignment="1">
      <alignment horizontal="center" vertical="center"/>
    </xf>
    <xf numFmtId="0" fontId="28" fillId="6" borderId="31" xfId="11" applyFont="1" applyFill="1" applyBorder="1" applyAlignment="1">
      <alignment horizontal="center" vertical="center"/>
    </xf>
    <xf numFmtId="0" fontId="28" fillId="6" borderId="20" xfId="11" applyFont="1" applyFill="1" applyBorder="1" applyAlignment="1">
      <alignment horizontal="center" vertical="center"/>
    </xf>
    <xf numFmtId="0" fontId="28" fillId="6" borderId="21" xfId="11" applyFont="1" applyFill="1" applyBorder="1" applyAlignment="1">
      <alignment horizontal="center" vertical="center" wrapText="1"/>
    </xf>
    <xf numFmtId="0" fontId="28" fillId="6" borderId="22" xfId="11" applyFont="1" applyFill="1" applyBorder="1" applyAlignment="1">
      <alignment horizontal="center" vertical="center" wrapText="1"/>
    </xf>
    <xf numFmtId="0" fontId="28" fillId="6" borderId="25" xfId="11" applyFont="1" applyFill="1" applyBorder="1" applyAlignment="1">
      <alignment horizontal="center" vertical="center" wrapText="1"/>
    </xf>
    <xf numFmtId="0" fontId="28" fillId="6" borderId="26" xfId="11" applyFont="1" applyFill="1" applyBorder="1" applyAlignment="1">
      <alignment horizontal="center" vertical="center" wrapText="1"/>
    </xf>
    <xf numFmtId="0" fontId="28" fillId="6" borderId="29" xfId="11" applyFont="1" applyFill="1" applyBorder="1" applyAlignment="1">
      <alignment horizontal="center" vertical="center" wrapText="1"/>
    </xf>
    <xf numFmtId="0" fontId="28" fillId="6" borderId="19" xfId="11" applyFont="1" applyFill="1" applyBorder="1" applyAlignment="1">
      <alignment horizontal="center" vertical="center" wrapText="1"/>
    </xf>
    <xf numFmtId="0" fontId="28" fillId="6" borderId="23" xfId="11" applyFont="1" applyFill="1" applyBorder="1" applyAlignment="1">
      <alignment horizontal="center" vertical="center" wrapText="1"/>
    </xf>
    <xf numFmtId="0" fontId="28" fillId="6" borderId="28" xfId="11" applyFont="1" applyFill="1" applyBorder="1" applyAlignment="1">
      <alignment horizontal="center" vertical="center" wrapText="1"/>
    </xf>
    <xf numFmtId="0" fontId="28" fillId="6" borderId="20" xfId="11" applyFont="1" applyFill="1" applyBorder="1" applyAlignment="1">
      <alignment horizontal="center" vertical="center" wrapText="1"/>
    </xf>
    <xf numFmtId="0" fontId="28" fillId="6" borderId="24" xfId="11" applyFont="1" applyFill="1" applyBorder="1" applyAlignment="1">
      <alignment horizontal="center" vertical="center" wrapText="1"/>
    </xf>
    <xf numFmtId="0" fontId="22" fillId="0" borderId="0" xfId="11" applyFont="1" applyAlignment="1">
      <alignment horizontal="center"/>
    </xf>
    <xf numFmtId="0" fontId="20" fillId="0" borderId="0" xfId="10" applyFont="1" applyAlignment="1">
      <alignment horizontal="center" vertical="center" wrapText="1" readingOrder="1"/>
    </xf>
    <xf numFmtId="0" fontId="21" fillId="0" borderId="0" xfId="10" applyFont="1" applyAlignment="1">
      <alignment horizontal="center" vertical="top" wrapText="1" readingOrder="1"/>
    </xf>
    <xf numFmtId="0" fontId="20" fillId="0" borderId="0" xfId="12" applyFont="1" applyAlignment="1">
      <alignment horizontal="center" vertical="center"/>
    </xf>
    <xf numFmtId="0" fontId="25" fillId="0" borderId="0" xfId="11" applyFont="1" applyAlignment="1">
      <alignment horizontal="center"/>
    </xf>
    <xf numFmtId="0" fontId="35" fillId="6" borderId="10" xfId="10" applyFont="1" applyFill="1" applyBorder="1" applyAlignment="1">
      <alignment horizontal="center" vertical="center" wrapText="1"/>
    </xf>
    <xf numFmtId="0" fontId="35" fillId="6" borderId="8" xfId="10" applyFont="1" applyFill="1" applyBorder="1" applyAlignment="1">
      <alignment horizontal="center" vertical="center" wrapText="1"/>
    </xf>
    <xf numFmtId="0" fontId="35" fillId="6" borderId="5" xfId="10" applyFont="1" applyFill="1" applyBorder="1" applyAlignment="1">
      <alignment horizontal="center" vertical="center" wrapText="1"/>
    </xf>
    <xf numFmtId="0" fontId="28" fillId="9" borderId="46" xfId="10" applyFont="1" applyFill="1" applyBorder="1" applyAlignment="1">
      <alignment horizontal="center" vertical="center"/>
    </xf>
    <xf numFmtId="0" fontId="28" fillId="9" borderId="47" xfId="10" applyFont="1" applyFill="1" applyBorder="1" applyAlignment="1">
      <alignment horizontal="center" vertical="center"/>
    </xf>
    <xf numFmtId="0" fontId="28" fillId="9" borderId="48" xfId="10" applyFont="1" applyFill="1" applyBorder="1" applyAlignment="1">
      <alignment horizontal="center" vertical="center"/>
    </xf>
    <xf numFmtId="0" fontId="35" fillId="6" borderId="49" xfId="10" applyFont="1" applyFill="1" applyBorder="1" applyAlignment="1">
      <alignment horizontal="center" vertical="center" wrapText="1"/>
    </xf>
    <xf numFmtId="0" fontId="35" fillId="6" borderId="50" xfId="10" applyFont="1" applyFill="1" applyBorder="1" applyAlignment="1">
      <alignment horizontal="center" vertical="center" wrapText="1"/>
    </xf>
    <xf numFmtId="0" fontId="35" fillId="6" borderId="41" xfId="10" applyFont="1" applyFill="1" applyBorder="1" applyAlignment="1">
      <alignment horizontal="center" vertical="center"/>
    </xf>
    <xf numFmtId="0" fontId="35" fillId="6" borderId="4" xfId="10" applyFont="1" applyFill="1" applyBorder="1" applyAlignment="1">
      <alignment horizontal="center" vertical="center"/>
    </xf>
    <xf numFmtId="0" fontId="35" fillId="6" borderId="50" xfId="10" applyFont="1" applyFill="1" applyBorder="1" applyAlignment="1">
      <alignment horizontal="center" vertical="center"/>
    </xf>
    <xf numFmtId="0" fontId="35" fillId="9" borderId="43" xfId="10" applyFont="1" applyFill="1" applyBorder="1" applyAlignment="1">
      <alignment horizontal="center" vertical="center"/>
    </xf>
    <xf numFmtId="0" fontId="35" fillId="9" borderId="44" xfId="10" applyFont="1" applyFill="1" applyBorder="1" applyAlignment="1">
      <alignment horizontal="center" vertical="center"/>
    </xf>
    <xf numFmtId="0" fontId="35" fillId="9" borderId="45" xfId="10" applyFont="1" applyFill="1" applyBorder="1" applyAlignment="1">
      <alignment horizontal="center" vertical="center"/>
    </xf>
    <xf numFmtId="0" fontId="35" fillId="6" borderId="9" xfId="10" applyFont="1" applyFill="1" applyBorder="1" applyAlignment="1">
      <alignment horizontal="center" vertical="center" wrapText="1"/>
    </xf>
    <xf numFmtId="0" fontId="35" fillId="6" borderId="4" xfId="10" applyFont="1" applyFill="1" applyBorder="1" applyAlignment="1">
      <alignment horizontal="center" vertical="center" wrapText="1"/>
    </xf>
    <xf numFmtId="0" fontId="35" fillId="6" borderId="6" xfId="10" applyFont="1" applyFill="1" applyBorder="1" applyAlignment="1">
      <alignment horizontal="center" vertical="center" wrapText="1"/>
    </xf>
    <xf numFmtId="0" fontId="34" fillId="0" borderId="0" xfId="10" applyFont="1" applyAlignment="1">
      <alignment horizontal="center"/>
    </xf>
    <xf numFmtId="0" fontId="22" fillId="0" borderId="0" xfId="10" applyFont="1" applyAlignment="1">
      <alignment horizontal="center"/>
    </xf>
    <xf numFmtId="0" fontId="5" fillId="0" borderId="0" xfId="5" applyFont="1" applyAlignment="1">
      <alignment horizontal="center" vertical="center"/>
    </xf>
    <xf numFmtId="0" fontId="9" fillId="0" borderId="0" xfId="6" applyFont="1" applyAlignment="1">
      <alignment horizontal="center" vertical="center" wrapText="1" readingOrder="1"/>
    </xf>
    <xf numFmtId="0" fontId="12" fillId="0" borderId="0" xfId="6" applyFont="1" applyAlignment="1">
      <alignment horizontal="center" vertical="top" wrapText="1" readingOrder="1"/>
    </xf>
    <xf numFmtId="0" fontId="39" fillId="0" borderId="0" xfId="5" applyFont="1" applyAlignment="1">
      <alignment horizontal="center" vertical="center"/>
    </xf>
    <xf numFmtId="0" fontId="10" fillId="0" borderId="0" xfId="5" applyFont="1" applyAlignment="1">
      <alignment horizontal="center" vertical="center"/>
    </xf>
    <xf numFmtId="0" fontId="39" fillId="0" borderId="0" xfId="18" applyFont="1" applyAlignment="1">
      <alignment horizontal="center" vertical="center"/>
    </xf>
    <xf numFmtId="0" fontId="10" fillId="0" borderId="0" xfId="18" applyFont="1" applyAlignment="1">
      <alignment horizontal="center" vertical="center"/>
    </xf>
    <xf numFmtId="0" fontId="9" fillId="0" borderId="0" xfId="10" applyFont="1" applyAlignment="1">
      <alignment horizontal="center" vertical="center" wrapText="1" readingOrder="1"/>
    </xf>
    <xf numFmtId="0" fontId="12" fillId="0" borderId="0" xfId="10" applyFont="1" applyAlignment="1">
      <alignment horizontal="center" vertical="top" wrapText="1" readingOrder="1"/>
    </xf>
    <xf numFmtId="0" fontId="43" fillId="0" borderId="0" xfId="11" applyFont="1" applyAlignment="1">
      <alignment horizontal="center" vertical="center"/>
    </xf>
    <xf numFmtId="0" fontId="44" fillId="0" borderId="0" xfId="11" applyFont="1" applyAlignment="1">
      <alignment horizontal="center" vertical="center"/>
    </xf>
    <xf numFmtId="0" fontId="29" fillId="0" borderId="0" xfId="10" applyFont="1" applyAlignment="1">
      <alignment horizontal="center" vertical="center" wrapText="1" readingOrder="1"/>
    </xf>
    <xf numFmtId="0" fontId="30" fillId="0" borderId="0" xfId="10" applyFont="1" applyAlignment="1">
      <alignment horizontal="center" vertical="top" wrapText="1" readingOrder="1"/>
    </xf>
    <xf numFmtId="0" fontId="8" fillId="0" borderId="0" xfId="10" applyFont="1" applyAlignment="1">
      <alignment horizontal="center"/>
    </xf>
    <xf numFmtId="0" fontId="11" fillId="0" borderId="0" xfId="10" applyFont="1" applyAlignment="1">
      <alignment horizontal="center"/>
    </xf>
    <xf numFmtId="0" fontId="35" fillId="6" borderId="62" xfId="10" applyFont="1" applyFill="1" applyBorder="1" applyAlignment="1">
      <alignment horizontal="center" vertical="center"/>
    </xf>
    <xf numFmtId="0" fontId="35" fillId="6" borderId="8" xfId="10" applyFont="1" applyFill="1" applyBorder="1" applyAlignment="1">
      <alignment horizontal="center" vertical="center"/>
    </xf>
    <xf numFmtId="0" fontId="35" fillId="6" borderId="5" xfId="10" applyFont="1" applyFill="1" applyBorder="1" applyAlignment="1">
      <alignment horizontal="center" vertical="center"/>
    </xf>
    <xf numFmtId="0" fontId="35" fillId="9" borderId="6" xfId="10" applyFont="1" applyFill="1" applyBorder="1" applyAlignment="1">
      <alignment horizontal="center" vertical="center"/>
    </xf>
    <xf numFmtId="0" fontId="35" fillId="9" borderId="7" xfId="10" applyFont="1" applyFill="1" applyBorder="1" applyAlignment="1">
      <alignment horizontal="center" vertical="center"/>
    </xf>
    <xf numFmtId="0" fontId="35" fillId="9" borderId="50" xfId="10" applyFont="1" applyFill="1" applyBorder="1" applyAlignment="1">
      <alignment horizontal="center" vertical="center"/>
    </xf>
    <xf numFmtId="0" fontId="35" fillId="6" borderId="63" xfId="10" applyFont="1" applyFill="1" applyBorder="1" applyAlignment="1">
      <alignment horizontal="center" vertical="center" wrapText="1"/>
    </xf>
    <xf numFmtId="0" fontId="35" fillId="6" borderId="41" xfId="10" applyFont="1" applyFill="1" applyBorder="1" applyAlignment="1">
      <alignment horizontal="center" vertical="center" wrapText="1"/>
    </xf>
    <xf numFmtId="0" fontId="35" fillId="6" borderId="0" xfId="10" applyFont="1" applyFill="1" applyAlignment="1">
      <alignment horizontal="center" vertical="center" wrapText="1"/>
    </xf>
    <xf numFmtId="0" fontId="35" fillId="6" borderId="7" xfId="10" applyFont="1" applyFill="1" applyBorder="1" applyAlignment="1">
      <alignment horizontal="center" vertical="center" wrapText="1"/>
    </xf>
    <xf numFmtId="0" fontId="35" fillId="6" borderId="64" xfId="10" applyFont="1" applyFill="1" applyBorder="1" applyAlignment="1">
      <alignment horizontal="center" vertical="center" wrapText="1"/>
    </xf>
    <xf numFmtId="0" fontId="35" fillId="6" borderId="67" xfId="10" applyFont="1" applyFill="1" applyBorder="1" applyAlignment="1">
      <alignment horizontal="center" vertical="center" wrapText="1"/>
    </xf>
    <xf numFmtId="0" fontId="35" fillId="6" borderId="70" xfId="10" applyFont="1" applyFill="1" applyBorder="1" applyAlignment="1">
      <alignment horizontal="center" vertical="center" wrapText="1"/>
    </xf>
    <xf numFmtId="0" fontId="35" fillId="6" borderId="65" xfId="10" applyFont="1" applyFill="1" applyBorder="1" applyAlignment="1">
      <alignment horizontal="center" vertical="center"/>
    </xf>
    <xf numFmtId="0" fontId="35" fillId="6" borderId="68" xfId="10" applyFont="1" applyFill="1" applyBorder="1" applyAlignment="1">
      <alignment horizontal="center" vertical="center"/>
    </xf>
    <xf numFmtId="0" fontId="35" fillId="6" borderId="71" xfId="10" applyFont="1" applyFill="1" applyBorder="1" applyAlignment="1">
      <alignment horizontal="center" vertical="center"/>
    </xf>
    <xf numFmtId="0" fontId="35" fillId="6" borderId="66" xfId="10" applyFont="1" applyFill="1" applyBorder="1" applyAlignment="1">
      <alignment horizontal="center" vertical="center"/>
    </xf>
    <xf numFmtId="0" fontId="35" fillId="6" borderId="69" xfId="10" applyFont="1" applyFill="1" applyBorder="1" applyAlignment="1">
      <alignment horizontal="center" vertical="center"/>
    </xf>
    <xf numFmtId="0" fontId="35" fillId="6" borderId="72" xfId="10" applyFont="1" applyFill="1" applyBorder="1" applyAlignment="1">
      <alignment horizontal="center" vertical="center"/>
    </xf>
    <xf numFmtId="0" fontId="18" fillId="0" borderId="0" xfId="10" applyFont="1" applyAlignment="1">
      <alignment horizontal="center" vertical="center" wrapText="1" readingOrder="1"/>
    </xf>
    <xf numFmtId="0" fontId="19" fillId="0" borderId="0" xfId="10" applyFont="1" applyAlignment="1">
      <alignment horizontal="center" vertical="top" wrapText="1" readingOrder="1"/>
    </xf>
    <xf numFmtId="0" fontId="18" fillId="0" borderId="0" xfId="10" applyFont="1" applyAlignment="1">
      <alignment horizontal="center"/>
    </xf>
    <xf numFmtId="0" fontId="33" fillId="0" borderId="0" xfId="10" applyFont="1" applyAlignment="1">
      <alignment horizontal="center"/>
    </xf>
    <xf numFmtId="0" fontId="35" fillId="6" borderId="11" xfId="10" applyFont="1" applyFill="1" applyBorder="1" applyAlignment="1">
      <alignment horizontal="center" vertical="center" wrapText="1"/>
    </xf>
    <xf numFmtId="0" fontId="35" fillId="9" borderId="7" xfId="11" applyFont="1" applyFill="1" applyBorder="1" applyAlignment="1">
      <alignment horizontal="center"/>
    </xf>
    <xf numFmtId="0" fontId="13" fillId="9" borderId="10" xfId="21" applyFont="1" applyFill="1" applyBorder="1" applyAlignment="1">
      <alignment horizontal="center" vertical="center"/>
    </xf>
    <xf numFmtId="0" fontId="13" fillId="9" borderId="87" xfId="21" applyFont="1" applyFill="1" applyBorder="1" applyAlignment="1">
      <alignment horizontal="center" vertical="center"/>
    </xf>
    <xf numFmtId="0" fontId="13" fillId="6" borderId="10" xfId="10" applyFont="1" applyFill="1" applyBorder="1" applyAlignment="1">
      <alignment horizontal="center" vertical="center" wrapText="1"/>
    </xf>
    <xf numFmtId="0" fontId="13" fillId="6" borderId="8" xfId="10" applyFont="1" applyFill="1" applyBorder="1" applyAlignment="1">
      <alignment horizontal="center" vertical="center" wrapText="1"/>
    </xf>
    <xf numFmtId="0" fontId="13" fillId="6" borderId="5" xfId="10" applyFont="1" applyFill="1" applyBorder="1" applyAlignment="1">
      <alignment horizontal="center" vertical="center" wrapText="1"/>
    </xf>
    <xf numFmtId="0" fontId="9" fillId="0" borderId="0" xfId="21" applyFont="1" applyAlignment="1">
      <alignment horizontal="center" vertical="center" wrapText="1" readingOrder="1"/>
    </xf>
    <xf numFmtId="0" fontId="12" fillId="0" borderId="0" xfId="21" applyFont="1" applyAlignment="1">
      <alignment horizontal="center" vertical="top" wrapText="1" readingOrder="1"/>
    </xf>
    <xf numFmtId="0" fontId="48" fillId="0" borderId="0" xfId="21" applyFont="1" applyAlignment="1">
      <alignment horizontal="center" vertical="center"/>
    </xf>
    <xf numFmtId="0" fontId="33" fillId="0" borderId="0" xfId="21" applyFont="1" applyAlignment="1">
      <alignment horizontal="center" vertical="center"/>
    </xf>
    <xf numFmtId="0" fontId="48" fillId="0" borderId="0" xfId="5" applyFont="1" applyAlignment="1">
      <alignment horizontal="center" vertical="center"/>
    </xf>
    <xf numFmtId="0" fontId="13" fillId="9" borderId="10" xfId="5" applyFont="1" applyFill="1" applyBorder="1" applyAlignment="1">
      <alignment horizontal="center" vertical="center"/>
    </xf>
    <xf numFmtId="0" fontId="13" fillId="9" borderId="87" xfId="5" applyFont="1" applyFill="1" applyBorder="1" applyAlignment="1">
      <alignment horizontal="center" vertical="center"/>
    </xf>
    <xf numFmtId="0" fontId="13" fillId="9" borderId="10" xfId="5" applyFont="1" applyFill="1" applyBorder="1" applyAlignment="1">
      <alignment horizontal="center" vertical="center" wrapText="1"/>
    </xf>
    <xf numFmtId="0" fontId="13" fillId="9" borderId="8" xfId="5" applyFont="1" applyFill="1" applyBorder="1" applyAlignment="1">
      <alignment horizontal="center" vertical="center"/>
    </xf>
    <xf numFmtId="0" fontId="13" fillId="9" borderId="11" xfId="5" applyFont="1" applyFill="1" applyBorder="1" applyAlignment="1">
      <alignment horizontal="center" vertical="center" wrapText="1"/>
    </xf>
    <xf numFmtId="0" fontId="13" fillId="9" borderId="49" xfId="5" applyFont="1" applyFill="1" applyBorder="1" applyAlignment="1">
      <alignment horizontal="center" vertical="center" wrapText="1"/>
    </xf>
    <xf numFmtId="0" fontId="13" fillId="9" borderId="90" xfId="5" applyFont="1" applyFill="1" applyBorder="1" applyAlignment="1">
      <alignment horizontal="center" vertical="center" wrapText="1"/>
    </xf>
    <xf numFmtId="0" fontId="13" fillId="9" borderId="91" xfId="5" applyFont="1" applyFill="1" applyBorder="1" applyAlignment="1">
      <alignment horizontal="center" vertical="center" wrapText="1"/>
    </xf>
    <xf numFmtId="0" fontId="13" fillId="9" borderId="9" xfId="5" applyFont="1" applyFill="1" applyBorder="1" applyAlignment="1">
      <alignment horizontal="center" vertical="center" wrapText="1"/>
    </xf>
    <xf numFmtId="0" fontId="13" fillId="9" borderId="0" xfId="5" applyFont="1" applyFill="1" applyAlignment="1">
      <alignment horizontal="center" vertical="center" wrapText="1"/>
    </xf>
    <xf numFmtId="0" fontId="13" fillId="9" borderId="37" xfId="5" applyFont="1" applyFill="1" applyBorder="1" applyAlignment="1">
      <alignment horizontal="center" vertical="center" wrapText="1"/>
    </xf>
    <xf numFmtId="0" fontId="13" fillId="9" borderId="10" xfId="24" applyFont="1" applyFill="1" applyBorder="1" applyAlignment="1">
      <alignment horizontal="center" vertical="center"/>
    </xf>
    <xf numFmtId="0" fontId="13" fillId="9" borderId="87" xfId="24" applyFont="1" applyFill="1" applyBorder="1" applyAlignment="1">
      <alignment horizontal="center" vertical="center"/>
    </xf>
    <xf numFmtId="0" fontId="13" fillId="9" borderId="10" xfId="24" applyFont="1" applyFill="1" applyBorder="1" applyAlignment="1">
      <alignment horizontal="center" vertical="center" wrapText="1"/>
    </xf>
    <xf numFmtId="0" fontId="13" fillId="9" borderId="87" xfId="24" applyFont="1" applyFill="1" applyBorder="1" applyAlignment="1">
      <alignment horizontal="center" vertical="center" wrapText="1"/>
    </xf>
    <xf numFmtId="0" fontId="13" fillId="9" borderId="8" xfId="24" applyFont="1" applyFill="1" applyBorder="1" applyAlignment="1">
      <alignment horizontal="center" vertical="center" wrapText="1"/>
    </xf>
    <xf numFmtId="0" fontId="13" fillId="9" borderId="5" xfId="24" applyFont="1" applyFill="1" applyBorder="1" applyAlignment="1">
      <alignment horizontal="center" vertical="center" wrapText="1"/>
    </xf>
    <xf numFmtId="0" fontId="13" fillId="9" borderId="8" xfId="24" applyFont="1" applyFill="1" applyBorder="1" applyAlignment="1">
      <alignment horizontal="center" vertical="center"/>
    </xf>
    <xf numFmtId="0" fontId="13" fillId="9" borderId="5" xfId="24" applyFont="1" applyFill="1" applyBorder="1" applyAlignment="1">
      <alignment horizontal="center" vertical="center"/>
    </xf>
    <xf numFmtId="0" fontId="33" fillId="0" borderId="7" xfId="21" applyFont="1" applyBorder="1" applyAlignment="1">
      <alignment horizontal="center" vertical="center"/>
    </xf>
    <xf numFmtId="0" fontId="48" fillId="0" borderId="0" xfId="24" applyFont="1" applyAlignment="1">
      <alignment horizontal="center" vertical="center"/>
    </xf>
    <xf numFmtId="0" fontId="13" fillId="9" borderId="10" xfId="28" applyFont="1" applyFill="1" applyBorder="1" applyAlignment="1">
      <alignment horizontal="center" vertical="center" wrapText="1"/>
    </xf>
    <xf numFmtId="0" fontId="13" fillId="9" borderId="8" xfId="28" applyFont="1" applyFill="1" applyBorder="1" applyAlignment="1">
      <alignment horizontal="center" vertical="center"/>
    </xf>
    <xf numFmtId="0" fontId="13" fillId="9" borderId="5" xfId="28" applyFont="1" applyFill="1" applyBorder="1" applyAlignment="1">
      <alignment horizontal="center" vertical="center"/>
    </xf>
    <xf numFmtId="0" fontId="9" fillId="0" borderId="0" xfId="25" applyFont="1" applyAlignment="1">
      <alignment horizontal="center" vertical="center" wrapText="1" readingOrder="1"/>
    </xf>
    <xf numFmtId="0" fontId="12" fillId="0" borderId="0" xfId="25" applyFont="1" applyAlignment="1">
      <alignment horizontal="center" vertical="top" wrapText="1" readingOrder="1"/>
    </xf>
    <xf numFmtId="0" fontId="48" fillId="0" borderId="0" xfId="26" applyFont="1" applyAlignment="1">
      <alignment horizontal="center" vertical="center"/>
    </xf>
    <xf numFmtId="0" fontId="33" fillId="0" borderId="7" xfId="27" applyFont="1" applyBorder="1" applyAlignment="1">
      <alignment horizontal="center" vertical="center"/>
    </xf>
    <xf numFmtId="0" fontId="13" fillId="9" borderId="10" xfId="28" applyFont="1" applyFill="1" applyBorder="1" applyAlignment="1">
      <alignment horizontal="center" vertical="center"/>
    </xf>
    <xf numFmtId="0" fontId="13" fillId="9" borderId="87" xfId="28" applyFont="1" applyFill="1" applyBorder="1" applyAlignment="1">
      <alignment horizontal="center" vertical="center"/>
    </xf>
    <xf numFmtId="0" fontId="13" fillId="9" borderId="87" xfId="28" applyFont="1" applyFill="1" applyBorder="1" applyAlignment="1">
      <alignment horizontal="center" vertical="center" wrapText="1"/>
    </xf>
    <xf numFmtId="0" fontId="13" fillId="9" borderId="8" xfId="28" applyFont="1" applyFill="1" applyBorder="1" applyAlignment="1">
      <alignment horizontal="center" vertical="center" wrapText="1"/>
    </xf>
    <xf numFmtId="0" fontId="13" fillId="9" borderId="5" xfId="28" applyFont="1" applyFill="1" applyBorder="1" applyAlignment="1">
      <alignment horizontal="center" vertical="center" wrapText="1"/>
    </xf>
    <xf numFmtId="0" fontId="42" fillId="2" borderId="0" xfId="4" applyFont="1" applyFill="1" applyAlignment="1">
      <alignment horizontal="left"/>
    </xf>
    <xf numFmtId="0" fontId="2" fillId="0" borderId="0" xfId="0" applyFont="1"/>
  </cellXfs>
  <cellStyles count="29">
    <cellStyle name="Millares" xfId="1" builtinId="3"/>
    <cellStyle name="Millares 2 2 2 2 2" xfId="13" xr:uid="{EE93C50B-7880-4975-AAB1-A3B249ED0929}"/>
    <cellStyle name="Millares 3" xfId="8" xr:uid="{C85D31B6-97A1-4D2F-A66D-95319841AB04}"/>
    <cellStyle name="Normal" xfId="0" builtinId="0"/>
    <cellStyle name="Normal 10 2 2 2 2" xfId="11" xr:uid="{CFFF886B-EB37-42A4-A912-B95B5C71ADAC}"/>
    <cellStyle name="Normal 10 3" xfId="14" xr:uid="{9A4E06F3-D8E7-4C72-A1AD-73F5B901397B}"/>
    <cellStyle name="Normal 10 6 2 2" xfId="26" xr:uid="{86EA3C2B-7AFC-4951-BE25-E04BBC4F818A}"/>
    <cellStyle name="Normal 10 9" xfId="24" xr:uid="{17B68549-B271-4876-94B3-7DC654E18665}"/>
    <cellStyle name="Normal 10 9 2" xfId="28" xr:uid="{5F559BD3-BA53-4F6C-B446-1BB5D92FCA17}"/>
    <cellStyle name="Normal 11" xfId="17" xr:uid="{75103BB3-2478-4B16-A9EF-CFC514F3A7DD}"/>
    <cellStyle name="Normal 2 2 10" xfId="21" xr:uid="{1A3EC7F9-1B10-484B-B065-C964084FEDEB}"/>
    <cellStyle name="Normal 2 2 10 2" xfId="27" xr:uid="{1C6EBB29-6F4D-4278-A303-50894A0634D9}"/>
    <cellStyle name="Normal 2 2 11 2" xfId="6" xr:uid="{0DC72288-F70C-4040-B337-C492C34FDD87}"/>
    <cellStyle name="Normal 2 2 2 2 2 2 2" xfId="10" xr:uid="{931F4942-F6CB-4EB8-87B1-97AA32EFE599}"/>
    <cellStyle name="Normal 2 2 2 2 2 3" xfId="7" xr:uid="{01727F12-F8AE-4A5F-851C-A2466329259B}"/>
    <cellStyle name="Normal 2 2 6 2" xfId="22" xr:uid="{DF714485-FE57-432A-B09C-67C9EF69CF21}"/>
    <cellStyle name="Normal 2 2 6 2 2" xfId="25" xr:uid="{400CB264-3BA0-4AB9-BBE9-6EAE1C11043D}"/>
    <cellStyle name="Normal 2 2 9" xfId="18" xr:uid="{03166A37-287E-4221-93F8-7739685A133B}"/>
    <cellStyle name="Normal 2 3" xfId="19" xr:uid="{D37515E2-AE8D-4223-9539-2CD05302140C}"/>
    <cellStyle name="Normal 3 2" xfId="12" xr:uid="{240B18A9-2751-4C4F-9BE6-BA00C3E5C63E}"/>
    <cellStyle name="Normal 3 2 2 4" xfId="5" xr:uid="{F1CB3C38-93CE-458D-B047-8117A9F0391F}"/>
    <cellStyle name="Normal 4" xfId="3" xr:uid="{F3127D4E-CB88-426D-8BDA-6BA52DB12E51}"/>
    <cellStyle name="Normal 5" xfId="4" xr:uid="{B294CBA2-4075-42C5-AD9E-C8329E0D4267}"/>
    <cellStyle name="Percent 2" xfId="20" xr:uid="{DD8DE54F-A4B6-4013-AF1D-ADAD6680484E}"/>
    <cellStyle name="Porcentaje" xfId="2" builtinId="5"/>
    <cellStyle name="Porcentaje 2 2 2 2 2" xfId="9" xr:uid="{A7E688B0-ACC8-40E9-A24F-6DFDFC5D2814}"/>
    <cellStyle name="Porcentaje 2 4" xfId="15" xr:uid="{F4D8C1CD-7FFC-4B54-8A44-65C12761452D}"/>
    <cellStyle name="Porcentaje 3 2" xfId="16" xr:uid="{A852B089-8FC4-48B6-A000-195822BE86B1}"/>
    <cellStyle name="Porcentaje 3 2 2 4" xfId="23" xr:uid="{35E6A211-B41C-4782-ADFA-B1D310B7DB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63" Type="http://schemas.openxmlformats.org/officeDocument/2006/relationships/externalLink" Target="externalLinks/externalLink48.xml"/><Relationship Id="rId84" Type="http://schemas.openxmlformats.org/officeDocument/2006/relationships/externalLink" Target="externalLinks/externalLink69.xml"/><Relationship Id="rId138" Type="http://schemas.openxmlformats.org/officeDocument/2006/relationships/externalLink" Target="externalLinks/externalLink123.xml"/><Relationship Id="rId159" Type="http://schemas.openxmlformats.org/officeDocument/2006/relationships/externalLink" Target="externalLinks/externalLink144.xml"/><Relationship Id="rId170" Type="http://schemas.openxmlformats.org/officeDocument/2006/relationships/externalLink" Target="externalLinks/externalLink155.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53" Type="http://schemas.openxmlformats.org/officeDocument/2006/relationships/externalLink" Target="externalLinks/externalLink38.xml"/><Relationship Id="rId74" Type="http://schemas.openxmlformats.org/officeDocument/2006/relationships/externalLink" Target="externalLinks/externalLink59.xml"/><Relationship Id="rId128" Type="http://schemas.openxmlformats.org/officeDocument/2006/relationships/externalLink" Target="externalLinks/externalLink113.xml"/><Relationship Id="rId149" Type="http://schemas.openxmlformats.org/officeDocument/2006/relationships/externalLink" Target="externalLinks/externalLink134.xml"/><Relationship Id="rId5" Type="http://schemas.openxmlformats.org/officeDocument/2006/relationships/worksheet" Target="worksheets/sheet5.xml"/><Relationship Id="rId95" Type="http://schemas.openxmlformats.org/officeDocument/2006/relationships/externalLink" Target="externalLinks/externalLink80.xml"/><Relationship Id="rId160" Type="http://schemas.openxmlformats.org/officeDocument/2006/relationships/externalLink" Target="externalLinks/externalLink145.xml"/><Relationship Id="rId181" Type="http://schemas.openxmlformats.org/officeDocument/2006/relationships/customXml" Target="../customXml/item2.xml"/><Relationship Id="rId22" Type="http://schemas.openxmlformats.org/officeDocument/2006/relationships/externalLink" Target="externalLinks/externalLink7.xml"/><Relationship Id="rId43" Type="http://schemas.openxmlformats.org/officeDocument/2006/relationships/externalLink" Target="externalLinks/externalLink28.xml"/><Relationship Id="rId64" Type="http://schemas.openxmlformats.org/officeDocument/2006/relationships/externalLink" Target="externalLinks/externalLink49.xml"/><Relationship Id="rId118" Type="http://schemas.openxmlformats.org/officeDocument/2006/relationships/externalLink" Target="externalLinks/externalLink103.xml"/><Relationship Id="rId139" Type="http://schemas.openxmlformats.org/officeDocument/2006/relationships/externalLink" Target="externalLinks/externalLink124.xml"/><Relationship Id="rId85" Type="http://schemas.openxmlformats.org/officeDocument/2006/relationships/externalLink" Target="externalLinks/externalLink70.xml"/><Relationship Id="rId150" Type="http://schemas.openxmlformats.org/officeDocument/2006/relationships/externalLink" Target="externalLinks/externalLink135.xml"/><Relationship Id="rId171" Type="http://schemas.openxmlformats.org/officeDocument/2006/relationships/externalLink" Target="externalLinks/externalLink156.xml"/><Relationship Id="rId12" Type="http://schemas.openxmlformats.org/officeDocument/2006/relationships/worksheet" Target="worksheets/sheet12.xml"/><Relationship Id="rId33" Type="http://schemas.openxmlformats.org/officeDocument/2006/relationships/externalLink" Target="externalLinks/externalLink18.xml"/><Relationship Id="rId108" Type="http://schemas.openxmlformats.org/officeDocument/2006/relationships/externalLink" Target="externalLinks/externalLink93.xml"/><Relationship Id="rId129" Type="http://schemas.openxmlformats.org/officeDocument/2006/relationships/externalLink" Target="externalLinks/externalLink114.xml"/><Relationship Id="rId54" Type="http://schemas.openxmlformats.org/officeDocument/2006/relationships/externalLink" Target="externalLinks/externalLink39.xml"/><Relationship Id="rId75" Type="http://schemas.openxmlformats.org/officeDocument/2006/relationships/externalLink" Target="externalLinks/externalLink60.xml"/><Relationship Id="rId96" Type="http://schemas.openxmlformats.org/officeDocument/2006/relationships/externalLink" Target="externalLinks/externalLink81.xml"/><Relationship Id="rId140" Type="http://schemas.openxmlformats.org/officeDocument/2006/relationships/externalLink" Target="externalLinks/externalLink125.xml"/><Relationship Id="rId161" Type="http://schemas.openxmlformats.org/officeDocument/2006/relationships/externalLink" Target="externalLinks/externalLink146.xml"/><Relationship Id="rId182" Type="http://schemas.openxmlformats.org/officeDocument/2006/relationships/customXml" Target="../customXml/item3.xml"/><Relationship Id="rId6" Type="http://schemas.openxmlformats.org/officeDocument/2006/relationships/worksheet" Target="worksheets/sheet6.xml"/><Relationship Id="rId23" Type="http://schemas.openxmlformats.org/officeDocument/2006/relationships/externalLink" Target="externalLinks/externalLink8.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0" Type="http://schemas.openxmlformats.org/officeDocument/2006/relationships/externalLink" Target="externalLinks/externalLink115.xml"/><Relationship Id="rId135" Type="http://schemas.openxmlformats.org/officeDocument/2006/relationships/externalLink" Target="externalLinks/externalLink120.xml"/><Relationship Id="rId151" Type="http://schemas.openxmlformats.org/officeDocument/2006/relationships/externalLink" Target="externalLinks/externalLink136.xml"/><Relationship Id="rId156" Type="http://schemas.openxmlformats.org/officeDocument/2006/relationships/externalLink" Target="externalLinks/externalLink141.xml"/><Relationship Id="rId177" Type="http://schemas.openxmlformats.org/officeDocument/2006/relationships/styles" Target="styles.xml"/><Relationship Id="rId172" Type="http://schemas.openxmlformats.org/officeDocument/2006/relationships/externalLink" Target="externalLinks/externalLink157.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externalLink" Target="externalLinks/externalLink110.xml"/><Relationship Id="rId141" Type="http://schemas.openxmlformats.org/officeDocument/2006/relationships/externalLink" Target="externalLinks/externalLink126.xml"/><Relationship Id="rId146" Type="http://schemas.openxmlformats.org/officeDocument/2006/relationships/externalLink" Target="externalLinks/externalLink131.xml"/><Relationship Id="rId167" Type="http://schemas.openxmlformats.org/officeDocument/2006/relationships/externalLink" Target="externalLinks/externalLink152.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162" Type="http://schemas.openxmlformats.org/officeDocument/2006/relationships/externalLink" Target="externalLinks/externalLink147.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131" Type="http://schemas.openxmlformats.org/officeDocument/2006/relationships/externalLink" Target="externalLinks/externalLink116.xml"/><Relationship Id="rId136" Type="http://schemas.openxmlformats.org/officeDocument/2006/relationships/externalLink" Target="externalLinks/externalLink121.xml"/><Relationship Id="rId157" Type="http://schemas.openxmlformats.org/officeDocument/2006/relationships/externalLink" Target="externalLinks/externalLink142.xml"/><Relationship Id="rId178" Type="http://schemas.openxmlformats.org/officeDocument/2006/relationships/sharedStrings" Target="sharedStrings.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52" Type="http://schemas.openxmlformats.org/officeDocument/2006/relationships/externalLink" Target="externalLinks/externalLink137.xml"/><Relationship Id="rId173" Type="http://schemas.openxmlformats.org/officeDocument/2006/relationships/externalLink" Target="externalLinks/externalLink158.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externalLink" Target="externalLinks/externalLink111.xml"/><Relationship Id="rId147" Type="http://schemas.openxmlformats.org/officeDocument/2006/relationships/externalLink" Target="externalLinks/externalLink132.xml"/><Relationship Id="rId168" Type="http://schemas.openxmlformats.org/officeDocument/2006/relationships/externalLink" Target="externalLinks/externalLink153.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142" Type="http://schemas.openxmlformats.org/officeDocument/2006/relationships/externalLink" Target="externalLinks/externalLink127.xml"/><Relationship Id="rId163" Type="http://schemas.openxmlformats.org/officeDocument/2006/relationships/externalLink" Target="externalLinks/externalLink148.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137" Type="http://schemas.openxmlformats.org/officeDocument/2006/relationships/externalLink" Target="externalLinks/externalLink122.xml"/><Relationship Id="rId158" Type="http://schemas.openxmlformats.org/officeDocument/2006/relationships/externalLink" Target="externalLinks/externalLink143.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32" Type="http://schemas.openxmlformats.org/officeDocument/2006/relationships/externalLink" Target="externalLinks/externalLink117.xml"/><Relationship Id="rId153" Type="http://schemas.openxmlformats.org/officeDocument/2006/relationships/externalLink" Target="externalLinks/externalLink138.xml"/><Relationship Id="rId174" Type="http://schemas.openxmlformats.org/officeDocument/2006/relationships/externalLink" Target="externalLinks/externalLink159.xml"/><Relationship Id="rId179"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externalLink" Target="externalLinks/externalLink112.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143" Type="http://schemas.openxmlformats.org/officeDocument/2006/relationships/externalLink" Target="externalLinks/externalLink128.xml"/><Relationship Id="rId148" Type="http://schemas.openxmlformats.org/officeDocument/2006/relationships/externalLink" Target="externalLinks/externalLink133.xml"/><Relationship Id="rId164" Type="http://schemas.openxmlformats.org/officeDocument/2006/relationships/externalLink" Target="externalLinks/externalLink149.xml"/><Relationship Id="rId169" Type="http://schemas.openxmlformats.org/officeDocument/2006/relationships/externalLink" Target="externalLinks/externalLink154.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ustomXml" Target="../customXml/item1.xml"/><Relationship Id="rId26" Type="http://schemas.openxmlformats.org/officeDocument/2006/relationships/externalLink" Target="externalLinks/externalLink11.xml"/><Relationship Id="rId47" Type="http://schemas.openxmlformats.org/officeDocument/2006/relationships/externalLink" Target="externalLinks/externalLink32.xml"/><Relationship Id="rId68" Type="http://schemas.openxmlformats.org/officeDocument/2006/relationships/externalLink" Target="externalLinks/externalLink53.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33" Type="http://schemas.openxmlformats.org/officeDocument/2006/relationships/externalLink" Target="externalLinks/externalLink118.xml"/><Relationship Id="rId154" Type="http://schemas.openxmlformats.org/officeDocument/2006/relationships/externalLink" Target="externalLinks/externalLink139.xml"/><Relationship Id="rId175" Type="http://schemas.openxmlformats.org/officeDocument/2006/relationships/externalLink" Target="externalLinks/externalLink160.xml"/><Relationship Id="rId16" Type="http://schemas.openxmlformats.org/officeDocument/2006/relationships/externalLink" Target="externalLinks/externalLink1.xml"/><Relationship Id="rId37" Type="http://schemas.openxmlformats.org/officeDocument/2006/relationships/externalLink" Target="externalLinks/externalLink22.xml"/><Relationship Id="rId58" Type="http://schemas.openxmlformats.org/officeDocument/2006/relationships/externalLink" Target="externalLinks/externalLink43.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44" Type="http://schemas.openxmlformats.org/officeDocument/2006/relationships/externalLink" Target="externalLinks/externalLink129.xml"/><Relationship Id="rId90" Type="http://schemas.openxmlformats.org/officeDocument/2006/relationships/externalLink" Target="externalLinks/externalLink75.xml"/><Relationship Id="rId165" Type="http://schemas.openxmlformats.org/officeDocument/2006/relationships/externalLink" Target="externalLinks/externalLink150.xml"/><Relationship Id="rId27" Type="http://schemas.openxmlformats.org/officeDocument/2006/relationships/externalLink" Target="externalLinks/externalLink12.xml"/><Relationship Id="rId48" Type="http://schemas.openxmlformats.org/officeDocument/2006/relationships/externalLink" Target="externalLinks/externalLink33.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34" Type="http://schemas.openxmlformats.org/officeDocument/2006/relationships/externalLink" Target="externalLinks/externalLink119.xml"/><Relationship Id="rId80" Type="http://schemas.openxmlformats.org/officeDocument/2006/relationships/externalLink" Target="externalLinks/externalLink65.xml"/><Relationship Id="rId155" Type="http://schemas.openxmlformats.org/officeDocument/2006/relationships/externalLink" Target="externalLinks/externalLink140.xml"/><Relationship Id="rId176" Type="http://schemas.openxmlformats.org/officeDocument/2006/relationships/theme" Target="theme/theme1.xml"/><Relationship Id="rId17" Type="http://schemas.openxmlformats.org/officeDocument/2006/relationships/externalLink" Target="externalLinks/externalLink2.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24" Type="http://schemas.openxmlformats.org/officeDocument/2006/relationships/externalLink" Target="externalLinks/externalLink109.xml"/><Relationship Id="rId70" Type="http://schemas.openxmlformats.org/officeDocument/2006/relationships/externalLink" Target="externalLinks/externalLink55.xml"/><Relationship Id="rId91" Type="http://schemas.openxmlformats.org/officeDocument/2006/relationships/externalLink" Target="externalLinks/externalLink76.xml"/><Relationship Id="rId145" Type="http://schemas.openxmlformats.org/officeDocument/2006/relationships/externalLink" Target="externalLinks/externalLink130.xml"/><Relationship Id="rId166" Type="http://schemas.openxmlformats.org/officeDocument/2006/relationships/externalLink" Target="externalLinks/externalLink151.xml"/><Relationship Id="rId1" Type="http://schemas.openxmlformats.org/officeDocument/2006/relationships/worksheet" Target="worksheets/sheet1.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s>
</file>

<file path=xl/diagrams/_rels/data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_rels/data2.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14.png"/><Relationship Id="rId7" Type="http://schemas.openxmlformats.org/officeDocument/2006/relationships/image" Target="../media/image6.png"/><Relationship Id="rId2" Type="http://schemas.openxmlformats.org/officeDocument/2006/relationships/image" Target="../media/image13.svg"/><Relationship Id="rId1" Type="http://schemas.openxmlformats.org/officeDocument/2006/relationships/image" Target="../media/image12.png"/><Relationship Id="rId6" Type="http://schemas.openxmlformats.org/officeDocument/2006/relationships/image" Target="../media/image17.svg"/><Relationship Id="rId5" Type="http://schemas.openxmlformats.org/officeDocument/2006/relationships/image" Target="../media/image16.png"/><Relationship Id="rId10" Type="http://schemas.openxmlformats.org/officeDocument/2006/relationships/image" Target="../media/image19.svg"/><Relationship Id="rId4" Type="http://schemas.openxmlformats.org/officeDocument/2006/relationships/image" Target="../media/image15.svg"/><Relationship Id="rId9" Type="http://schemas.openxmlformats.org/officeDocument/2006/relationships/image" Target="../media/image18.png"/></Relationships>
</file>

<file path=xl/diagrams/_rels/drawing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_rels/drawing2.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14.png"/><Relationship Id="rId7" Type="http://schemas.openxmlformats.org/officeDocument/2006/relationships/image" Target="../media/image6.png"/><Relationship Id="rId2" Type="http://schemas.openxmlformats.org/officeDocument/2006/relationships/image" Target="../media/image13.svg"/><Relationship Id="rId1" Type="http://schemas.openxmlformats.org/officeDocument/2006/relationships/image" Target="../media/image12.png"/><Relationship Id="rId6" Type="http://schemas.openxmlformats.org/officeDocument/2006/relationships/image" Target="../media/image17.svg"/><Relationship Id="rId5" Type="http://schemas.openxmlformats.org/officeDocument/2006/relationships/image" Target="../media/image16.png"/><Relationship Id="rId10" Type="http://schemas.openxmlformats.org/officeDocument/2006/relationships/image" Target="../media/image19.svg"/><Relationship Id="rId4" Type="http://schemas.openxmlformats.org/officeDocument/2006/relationships/image" Target="../media/image15.svg"/><Relationship Id="rId9" Type="http://schemas.openxmlformats.org/officeDocument/2006/relationships/image" Target="../media/image18.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2" csCatId="accent1" phldr="1"/>
      <dgm:spPr/>
    </dgm:pt>
    <dgm:pt modelId="{A9A38606-CBFC-43D1-923C-50BE567DE108}">
      <dgm:prSet phldrT="[Texto]" custT="1"/>
      <dgm:spPr>
        <a:solidFill>
          <a:schemeClr val="accent5">
            <a:lumMod val="75000"/>
          </a:schemeClr>
        </a:solidFill>
      </dgm:spPr>
      <dgm:t>
        <a:bodyPr/>
        <a:lstStyle/>
        <a:p>
          <a:r>
            <a:rPr lang="es-DO" sz="1600">
              <a:latin typeface="Avenir Next LT Pro" panose="020B0504020202020204" pitchFamily="34" charset="0"/>
            </a:rPr>
            <a:t>Dirección Central Del Servicio Nacional de Salud</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EB81BDFD-8059-4CBC-AE6A-CA229B580157}">
      <dgm:prSet phldrT="[Texto]" custT="1"/>
      <dgm:spPr>
        <a:solidFill>
          <a:schemeClr val="accent5">
            <a:lumMod val="60000"/>
            <a:lumOff val="40000"/>
          </a:schemeClr>
        </a:solidFill>
      </dgm:spPr>
      <dgm:t>
        <a:bodyPr/>
        <a:lstStyle/>
        <a:p>
          <a:r>
            <a:rPr lang="es-DO" sz="1600">
              <a:latin typeface="Avenir Next LT Pro" panose="020B0504020202020204" pitchFamily="34" charset="0"/>
            </a:rPr>
            <a:t>Empresa Eléctrica del Este (EDEESTE)</a:t>
          </a:r>
          <a:endParaRPr lang="es-DO" sz="1600"/>
        </a:p>
      </dgm:t>
    </dgm:pt>
    <dgm:pt modelId="{3629F1EA-4768-43FD-A0BB-F417F5AFF83A}" type="parTrans" cxnId="{4952BD80-4604-4CB2-A0C8-86A79531831C}">
      <dgm:prSet/>
      <dgm:spPr/>
      <dgm:t>
        <a:bodyPr/>
        <a:lstStyle/>
        <a:p>
          <a:endParaRPr lang="es-DO"/>
        </a:p>
      </dgm:t>
    </dgm:pt>
    <dgm:pt modelId="{62B59EB9-BB94-4F12-BF07-DF75EDBE30DF}" type="sibTrans" cxnId="{4952BD80-4604-4CB2-A0C8-86A79531831C}">
      <dgm:prSet/>
      <dgm:spPr/>
      <dgm:t>
        <a:bodyPr/>
        <a:lstStyle/>
        <a:p>
          <a:endParaRPr lang="es-DO"/>
        </a:p>
      </dgm:t>
    </dgm:pt>
    <dgm:pt modelId="{171A9628-D6E3-4EFE-A554-5AFC32CB2A01}">
      <dgm:prSet phldrT="[Texto]" custT="1"/>
      <dgm:spPr>
        <a:solidFill>
          <a:schemeClr val="accent5">
            <a:lumMod val="75000"/>
          </a:schemeClr>
        </a:solidFill>
      </dgm:spPr>
      <dgm:t>
        <a:bodyPr/>
        <a:lstStyle/>
        <a:p>
          <a:r>
            <a:rPr lang="es-DO" sz="1600">
              <a:latin typeface="Avenir Next LT Pro" panose="020B0504020202020204" pitchFamily="34" charset="0"/>
            </a:rPr>
            <a:t>Empresa Eléctrica del Sur (EDESUR)</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a:solidFill>
          <a:schemeClr val="accent5">
            <a:lumMod val="60000"/>
            <a:lumOff val="40000"/>
          </a:schemeClr>
        </a:solidFill>
      </dgm:spPr>
      <dgm:t>
        <a:bodyPr/>
        <a:lstStyle/>
        <a:p>
          <a:r>
            <a:rPr lang="es-DO" sz="1600">
              <a:latin typeface="Avenir Next LT Pro" panose="020B0504020202020204" pitchFamily="34" charset="0"/>
            </a:rPr>
            <a:t>Empresa Eléctrica del Norte (EDENORTE)</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custT="1"/>
      <dgm:spPr>
        <a:solidFill>
          <a:schemeClr val="accent5">
            <a:lumMod val="75000"/>
          </a:schemeClr>
        </a:solidFill>
      </dgm:spPr>
      <dgm:t>
        <a:bodyPr/>
        <a:lstStyle/>
        <a:p>
          <a:r>
            <a:rPr lang="es-DO" sz="1600">
              <a:latin typeface="Avenir Next LT Pro" panose="020B0504020202020204" pitchFamily="34" charset="0"/>
            </a:rPr>
            <a:t>Juntas de Centros Educativos</a:t>
          </a:r>
        </a:p>
      </dgm:t>
    </dgm:pt>
    <dgm:pt modelId="{18B95A9F-7B0B-454F-9747-8EFED997BA0D}" type="parTrans" cxnId="{D7671E8B-3B5A-44AE-846E-41871D3605B3}">
      <dgm:prSet/>
      <dgm:spPr/>
      <dgm:t>
        <a:bodyPr/>
        <a:lstStyle/>
        <a:p>
          <a:endParaRPr lang="es-DO"/>
        </a:p>
      </dgm:t>
    </dgm:pt>
    <dgm:pt modelId="{9ED94B96-B2B5-47B1-ABFF-655E45D2564E}" type="sibTrans" cxnId="{D7671E8B-3B5A-44AE-846E-41871D3605B3}">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a:noFill/>
        <a:ln>
          <a:noFill/>
        </a:ln>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Médico con relleno sólido"/>
        </a:ext>
      </dgm:extLst>
    </dgm:pt>
    <dgm:pt modelId="{A95C541A-20FD-4EC0-9223-6FFCDA5707FC}" type="pres">
      <dgm:prSet presAssocID="{1206B95A-106E-4D1A-82C1-86D37A0B6065}"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1" presStyleCnt="5"/>
      <dgm:spPr/>
    </dgm:pt>
    <dgm:pt modelId="{E5CB99A9-9C0A-4172-859E-5BEC7C9A71D1}" type="pres">
      <dgm:prSet presAssocID="{EB81BDFD-8059-4CBC-AE6A-CA229B580157}" presName="nodeTx" presStyleLbl="node1" presStyleIdx="1" presStyleCnt="5">
        <dgm:presLayoutVars>
          <dgm:bulletEnabled val="1"/>
        </dgm:presLayoutVars>
      </dgm:prSet>
      <dgm:spPr/>
    </dgm:pt>
    <dgm:pt modelId="{18E7C9B0-8E18-4608-B1C3-E98BB5E55CC6}" type="pres">
      <dgm:prSet presAssocID="{EB81BDFD-8059-4CBC-AE6A-CA229B580157}" presName="invisiNode" presStyleLbl="node1" presStyleIdx="1" presStyleCnt="5"/>
      <dgm:spPr/>
    </dgm:pt>
    <dgm:pt modelId="{DB8131AA-BFF4-4812-9B20-EBF8AC4E17E6}" type="pres">
      <dgm:prSet presAssocID="{EB81BDFD-8059-4CBC-AE6A-CA229B580157}" presName="imagNode" presStyleLbl="fgImgPlace1" presStyleIdx="1"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Fluorescent Light Bulb with solid fill"/>
        </a:ext>
      </dgm:extLst>
    </dgm:pt>
    <dgm:pt modelId="{9CE81C1E-A889-4256-8C55-AE5E7EAEF578}" type="pres">
      <dgm:prSet presAssocID="{62B59EB9-BB94-4F12-BF07-DF75EDBE30DF}"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2" presStyleCnt="5"/>
      <dgm:spPr/>
    </dgm:pt>
    <dgm:pt modelId="{418C1919-403E-4112-BEF8-E6F8AB49342E}" type="pres">
      <dgm:prSet presAssocID="{171A9628-D6E3-4EFE-A554-5AFC32CB2A01}" presName="nodeTx" presStyleLbl="node1" presStyleIdx="2" presStyleCnt="5">
        <dgm:presLayoutVars>
          <dgm:bulletEnabled val="1"/>
        </dgm:presLayoutVars>
      </dgm:prSet>
      <dgm:spPr/>
    </dgm:pt>
    <dgm:pt modelId="{D73C0BF3-E274-4FB7-AFBD-9459AEB9E54C}" type="pres">
      <dgm:prSet presAssocID="{171A9628-D6E3-4EFE-A554-5AFC32CB2A01}" presName="invisiNode" presStyleLbl="node1" presStyleIdx="2" presStyleCnt="5"/>
      <dgm:spPr/>
    </dgm:pt>
    <dgm:pt modelId="{D5CBD846-53BB-497F-9338-688BA43CA8B2}" type="pres">
      <dgm:prSet presAssocID="{171A9628-D6E3-4EFE-A554-5AFC32CB2A01}" presName="imagNode" presStyleLbl="fgImgPlace1" presStyleIdx="2"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Bombilla fluorescente con relleno sólido"/>
        </a:ext>
      </dgm:extLst>
    </dgm:pt>
    <dgm:pt modelId="{412B3767-43A7-450E-9DA6-5BD74BD0BAD3}" type="pres">
      <dgm:prSet presAssocID="{79B993E7-A202-4EDF-9A97-D04E1CC93C24}"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Bombilla fluorescente con relleno sólido"/>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Schoolhouse with solid fill"/>
        </a:ext>
      </dgm:extLst>
    </dgm:pt>
  </dgm:ptLst>
  <dgm:cxnLst>
    <dgm:cxn modelId="{132DC20D-878F-4654-80E2-67C6E194B2DE}" type="presOf" srcId="{EB81BDFD-8059-4CBC-AE6A-CA229B580157}" destId="{E5CB99A9-9C0A-4172-859E-5BEC7C9A71D1}"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28DE036A-4240-4EBF-8EF2-22EC6C0A3CAC}" type="presOf" srcId="{B248D314-9D63-42E9-8895-376BFDBC46E7}" destId="{46D11202-CBCB-4AA5-BBD0-665BD9D3FFE2}" srcOrd="1" destOrd="0" presId="urn:microsoft.com/office/officeart/2005/8/layout/hList7"/>
    <dgm:cxn modelId="{8CFE3A4A-08DC-4C69-98A5-13C87F71A060}" type="presOf" srcId="{19BA5149-B13D-4B0F-9C95-1FAA558565BE}" destId="{DFE4955E-8869-4B7A-8C72-AF6705EC33D4}" srcOrd="0" destOrd="0" presId="urn:microsoft.com/office/officeart/2005/8/layout/hList7"/>
    <dgm:cxn modelId="{FCE97B51-D0E9-442B-B656-BEDFDB985FA1}" srcId="{3234E378-0E11-4BAF-AF0A-DA6DCE10CA3E}" destId="{171A9628-D6E3-4EFE-A554-5AFC32CB2A01}" srcOrd="2" destOrd="0" parTransId="{604BCC79-9DA9-4AE2-A0A0-06901593BCE4}" sibTransId="{79B993E7-A202-4EDF-9A97-D04E1CC93C24}"/>
    <dgm:cxn modelId="{C53F1854-7C9E-4F6B-8605-7AB06F32469E}" type="presOf" srcId="{1206B95A-106E-4D1A-82C1-86D37A0B6065}" destId="{A95C541A-20FD-4EC0-9223-6FFCDA5707FC}" srcOrd="0" destOrd="0" presId="urn:microsoft.com/office/officeart/2005/8/layout/hList7"/>
    <dgm:cxn modelId="{A6E18678-C6D4-428A-AEC7-FE6F0413EE77}" type="presOf" srcId="{62B59EB9-BB94-4F12-BF07-DF75EDBE30DF}" destId="{9CE81C1E-A889-4256-8C55-AE5E7EAEF578}" srcOrd="0" destOrd="0" presId="urn:microsoft.com/office/officeart/2005/8/layout/hList7"/>
    <dgm:cxn modelId="{D9107C7C-2621-4705-9475-5E44BABF4617}" type="presOf" srcId="{171A9628-D6E3-4EFE-A554-5AFC32CB2A01}" destId="{28CBBB36-9C32-426B-AE1C-3C3EEE5B0F23}" srcOrd="0" destOrd="0" presId="urn:microsoft.com/office/officeart/2005/8/layout/hList7"/>
    <dgm:cxn modelId="{4952BD80-4604-4CB2-A0C8-86A79531831C}" srcId="{3234E378-0E11-4BAF-AF0A-DA6DCE10CA3E}" destId="{EB81BDFD-8059-4CBC-AE6A-CA229B580157}" srcOrd="1" destOrd="0" parTransId="{3629F1EA-4768-43FD-A0BB-F417F5AFF83A}" sibTransId="{62B59EB9-BB94-4F12-BF07-DF75EDBE30DF}"/>
    <dgm:cxn modelId="{15393884-5876-43D8-93A6-7D0BB8DD445C}" type="presOf" srcId="{A9A38606-CBFC-43D1-923C-50BE567DE108}" destId="{609A2AC9-DDC8-4C86-AA97-4FED86B43C76}" srcOrd="0" destOrd="0" presId="urn:microsoft.com/office/officeart/2005/8/layout/hList7"/>
    <dgm:cxn modelId="{40B0B185-5589-47B5-9EAE-7B503CCF17D0}" type="presOf" srcId="{B248D314-9D63-42E9-8895-376BFDBC46E7}" destId="{827811BD-2E59-4162-A303-91FA7ACE75F6}" srcOrd="0" destOrd="0" presId="urn:microsoft.com/office/officeart/2005/8/layout/hList7"/>
    <dgm:cxn modelId="{D7671E8B-3B5A-44AE-846E-41871D3605B3}" srcId="{3234E378-0E11-4BAF-AF0A-DA6DCE10CA3E}" destId="{B248D314-9D63-42E9-8895-376BFDBC46E7}" srcOrd="4" destOrd="0" parTransId="{18B95A9F-7B0B-454F-9747-8EFED997BA0D}" sibTransId="{9ED94B96-B2B5-47B1-ABFF-655E45D2564E}"/>
    <dgm:cxn modelId="{9C36BC8C-EC15-4786-A208-B0007612613E}" type="presOf" srcId="{79B993E7-A202-4EDF-9A97-D04E1CC93C24}" destId="{412B3767-43A7-450E-9DA6-5BD74BD0BAD3}" srcOrd="0" destOrd="0" presId="urn:microsoft.com/office/officeart/2005/8/layout/hList7"/>
    <dgm:cxn modelId="{34455895-7F4D-4F92-964E-3609AA3866A8}" type="presOf" srcId="{97C8E97E-3EC7-435A-B661-D91D98035F69}" destId="{1F9E73DD-0AAE-40E1-BEAC-15496BFE5CD6}" srcOrd="0" destOrd="0" presId="urn:microsoft.com/office/officeart/2005/8/layout/hList7"/>
    <dgm:cxn modelId="{4AF3BCA3-AD41-4410-924E-3B24B76C6661}" srcId="{3234E378-0E11-4BAF-AF0A-DA6DCE10CA3E}" destId="{A9A38606-CBFC-43D1-923C-50BE567DE108}" srcOrd="0" destOrd="0" parTransId="{53CD17ED-72E4-405F-8C9E-9D9E66BB2CE9}" sibTransId="{1206B95A-106E-4D1A-82C1-86D37A0B6065}"/>
    <dgm:cxn modelId="{BB9A0FAB-8BB4-48BC-8F6E-90AB5DA2424E}" type="presOf" srcId="{EB81BDFD-8059-4CBC-AE6A-CA229B580157}" destId="{5DC523C8-73C1-490F-B0BF-82B6DE3E7651}" srcOrd="0" destOrd="0" presId="urn:microsoft.com/office/officeart/2005/8/layout/hList7"/>
    <dgm:cxn modelId="{778094CF-F44F-4A6A-98E9-9B2246ACB678}" type="presOf" srcId="{A9A38606-CBFC-43D1-923C-50BE567DE108}" destId="{2E2050FD-952C-4602-90D6-1346266BA9B9}" srcOrd="1" destOrd="0" presId="urn:microsoft.com/office/officeart/2005/8/layout/hList7"/>
    <dgm:cxn modelId="{6682CCD1-D347-447B-A974-A28DACF54DB7}" type="presOf" srcId="{97C8E97E-3EC7-435A-B661-D91D98035F69}" destId="{5D9F826A-1552-4F6F-B8DC-CD8AD77ACC51}" srcOrd="1" destOrd="0" presId="urn:microsoft.com/office/officeart/2005/8/layout/hList7"/>
    <dgm:cxn modelId="{CA224AD3-B4E5-442E-A20E-0E33B23C890F}" type="presOf" srcId="{171A9628-D6E3-4EFE-A554-5AFC32CB2A01}" destId="{418C1919-403E-4112-BEF8-E6F8AB49342E}" srcOrd="1" destOrd="0" presId="urn:microsoft.com/office/officeart/2005/8/layout/hList7"/>
    <dgm:cxn modelId="{A7C11818-B47F-4722-A3C2-A65795407092}" type="presParOf" srcId="{F10CEB1A-991C-4480-94AA-AA36974A12D9}" destId="{A6FD8408-1597-43C7-A257-1B7FA05E0116}" srcOrd="0" destOrd="0" presId="urn:microsoft.com/office/officeart/2005/8/layout/hList7"/>
    <dgm:cxn modelId="{7691419F-DFC3-458C-9085-9F7123211117}" type="presParOf" srcId="{F10CEB1A-991C-4480-94AA-AA36974A12D9}" destId="{6DE64C80-1C37-411F-8CB4-46467367086E}" srcOrd="1" destOrd="0" presId="urn:microsoft.com/office/officeart/2005/8/layout/hList7"/>
    <dgm:cxn modelId="{B8483782-54C7-49BE-B117-83DC96522153}" type="presParOf" srcId="{6DE64C80-1C37-411F-8CB4-46467367086E}" destId="{540C32B8-58F5-4A24-9088-5445E17EA0AD}" srcOrd="0" destOrd="0" presId="urn:microsoft.com/office/officeart/2005/8/layout/hList7"/>
    <dgm:cxn modelId="{25E6B295-2D05-42F3-B99A-62F23C728128}" type="presParOf" srcId="{540C32B8-58F5-4A24-9088-5445E17EA0AD}" destId="{609A2AC9-DDC8-4C86-AA97-4FED86B43C76}" srcOrd="0" destOrd="0" presId="urn:microsoft.com/office/officeart/2005/8/layout/hList7"/>
    <dgm:cxn modelId="{68E11EC7-4B14-4BE9-86CC-1464D0B26407}" type="presParOf" srcId="{540C32B8-58F5-4A24-9088-5445E17EA0AD}" destId="{2E2050FD-952C-4602-90D6-1346266BA9B9}" srcOrd="1" destOrd="0" presId="urn:microsoft.com/office/officeart/2005/8/layout/hList7"/>
    <dgm:cxn modelId="{6315B0A5-E438-4093-99B8-5C7D64D2A3A5}" type="presParOf" srcId="{540C32B8-58F5-4A24-9088-5445E17EA0AD}" destId="{F14E42BB-5308-40A2-9E3A-0959B3D763F9}" srcOrd="2" destOrd="0" presId="urn:microsoft.com/office/officeart/2005/8/layout/hList7"/>
    <dgm:cxn modelId="{52A106B6-7F4C-4DE6-9F07-49023F1EECA2}" type="presParOf" srcId="{540C32B8-58F5-4A24-9088-5445E17EA0AD}" destId="{7E7AEBDF-0A9E-4E49-9FE8-2E5003B363FC}" srcOrd="3" destOrd="0" presId="urn:microsoft.com/office/officeart/2005/8/layout/hList7"/>
    <dgm:cxn modelId="{C45E69A8-438F-4615-B6CF-1EBCA046AAF2}" type="presParOf" srcId="{6DE64C80-1C37-411F-8CB4-46467367086E}" destId="{A95C541A-20FD-4EC0-9223-6FFCDA5707FC}" srcOrd="1" destOrd="0" presId="urn:microsoft.com/office/officeart/2005/8/layout/hList7"/>
    <dgm:cxn modelId="{942F5BD9-A044-4103-9E41-6B79F0B58238}" type="presParOf" srcId="{6DE64C80-1C37-411F-8CB4-46467367086E}" destId="{EA40E33B-800E-4CD7-A543-D325479C9DAD}" srcOrd="2" destOrd="0" presId="urn:microsoft.com/office/officeart/2005/8/layout/hList7"/>
    <dgm:cxn modelId="{ECA62CA3-9B64-4E78-8914-DA5B9AEB0309}" type="presParOf" srcId="{EA40E33B-800E-4CD7-A543-D325479C9DAD}" destId="{5DC523C8-73C1-490F-B0BF-82B6DE3E7651}" srcOrd="0" destOrd="0" presId="urn:microsoft.com/office/officeart/2005/8/layout/hList7"/>
    <dgm:cxn modelId="{E571225B-C4DB-4E62-B3C6-2BAE2DF11534}" type="presParOf" srcId="{EA40E33B-800E-4CD7-A543-D325479C9DAD}" destId="{E5CB99A9-9C0A-4172-859E-5BEC7C9A71D1}" srcOrd="1" destOrd="0" presId="urn:microsoft.com/office/officeart/2005/8/layout/hList7"/>
    <dgm:cxn modelId="{F2E4FEB8-408A-4142-8F17-0A79EF39E864}" type="presParOf" srcId="{EA40E33B-800E-4CD7-A543-D325479C9DAD}" destId="{18E7C9B0-8E18-4608-B1C3-E98BB5E55CC6}" srcOrd="2" destOrd="0" presId="urn:microsoft.com/office/officeart/2005/8/layout/hList7"/>
    <dgm:cxn modelId="{EEC4CF84-6BF9-4BC1-9775-E32A72FD28F2}" type="presParOf" srcId="{EA40E33B-800E-4CD7-A543-D325479C9DAD}" destId="{DB8131AA-BFF4-4812-9B20-EBF8AC4E17E6}" srcOrd="3" destOrd="0" presId="urn:microsoft.com/office/officeart/2005/8/layout/hList7"/>
    <dgm:cxn modelId="{DE1DB5E2-1A30-49AA-A7B0-6E20701C7F7E}" type="presParOf" srcId="{6DE64C80-1C37-411F-8CB4-46467367086E}" destId="{9CE81C1E-A889-4256-8C55-AE5E7EAEF578}" srcOrd="3" destOrd="0" presId="urn:microsoft.com/office/officeart/2005/8/layout/hList7"/>
    <dgm:cxn modelId="{94392CBB-7E68-413E-8E91-6E5084F7AEF7}" type="presParOf" srcId="{6DE64C80-1C37-411F-8CB4-46467367086E}" destId="{70D54939-C85D-4F98-B031-6A1BB2A5718C}" srcOrd="4" destOrd="0" presId="urn:microsoft.com/office/officeart/2005/8/layout/hList7"/>
    <dgm:cxn modelId="{40232AE3-6176-4E93-A0B7-CEC90104356B}" type="presParOf" srcId="{70D54939-C85D-4F98-B031-6A1BB2A5718C}" destId="{28CBBB36-9C32-426B-AE1C-3C3EEE5B0F23}" srcOrd="0" destOrd="0" presId="urn:microsoft.com/office/officeart/2005/8/layout/hList7"/>
    <dgm:cxn modelId="{D8AD0D1B-A8C7-4629-851D-BA28D39103C3}" type="presParOf" srcId="{70D54939-C85D-4F98-B031-6A1BB2A5718C}" destId="{418C1919-403E-4112-BEF8-E6F8AB49342E}" srcOrd="1" destOrd="0" presId="urn:microsoft.com/office/officeart/2005/8/layout/hList7"/>
    <dgm:cxn modelId="{98F61457-87D5-4117-98A9-6AFD12E80418}" type="presParOf" srcId="{70D54939-C85D-4F98-B031-6A1BB2A5718C}" destId="{D73C0BF3-E274-4FB7-AFBD-9459AEB9E54C}" srcOrd="2" destOrd="0" presId="urn:microsoft.com/office/officeart/2005/8/layout/hList7"/>
    <dgm:cxn modelId="{EB22285C-B351-4CFB-8906-B215CF36E9DA}" type="presParOf" srcId="{70D54939-C85D-4F98-B031-6A1BB2A5718C}" destId="{D5CBD846-53BB-497F-9338-688BA43CA8B2}" srcOrd="3" destOrd="0" presId="urn:microsoft.com/office/officeart/2005/8/layout/hList7"/>
    <dgm:cxn modelId="{AF577FF3-498A-4BC5-A60C-0F104EED9620}" type="presParOf" srcId="{6DE64C80-1C37-411F-8CB4-46467367086E}" destId="{412B3767-43A7-450E-9DA6-5BD74BD0BAD3}" srcOrd="5" destOrd="0" presId="urn:microsoft.com/office/officeart/2005/8/layout/hList7"/>
    <dgm:cxn modelId="{EF60A6B1-3BB6-4DA7-B84C-E8E2A27D4E44}" type="presParOf" srcId="{6DE64C80-1C37-411F-8CB4-46467367086E}" destId="{8676D3F5-643C-403F-A6E9-B581A913CD30}" srcOrd="6" destOrd="0" presId="urn:microsoft.com/office/officeart/2005/8/layout/hList7"/>
    <dgm:cxn modelId="{0ED7C7EA-E8FD-4977-BAB7-5E90AC718270}" type="presParOf" srcId="{8676D3F5-643C-403F-A6E9-B581A913CD30}" destId="{1F9E73DD-0AAE-40E1-BEAC-15496BFE5CD6}" srcOrd="0" destOrd="0" presId="urn:microsoft.com/office/officeart/2005/8/layout/hList7"/>
    <dgm:cxn modelId="{452AE0ED-AE79-43CC-B192-94B877AF2DC5}" type="presParOf" srcId="{8676D3F5-643C-403F-A6E9-B581A913CD30}" destId="{5D9F826A-1552-4F6F-B8DC-CD8AD77ACC51}" srcOrd="1" destOrd="0" presId="urn:microsoft.com/office/officeart/2005/8/layout/hList7"/>
    <dgm:cxn modelId="{32723E8A-AFE4-4A6F-9902-E374B96BB1B6}" type="presParOf" srcId="{8676D3F5-643C-403F-A6E9-B581A913CD30}" destId="{7BFBCBAF-B702-4948-BB32-83E298A2AC7A}" srcOrd="2" destOrd="0" presId="urn:microsoft.com/office/officeart/2005/8/layout/hList7"/>
    <dgm:cxn modelId="{9FD40C30-247C-446E-9A7D-86EB368B2E01}" type="presParOf" srcId="{8676D3F5-643C-403F-A6E9-B581A913CD30}" destId="{32F4D7D2-FE0D-4FF0-9260-ACD051D413FC}" srcOrd="3" destOrd="0" presId="urn:microsoft.com/office/officeart/2005/8/layout/hList7"/>
    <dgm:cxn modelId="{E05C688A-3D15-4669-BC3F-0685AF988BF7}" type="presParOf" srcId="{6DE64C80-1C37-411F-8CB4-46467367086E}" destId="{DFE4955E-8869-4B7A-8C72-AF6705EC33D4}" srcOrd="7" destOrd="0" presId="urn:microsoft.com/office/officeart/2005/8/layout/hList7"/>
    <dgm:cxn modelId="{04EB4008-28EA-44D9-8D73-88F1FD51CA41}" type="presParOf" srcId="{6DE64C80-1C37-411F-8CB4-46467367086E}" destId="{C36A0AE1-71C5-4C74-A089-509F983DECCE}" srcOrd="8" destOrd="0" presId="urn:microsoft.com/office/officeart/2005/8/layout/hList7"/>
    <dgm:cxn modelId="{05D567F5-07F8-4551-8D72-1A7863C1076F}" type="presParOf" srcId="{C36A0AE1-71C5-4C74-A089-509F983DECCE}" destId="{827811BD-2E59-4162-A303-91FA7ACE75F6}" srcOrd="0" destOrd="0" presId="urn:microsoft.com/office/officeart/2005/8/layout/hList7"/>
    <dgm:cxn modelId="{D21A3E80-5740-4ED9-9113-4DC72493844B}" type="presParOf" srcId="{C36A0AE1-71C5-4C74-A089-509F983DECCE}" destId="{46D11202-CBCB-4AA5-BBD0-665BD9D3FFE2}" srcOrd="1" destOrd="0" presId="urn:microsoft.com/office/officeart/2005/8/layout/hList7"/>
    <dgm:cxn modelId="{35A0ABBD-0818-4069-95E7-8315FF1D03E9}" type="presParOf" srcId="{C36A0AE1-71C5-4C74-A089-509F983DECCE}" destId="{679D6BA7-EDCE-42ED-90F4-D3E55096BF0F}" srcOrd="2" destOrd="0" presId="urn:microsoft.com/office/officeart/2005/8/layout/hList7"/>
    <dgm:cxn modelId="{7B523356-1A61-4A09-B3AA-7FE8955861FB}" type="presParOf" srcId="{C36A0AE1-71C5-4C74-A089-509F983DECCE}" destId="{4D4571EB-A97E-4D85-AD91-90EA8950D7FD}" srcOrd="3" destOrd="0" presId="urn:microsoft.com/office/officeart/2005/8/layout/hList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2" csCatId="accent1" phldr="1"/>
      <dgm:spPr/>
    </dgm:pt>
    <dgm:pt modelId="{A9A38606-CBFC-43D1-923C-50BE567DE108}">
      <dgm:prSet phldrT="[Texto]" custT="1"/>
      <dgm:spPr>
        <a:solidFill>
          <a:schemeClr val="accent5">
            <a:lumMod val="75000"/>
          </a:schemeClr>
        </a:solidFill>
      </dgm:spPr>
      <dgm:t>
        <a:bodyPr/>
        <a:lstStyle/>
        <a:p>
          <a:r>
            <a:rPr lang="es-DO" sz="1600">
              <a:latin typeface="Avenir Next LT Pro" panose="020B0504020202020204" pitchFamily="34" charset="0"/>
            </a:rPr>
            <a:t>Instituto Nacional de Aguas Potables y Alcantarillados</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171A9628-D6E3-4EFE-A554-5AFC32CB2A01}">
      <dgm:prSet phldrT="[Texto]" custT="1"/>
      <dgm:spPr>
        <a:solidFill>
          <a:schemeClr val="accent5">
            <a:lumMod val="75000"/>
          </a:schemeClr>
        </a:solidFill>
      </dgm:spPr>
      <dgm:t>
        <a:bodyPr/>
        <a:lstStyle/>
        <a:p>
          <a:r>
            <a:rPr lang="es-DO" sz="1600">
              <a:latin typeface="Avenir Next LT Pro" panose="020B0504020202020204" pitchFamily="34" charset="0"/>
            </a:rPr>
            <a:t>Banco Agrícola de la República Dominicana</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a:solidFill>
          <a:schemeClr val="accent5">
            <a:lumMod val="60000"/>
            <a:lumOff val="40000"/>
          </a:schemeClr>
        </a:solidFill>
      </dgm:spPr>
      <dgm:t>
        <a:bodyPr/>
        <a:lstStyle/>
        <a:p>
          <a:r>
            <a:rPr lang="es-DO" sz="1600">
              <a:latin typeface="Avenir Next LT Pro" panose="020B0504020202020204" pitchFamily="34" charset="0"/>
            </a:rPr>
            <a:t>Dirección Central del Servicio Nacional de Salud</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custT="1"/>
      <dgm:spPr>
        <a:solidFill>
          <a:schemeClr val="accent5">
            <a:lumMod val="75000"/>
          </a:schemeClr>
        </a:solidFill>
      </dgm:spPr>
      <dgm:t>
        <a:bodyPr/>
        <a:lstStyle/>
        <a:p>
          <a:r>
            <a:rPr lang="es-DO" sz="1600">
              <a:latin typeface="Avenir Next LT Pro" panose="020B0504020202020204" pitchFamily="34" charset="0"/>
            </a:rPr>
            <a:t>Instituto Nacional de Recursos Hidraúlicos (INDRHI)</a:t>
          </a:r>
        </a:p>
      </dgm:t>
    </dgm:pt>
    <dgm:pt modelId="{18B95A9F-7B0B-454F-9747-8EFED997BA0D}" type="parTrans" cxnId="{D7671E8B-3B5A-44AE-846E-41871D3605B3}">
      <dgm:prSet/>
      <dgm:spPr/>
      <dgm:t>
        <a:bodyPr/>
        <a:lstStyle/>
        <a:p>
          <a:endParaRPr lang="es-DO"/>
        </a:p>
      </dgm:t>
    </dgm:pt>
    <dgm:pt modelId="{9ED94B96-B2B5-47B1-ABFF-655E45D2564E}" type="sibTrans" cxnId="{D7671E8B-3B5A-44AE-846E-41871D3605B3}">
      <dgm:prSet/>
      <dgm:spPr/>
      <dgm:t>
        <a:bodyPr/>
        <a:lstStyle/>
        <a:p>
          <a:endParaRPr lang="es-DO"/>
        </a:p>
      </dgm:t>
    </dgm:pt>
    <dgm:pt modelId="{EB81BDFD-8059-4CBC-AE6A-CA229B580157}">
      <dgm:prSet phldrT="[Texto]" custT="1"/>
      <dgm:spPr>
        <a:solidFill>
          <a:schemeClr val="accent5">
            <a:lumMod val="60000"/>
            <a:lumOff val="40000"/>
          </a:schemeClr>
        </a:solidFill>
      </dgm:spPr>
      <dgm:t>
        <a:bodyPr/>
        <a:lstStyle/>
        <a:p>
          <a:r>
            <a:rPr lang="es-DO" sz="1600">
              <a:latin typeface="Avenir Next LT Pro" panose="020B0504020202020204" pitchFamily="34" charset="0"/>
            </a:rPr>
            <a:t>Coorporación del Acueducto y Alcantarillado de Santo Domingo (CAASD)</a:t>
          </a:r>
        </a:p>
      </dgm:t>
    </dgm:pt>
    <dgm:pt modelId="{62B59EB9-BB94-4F12-BF07-DF75EDBE30DF}" type="sibTrans" cxnId="{4952BD80-4604-4CB2-A0C8-86A79531831C}">
      <dgm:prSet/>
      <dgm:spPr/>
      <dgm:t>
        <a:bodyPr/>
        <a:lstStyle/>
        <a:p>
          <a:endParaRPr lang="es-DO"/>
        </a:p>
      </dgm:t>
    </dgm:pt>
    <dgm:pt modelId="{3629F1EA-4768-43FD-A0BB-F417F5AFF83A}" type="parTrans" cxnId="{4952BD80-4604-4CB2-A0C8-86A79531831C}">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a:noFill/>
        <a:ln>
          <a:noFill/>
        </a:ln>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Leaky Tap with solid fill"/>
        </a:ext>
      </dgm:extLst>
    </dgm:pt>
    <dgm:pt modelId="{A95C541A-20FD-4EC0-9223-6FFCDA5707FC}" type="pres">
      <dgm:prSet presAssocID="{1206B95A-106E-4D1A-82C1-86D37A0B6065}"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1" presStyleCnt="5"/>
      <dgm:spPr/>
    </dgm:pt>
    <dgm:pt modelId="{E5CB99A9-9C0A-4172-859E-5BEC7C9A71D1}" type="pres">
      <dgm:prSet presAssocID="{EB81BDFD-8059-4CBC-AE6A-CA229B580157}" presName="nodeTx" presStyleLbl="node1" presStyleIdx="1" presStyleCnt="5">
        <dgm:presLayoutVars>
          <dgm:bulletEnabled val="1"/>
        </dgm:presLayoutVars>
      </dgm:prSet>
      <dgm:spPr/>
    </dgm:pt>
    <dgm:pt modelId="{18E7C9B0-8E18-4608-B1C3-E98BB5E55CC6}" type="pres">
      <dgm:prSet presAssocID="{EB81BDFD-8059-4CBC-AE6A-CA229B580157}" presName="invisiNode" presStyleLbl="node1" presStyleIdx="1" presStyleCnt="5"/>
      <dgm:spPr/>
    </dgm:pt>
    <dgm:pt modelId="{DB8131AA-BFF4-4812-9B20-EBF8AC4E17E6}" type="pres">
      <dgm:prSet presAssocID="{EB81BDFD-8059-4CBC-AE6A-CA229B580157}" presName="imagNode" presStyleLbl="fgImgPlace1" presStyleIdx="1"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Handwashing with solid fill"/>
        </a:ext>
      </dgm:extLst>
    </dgm:pt>
    <dgm:pt modelId="{9CE81C1E-A889-4256-8C55-AE5E7EAEF578}" type="pres">
      <dgm:prSet presAssocID="{62B59EB9-BB94-4F12-BF07-DF75EDBE30DF}"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2" presStyleCnt="5"/>
      <dgm:spPr/>
    </dgm:pt>
    <dgm:pt modelId="{418C1919-403E-4112-BEF8-E6F8AB49342E}" type="pres">
      <dgm:prSet presAssocID="{171A9628-D6E3-4EFE-A554-5AFC32CB2A01}" presName="nodeTx" presStyleLbl="node1" presStyleIdx="2" presStyleCnt="5">
        <dgm:presLayoutVars>
          <dgm:bulletEnabled val="1"/>
        </dgm:presLayoutVars>
      </dgm:prSet>
      <dgm:spPr/>
    </dgm:pt>
    <dgm:pt modelId="{D73C0BF3-E274-4FB7-AFBD-9459AEB9E54C}" type="pres">
      <dgm:prSet presAssocID="{171A9628-D6E3-4EFE-A554-5AFC32CB2A01}" presName="invisiNode" presStyleLbl="node1" presStyleIdx="2" presStyleCnt="5"/>
      <dgm:spPr/>
    </dgm:pt>
    <dgm:pt modelId="{D5CBD846-53BB-497F-9338-688BA43CA8B2}" type="pres">
      <dgm:prSet presAssocID="{171A9628-D6E3-4EFE-A554-5AFC32CB2A01}" presName="imagNode" presStyleLbl="fgImgPlace1" presStyleIdx="2"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Seeds with solid fill"/>
        </a:ext>
      </dgm:extLst>
    </dgm:pt>
    <dgm:pt modelId="{412B3767-43A7-450E-9DA6-5BD74BD0BAD3}" type="pres">
      <dgm:prSet presAssocID="{79B993E7-A202-4EDF-9A97-D04E1CC93C24}"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Medical with solid fill"/>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a:blip xmlns:r="http://schemas.openxmlformats.org/officeDocument/2006/relationships" r:embed="rId9">
            <a:extLst>
              <a:ext uri="{96DAC541-7B7A-43D3-8B79-37D633B846F1}">
                <asvg:svgBlip xmlns:asvg="http://schemas.microsoft.com/office/drawing/2016/SVG/main" r:embed="rId10"/>
              </a:ext>
            </a:extLst>
          </a:blip>
          <a:srcRect/>
          <a:stretch>
            <a:fillRect/>
          </a:stretch>
        </a:blipFill>
      </dgm:spPr>
      <dgm:extLst>
        <a:ext uri="{E40237B7-FDA0-4F09-8148-C483321AD2D9}">
          <dgm14:cNvPr xmlns:dgm14="http://schemas.microsoft.com/office/drawing/2010/diagram" id="0" name="" descr="Water with solid fill"/>
        </a:ext>
      </dgm:extLst>
    </dgm:pt>
  </dgm:ptLst>
  <dgm:cxnLst>
    <dgm:cxn modelId="{132DC20D-878F-4654-80E2-67C6E194B2DE}" type="presOf" srcId="{EB81BDFD-8059-4CBC-AE6A-CA229B580157}" destId="{E5CB99A9-9C0A-4172-859E-5BEC7C9A71D1}"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28DE036A-4240-4EBF-8EF2-22EC6C0A3CAC}" type="presOf" srcId="{B248D314-9D63-42E9-8895-376BFDBC46E7}" destId="{46D11202-CBCB-4AA5-BBD0-665BD9D3FFE2}" srcOrd="1" destOrd="0" presId="urn:microsoft.com/office/officeart/2005/8/layout/hList7"/>
    <dgm:cxn modelId="{8CFE3A4A-08DC-4C69-98A5-13C87F71A060}" type="presOf" srcId="{19BA5149-B13D-4B0F-9C95-1FAA558565BE}" destId="{DFE4955E-8869-4B7A-8C72-AF6705EC33D4}" srcOrd="0" destOrd="0" presId="urn:microsoft.com/office/officeart/2005/8/layout/hList7"/>
    <dgm:cxn modelId="{FCE97B51-D0E9-442B-B656-BEDFDB985FA1}" srcId="{3234E378-0E11-4BAF-AF0A-DA6DCE10CA3E}" destId="{171A9628-D6E3-4EFE-A554-5AFC32CB2A01}" srcOrd="2" destOrd="0" parTransId="{604BCC79-9DA9-4AE2-A0A0-06901593BCE4}" sibTransId="{79B993E7-A202-4EDF-9A97-D04E1CC93C24}"/>
    <dgm:cxn modelId="{C53F1854-7C9E-4F6B-8605-7AB06F32469E}" type="presOf" srcId="{1206B95A-106E-4D1A-82C1-86D37A0B6065}" destId="{A95C541A-20FD-4EC0-9223-6FFCDA5707FC}" srcOrd="0" destOrd="0" presId="urn:microsoft.com/office/officeart/2005/8/layout/hList7"/>
    <dgm:cxn modelId="{A6E18678-C6D4-428A-AEC7-FE6F0413EE77}" type="presOf" srcId="{62B59EB9-BB94-4F12-BF07-DF75EDBE30DF}" destId="{9CE81C1E-A889-4256-8C55-AE5E7EAEF578}" srcOrd="0" destOrd="0" presId="urn:microsoft.com/office/officeart/2005/8/layout/hList7"/>
    <dgm:cxn modelId="{D9107C7C-2621-4705-9475-5E44BABF4617}" type="presOf" srcId="{171A9628-D6E3-4EFE-A554-5AFC32CB2A01}" destId="{28CBBB36-9C32-426B-AE1C-3C3EEE5B0F23}" srcOrd="0" destOrd="0" presId="urn:microsoft.com/office/officeart/2005/8/layout/hList7"/>
    <dgm:cxn modelId="{4952BD80-4604-4CB2-A0C8-86A79531831C}" srcId="{3234E378-0E11-4BAF-AF0A-DA6DCE10CA3E}" destId="{EB81BDFD-8059-4CBC-AE6A-CA229B580157}" srcOrd="1" destOrd="0" parTransId="{3629F1EA-4768-43FD-A0BB-F417F5AFF83A}" sibTransId="{62B59EB9-BB94-4F12-BF07-DF75EDBE30DF}"/>
    <dgm:cxn modelId="{15393884-5876-43D8-93A6-7D0BB8DD445C}" type="presOf" srcId="{A9A38606-CBFC-43D1-923C-50BE567DE108}" destId="{609A2AC9-DDC8-4C86-AA97-4FED86B43C76}" srcOrd="0" destOrd="0" presId="urn:microsoft.com/office/officeart/2005/8/layout/hList7"/>
    <dgm:cxn modelId="{40B0B185-5589-47B5-9EAE-7B503CCF17D0}" type="presOf" srcId="{B248D314-9D63-42E9-8895-376BFDBC46E7}" destId="{827811BD-2E59-4162-A303-91FA7ACE75F6}" srcOrd="0" destOrd="0" presId="urn:microsoft.com/office/officeart/2005/8/layout/hList7"/>
    <dgm:cxn modelId="{D7671E8B-3B5A-44AE-846E-41871D3605B3}" srcId="{3234E378-0E11-4BAF-AF0A-DA6DCE10CA3E}" destId="{B248D314-9D63-42E9-8895-376BFDBC46E7}" srcOrd="4" destOrd="0" parTransId="{18B95A9F-7B0B-454F-9747-8EFED997BA0D}" sibTransId="{9ED94B96-B2B5-47B1-ABFF-655E45D2564E}"/>
    <dgm:cxn modelId="{9C36BC8C-EC15-4786-A208-B0007612613E}" type="presOf" srcId="{79B993E7-A202-4EDF-9A97-D04E1CC93C24}" destId="{412B3767-43A7-450E-9DA6-5BD74BD0BAD3}" srcOrd="0" destOrd="0" presId="urn:microsoft.com/office/officeart/2005/8/layout/hList7"/>
    <dgm:cxn modelId="{34455895-7F4D-4F92-964E-3609AA3866A8}" type="presOf" srcId="{97C8E97E-3EC7-435A-B661-D91D98035F69}" destId="{1F9E73DD-0AAE-40E1-BEAC-15496BFE5CD6}" srcOrd="0" destOrd="0" presId="urn:microsoft.com/office/officeart/2005/8/layout/hList7"/>
    <dgm:cxn modelId="{4AF3BCA3-AD41-4410-924E-3B24B76C6661}" srcId="{3234E378-0E11-4BAF-AF0A-DA6DCE10CA3E}" destId="{A9A38606-CBFC-43D1-923C-50BE567DE108}" srcOrd="0" destOrd="0" parTransId="{53CD17ED-72E4-405F-8C9E-9D9E66BB2CE9}" sibTransId="{1206B95A-106E-4D1A-82C1-86D37A0B6065}"/>
    <dgm:cxn modelId="{BB9A0FAB-8BB4-48BC-8F6E-90AB5DA2424E}" type="presOf" srcId="{EB81BDFD-8059-4CBC-AE6A-CA229B580157}" destId="{5DC523C8-73C1-490F-B0BF-82B6DE3E7651}" srcOrd="0" destOrd="0" presId="urn:microsoft.com/office/officeart/2005/8/layout/hList7"/>
    <dgm:cxn modelId="{778094CF-F44F-4A6A-98E9-9B2246ACB678}" type="presOf" srcId="{A9A38606-CBFC-43D1-923C-50BE567DE108}" destId="{2E2050FD-952C-4602-90D6-1346266BA9B9}" srcOrd="1" destOrd="0" presId="urn:microsoft.com/office/officeart/2005/8/layout/hList7"/>
    <dgm:cxn modelId="{6682CCD1-D347-447B-A974-A28DACF54DB7}" type="presOf" srcId="{97C8E97E-3EC7-435A-B661-D91D98035F69}" destId="{5D9F826A-1552-4F6F-B8DC-CD8AD77ACC51}" srcOrd="1" destOrd="0" presId="urn:microsoft.com/office/officeart/2005/8/layout/hList7"/>
    <dgm:cxn modelId="{CA224AD3-B4E5-442E-A20E-0E33B23C890F}" type="presOf" srcId="{171A9628-D6E3-4EFE-A554-5AFC32CB2A01}" destId="{418C1919-403E-4112-BEF8-E6F8AB49342E}" srcOrd="1" destOrd="0" presId="urn:microsoft.com/office/officeart/2005/8/layout/hList7"/>
    <dgm:cxn modelId="{A7C11818-B47F-4722-A3C2-A65795407092}" type="presParOf" srcId="{F10CEB1A-991C-4480-94AA-AA36974A12D9}" destId="{A6FD8408-1597-43C7-A257-1B7FA05E0116}" srcOrd="0" destOrd="0" presId="urn:microsoft.com/office/officeart/2005/8/layout/hList7"/>
    <dgm:cxn modelId="{7691419F-DFC3-458C-9085-9F7123211117}" type="presParOf" srcId="{F10CEB1A-991C-4480-94AA-AA36974A12D9}" destId="{6DE64C80-1C37-411F-8CB4-46467367086E}" srcOrd="1" destOrd="0" presId="urn:microsoft.com/office/officeart/2005/8/layout/hList7"/>
    <dgm:cxn modelId="{B8483782-54C7-49BE-B117-83DC96522153}" type="presParOf" srcId="{6DE64C80-1C37-411F-8CB4-46467367086E}" destId="{540C32B8-58F5-4A24-9088-5445E17EA0AD}" srcOrd="0" destOrd="0" presId="urn:microsoft.com/office/officeart/2005/8/layout/hList7"/>
    <dgm:cxn modelId="{25E6B295-2D05-42F3-B99A-62F23C728128}" type="presParOf" srcId="{540C32B8-58F5-4A24-9088-5445E17EA0AD}" destId="{609A2AC9-DDC8-4C86-AA97-4FED86B43C76}" srcOrd="0" destOrd="0" presId="urn:microsoft.com/office/officeart/2005/8/layout/hList7"/>
    <dgm:cxn modelId="{68E11EC7-4B14-4BE9-86CC-1464D0B26407}" type="presParOf" srcId="{540C32B8-58F5-4A24-9088-5445E17EA0AD}" destId="{2E2050FD-952C-4602-90D6-1346266BA9B9}" srcOrd="1" destOrd="0" presId="urn:microsoft.com/office/officeart/2005/8/layout/hList7"/>
    <dgm:cxn modelId="{6315B0A5-E438-4093-99B8-5C7D64D2A3A5}" type="presParOf" srcId="{540C32B8-58F5-4A24-9088-5445E17EA0AD}" destId="{F14E42BB-5308-40A2-9E3A-0959B3D763F9}" srcOrd="2" destOrd="0" presId="urn:microsoft.com/office/officeart/2005/8/layout/hList7"/>
    <dgm:cxn modelId="{52A106B6-7F4C-4DE6-9F07-49023F1EECA2}" type="presParOf" srcId="{540C32B8-58F5-4A24-9088-5445E17EA0AD}" destId="{7E7AEBDF-0A9E-4E49-9FE8-2E5003B363FC}" srcOrd="3" destOrd="0" presId="urn:microsoft.com/office/officeart/2005/8/layout/hList7"/>
    <dgm:cxn modelId="{C45E69A8-438F-4615-B6CF-1EBCA046AAF2}" type="presParOf" srcId="{6DE64C80-1C37-411F-8CB4-46467367086E}" destId="{A95C541A-20FD-4EC0-9223-6FFCDA5707FC}" srcOrd="1" destOrd="0" presId="urn:microsoft.com/office/officeart/2005/8/layout/hList7"/>
    <dgm:cxn modelId="{942F5BD9-A044-4103-9E41-6B79F0B58238}" type="presParOf" srcId="{6DE64C80-1C37-411F-8CB4-46467367086E}" destId="{EA40E33B-800E-4CD7-A543-D325479C9DAD}" srcOrd="2" destOrd="0" presId="urn:microsoft.com/office/officeart/2005/8/layout/hList7"/>
    <dgm:cxn modelId="{ECA62CA3-9B64-4E78-8914-DA5B9AEB0309}" type="presParOf" srcId="{EA40E33B-800E-4CD7-A543-D325479C9DAD}" destId="{5DC523C8-73C1-490F-B0BF-82B6DE3E7651}" srcOrd="0" destOrd="0" presId="urn:microsoft.com/office/officeart/2005/8/layout/hList7"/>
    <dgm:cxn modelId="{E571225B-C4DB-4E62-B3C6-2BAE2DF11534}" type="presParOf" srcId="{EA40E33B-800E-4CD7-A543-D325479C9DAD}" destId="{E5CB99A9-9C0A-4172-859E-5BEC7C9A71D1}" srcOrd="1" destOrd="0" presId="urn:microsoft.com/office/officeart/2005/8/layout/hList7"/>
    <dgm:cxn modelId="{F2E4FEB8-408A-4142-8F17-0A79EF39E864}" type="presParOf" srcId="{EA40E33B-800E-4CD7-A543-D325479C9DAD}" destId="{18E7C9B0-8E18-4608-B1C3-E98BB5E55CC6}" srcOrd="2" destOrd="0" presId="urn:microsoft.com/office/officeart/2005/8/layout/hList7"/>
    <dgm:cxn modelId="{EEC4CF84-6BF9-4BC1-9775-E32A72FD28F2}" type="presParOf" srcId="{EA40E33B-800E-4CD7-A543-D325479C9DAD}" destId="{DB8131AA-BFF4-4812-9B20-EBF8AC4E17E6}" srcOrd="3" destOrd="0" presId="urn:microsoft.com/office/officeart/2005/8/layout/hList7"/>
    <dgm:cxn modelId="{DE1DB5E2-1A30-49AA-A7B0-6E20701C7F7E}" type="presParOf" srcId="{6DE64C80-1C37-411F-8CB4-46467367086E}" destId="{9CE81C1E-A889-4256-8C55-AE5E7EAEF578}" srcOrd="3" destOrd="0" presId="urn:microsoft.com/office/officeart/2005/8/layout/hList7"/>
    <dgm:cxn modelId="{94392CBB-7E68-413E-8E91-6E5084F7AEF7}" type="presParOf" srcId="{6DE64C80-1C37-411F-8CB4-46467367086E}" destId="{70D54939-C85D-4F98-B031-6A1BB2A5718C}" srcOrd="4" destOrd="0" presId="urn:microsoft.com/office/officeart/2005/8/layout/hList7"/>
    <dgm:cxn modelId="{40232AE3-6176-4E93-A0B7-CEC90104356B}" type="presParOf" srcId="{70D54939-C85D-4F98-B031-6A1BB2A5718C}" destId="{28CBBB36-9C32-426B-AE1C-3C3EEE5B0F23}" srcOrd="0" destOrd="0" presId="urn:microsoft.com/office/officeart/2005/8/layout/hList7"/>
    <dgm:cxn modelId="{D8AD0D1B-A8C7-4629-851D-BA28D39103C3}" type="presParOf" srcId="{70D54939-C85D-4F98-B031-6A1BB2A5718C}" destId="{418C1919-403E-4112-BEF8-E6F8AB49342E}" srcOrd="1" destOrd="0" presId="urn:microsoft.com/office/officeart/2005/8/layout/hList7"/>
    <dgm:cxn modelId="{98F61457-87D5-4117-98A9-6AFD12E80418}" type="presParOf" srcId="{70D54939-C85D-4F98-B031-6A1BB2A5718C}" destId="{D73C0BF3-E274-4FB7-AFBD-9459AEB9E54C}" srcOrd="2" destOrd="0" presId="urn:microsoft.com/office/officeart/2005/8/layout/hList7"/>
    <dgm:cxn modelId="{EB22285C-B351-4CFB-8906-B215CF36E9DA}" type="presParOf" srcId="{70D54939-C85D-4F98-B031-6A1BB2A5718C}" destId="{D5CBD846-53BB-497F-9338-688BA43CA8B2}" srcOrd="3" destOrd="0" presId="urn:microsoft.com/office/officeart/2005/8/layout/hList7"/>
    <dgm:cxn modelId="{AF577FF3-498A-4BC5-A60C-0F104EED9620}" type="presParOf" srcId="{6DE64C80-1C37-411F-8CB4-46467367086E}" destId="{412B3767-43A7-450E-9DA6-5BD74BD0BAD3}" srcOrd="5" destOrd="0" presId="urn:microsoft.com/office/officeart/2005/8/layout/hList7"/>
    <dgm:cxn modelId="{EF60A6B1-3BB6-4DA7-B84C-E8E2A27D4E44}" type="presParOf" srcId="{6DE64C80-1C37-411F-8CB4-46467367086E}" destId="{8676D3F5-643C-403F-A6E9-B581A913CD30}" srcOrd="6" destOrd="0" presId="urn:microsoft.com/office/officeart/2005/8/layout/hList7"/>
    <dgm:cxn modelId="{0ED7C7EA-E8FD-4977-BAB7-5E90AC718270}" type="presParOf" srcId="{8676D3F5-643C-403F-A6E9-B581A913CD30}" destId="{1F9E73DD-0AAE-40E1-BEAC-15496BFE5CD6}" srcOrd="0" destOrd="0" presId="urn:microsoft.com/office/officeart/2005/8/layout/hList7"/>
    <dgm:cxn modelId="{452AE0ED-AE79-43CC-B192-94B877AF2DC5}" type="presParOf" srcId="{8676D3F5-643C-403F-A6E9-B581A913CD30}" destId="{5D9F826A-1552-4F6F-B8DC-CD8AD77ACC51}" srcOrd="1" destOrd="0" presId="urn:microsoft.com/office/officeart/2005/8/layout/hList7"/>
    <dgm:cxn modelId="{32723E8A-AFE4-4A6F-9902-E374B96BB1B6}" type="presParOf" srcId="{8676D3F5-643C-403F-A6E9-B581A913CD30}" destId="{7BFBCBAF-B702-4948-BB32-83E298A2AC7A}" srcOrd="2" destOrd="0" presId="urn:microsoft.com/office/officeart/2005/8/layout/hList7"/>
    <dgm:cxn modelId="{9FD40C30-247C-446E-9A7D-86EB368B2E01}" type="presParOf" srcId="{8676D3F5-643C-403F-A6E9-B581A913CD30}" destId="{32F4D7D2-FE0D-4FF0-9260-ACD051D413FC}" srcOrd="3" destOrd="0" presId="urn:microsoft.com/office/officeart/2005/8/layout/hList7"/>
    <dgm:cxn modelId="{E05C688A-3D15-4669-BC3F-0685AF988BF7}" type="presParOf" srcId="{6DE64C80-1C37-411F-8CB4-46467367086E}" destId="{DFE4955E-8869-4B7A-8C72-AF6705EC33D4}" srcOrd="7" destOrd="0" presId="urn:microsoft.com/office/officeart/2005/8/layout/hList7"/>
    <dgm:cxn modelId="{04EB4008-28EA-44D9-8D73-88F1FD51CA41}" type="presParOf" srcId="{6DE64C80-1C37-411F-8CB4-46467367086E}" destId="{C36A0AE1-71C5-4C74-A089-509F983DECCE}" srcOrd="8" destOrd="0" presId="urn:microsoft.com/office/officeart/2005/8/layout/hList7"/>
    <dgm:cxn modelId="{05D567F5-07F8-4551-8D72-1A7863C1076F}" type="presParOf" srcId="{C36A0AE1-71C5-4C74-A089-509F983DECCE}" destId="{827811BD-2E59-4162-A303-91FA7ACE75F6}" srcOrd="0" destOrd="0" presId="urn:microsoft.com/office/officeart/2005/8/layout/hList7"/>
    <dgm:cxn modelId="{D21A3E80-5740-4ED9-9113-4DC72493844B}" type="presParOf" srcId="{C36A0AE1-71C5-4C74-A089-509F983DECCE}" destId="{46D11202-CBCB-4AA5-BBD0-665BD9D3FFE2}" srcOrd="1" destOrd="0" presId="urn:microsoft.com/office/officeart/2005/8/layout/hList7"/>
    <dgm:cxn modelId="{35A0ABBD-0818-4069-95E7-8315FF1D03E9}" type="presParOf" srcId="{C36A0AE1-71C5-4C74-A089-509F983DECCE}" destId="{679D6BA7-EDCE-42ED-90F4-D3E55096BF0F}" srcOrd="2" destOrd="0" presId="urn:microsoft.com/office/officeart/2005/8/layout/hList7"/>
    <dgm:cxn modelId="{7B523356-1A61-4A09-B3AA-7FE8955861FB}" type="presParOf" srcId="{C36A0AE1-71C5-4C74-A089-509F983DECCE}" destId="{4D4571EB-A97E-4D85-AD91-90EA8950D7FD}" srcOrd="3" destOrd="0" presId="urn:microsoft.com/office/officeart/2005/8/layout/hList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Dirección Central Del Servicio Nacional de Salud</a:t>
          </a:r>
        </a:p>
      </dsp:txBody>
      <dsp:txXfrm>
        <a:off x="0" y="1510665"/>
        <a:ext cx="1838027" cy="1510665"/>
      </dsp:txXfrm>
    </dsp:sp>
    <dsp:sp modelId="{7E7AEBDF-0A9E-4E49-9FE8-2E5003B363FC}">
      <dsp:nvSpPr>
        <dsp:cNvPr id="0" name=""/>
        <dsp:cNvSpPr/>
      </dsp:nvSpPr>
      <dsp:spPr>
        <a:xfrm>
          <a:off x="290199" y="226599"/>
          <a:ext cx="1257629" cy="1257629"/>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1893168" y="0"/>
          <a:ext cx="1838027" cy="3776664"/>
        </a:xfrm>
        <a:prstGeom prst="roundRect">
          <a:avLst>
            <a:gd name="adj" fmla="val 10000"/>
          </a:avLst>
        </a:prstGeom>
        <a:solidFill>
          <a:schemeClr val="accent5">
            <a:lumMod val="60000"/>
            <a:lumOff val="4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Este (EDEESTE)</a:t>
          </a:r>
          <a:endParaRPr lang="es-DO" sz="1600" kern="1200"/>
        </a:p>
      </dsp:txBody>
      <dsp:txXfrm>
        <a:off x="1893168" y="1510665"/>
        <a:ext cx="1838027" cy="1510665"/>
      </dsp:txXfrm>
    </dsp:sp>
    <dsp:sp modelId="{DB8131AA-BFF4-4812-9B20-EBF8AC4E17E6}">
      <dsp:nvSpPr>
        <dsp:cNvPr id="0" name=""/>
        <dsp:cNvSpPr/>
      </dsp:nvSpPr>
      <dsp:spPr>
        <a:xfrm>
          <a:off x="2183367"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3786336"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Sur (EDESUR)</a:t>
          </a:r>
        </a:p>
      </dsp:txBody>
      <dsp:txXfrm>
        <a:off x="3786336" y="1510665"/>
        <a:ext cx="1838027" cy="1510665"/>
      </dsp:txXfrm>
    </dsp:sp>
    <dsp:sp modelId="{D5CBD846-53BB-497F-9338-688BA43CA8B2}">
      <dsp:nvSpPr>
        <dsp:cNvPr id="0" name=""/>
        <dsp:cNvSpPr/>
      </dsp:nvSpPr>
      <dsp:spPr>
        <a:xfrm>
          <a:off x="4076535"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5679505" y="0"/>
          <a:ext cx="1838027" cy="3776664"/>
        </a:xfrm>
        <a:prstGeom prst="roundRect">
          <a:avLst>
            <a:gd name="adj" fmla="val 10000"/>
          </a:avLst>
        </a:prstGeom>
        <a:solidFill>
          <a:schemeClr val="accent5">
            <a:lumMod val="60000"/>
            <a:lumOff val="4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Norte (EDENORTE)</a:t>
          </a:r>
        </a:p>
      </dsp:txBody>
      <dsp:txXfrm>
        <a:off x="5679505" y="1510665"/>
        <a:ext cx="1838027" cy="1510665"/>
      </dsp:txXfrm>
    </dsp:sp>
    <dsp:sp modelId="{32F4D7D2-FE0D-4FF0-9260-ACD051D413FC}">
      <dsp:nvSpPr>
        <dsp:cNvPr id="0" name=""/>
        <dsp:cNvSpPr/>
      </dsp:nvSpPr>
      <dsp:spPr>
        <a:xfrm>
          <a:off x="5969704"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7572673"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Juntas de Centros Educativos</a:t>
          </a:r>
        </a:p>
      </dsp:txBody>
      <dsp:txXfrm>
        <a:off x="7572673" y="1510665"/>
        <a:ext cx="1838027" cy="1510665"/>
      </dsp:txXfrm>
    </dsp:sp>
    <dsp:sp modelId="{4D4571EB-A97E-4D85-AD91-90EA8950D7FD}">
      <dsp:nvSpPr>
        <dsp:cNvPr id="0" name=""/>
        <dsp:cNvSpPr/>
      </dsp:nvSpPr>
      <dsp:spPr>
        <a:xfrm>
          <a:off x="7862872" y="226599"/>
          <a:ext cx="1257629" cy="1257629"/>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4535873" y="3293491"/>
          <a:ext cx="338954" cy="22178"/>
        </a:xfrm>
        <a:prstGeom prst="leftRightArrow">
          <a:avLst/>
        </a:prstGeom>
        <a:no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Aguas Potables y Alcantarillados</a:t>
          </a:r>
        </a:p>
      </dsp:txBody>
      <dsp:txXfrm>
        <a:off x="0" y="1510665"/>
        <a:ext cx="1838027" cy="1510665"/>
      </dsp:txXfrm>
    </dsp:sp>
    <dsp:sp modelId="{7E7AEBDF-0A9E-4E49-9FE8-2E5003B363FC}">
      <dsp:nvSpPr>
        <dsp:cNvPr id="0" name=""/>
        <dsp:cNvSpPr/>
      </dsp:nvSpPr>
      <dsp:spPr>
        <a:xfrm>
          <a:off x="290199" y="226599"/>
          <a:ext cx="1257629" cy="1257629"/>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1893168" y="0"/>
          <a:ext cx="1838027" cy="3776664"/>
        </a:xfrm>
        <a:prstGeom prst="roundRect">
          <a:avLst>
            <a:gd name="adj" fmla="val 10000"/>
          </a:avLst>
        </a:prstGeom>
        <a:solidFill>
          <a:schemeClr val="accent5">
            <a:lumMod val="60000"/>
            <a:lumOff val="4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Coorporación del Acueducto y Alcantarillado de Santo Domingo (CAASD)</a:t>
          </a:r>
        </a:p>
      </dsp:txBody>
      <dsp:txXfrm>
        <a:off x="1893168" y="1510665"/>
        <a:ext cx="1838027" cy="1510665"/>
      </dsp:txXfrm>
    </dsp:sp>
    <dsp:sp modelId="{DB8131AA-BFF4-4812-9B20-EBF8AC4E17E6}">
      <dsp:nvSpPr>
        <dsp:cNvPr id="0" name=""/>
        <dsp:cNvSpPr/>
      </dsp:nvSpPr>
      <dsp:spPr>
        <a:xfrm>
          <a:off x="2183367"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3786336"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Banco Agrícola de la República Dominicana</a:t>
          </a:r>
        </a:p>
      </dsp:txBody>
      <dsp:txXfrm>
        <a:off x="3786336" y="1510665"/>
        <a:ext cx="1838027" cy="1510665"/>
      </dsp:txXfrm>
    </dsp:sp>
    <dsp:sp modelId="{D5CBD846-53BB-497F-9338-688BA43CA8B2}">
      <dsp:nvSpPr>
        <dsp:cNvPr id="0" name=""/>
        <dsp:cNvSpPr/>
      </dsp:nvSpPr>
      <dsp:spPr>
        <a:xfrm>
          <a:off x="4076535" y="226599"/>
          <a:ext cx="1257629" cy="1257629"/>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5679505" y="0"/>
          <a:ext cx="1838027" cy="3776664"/>
        </a:xfrm>
        <a:prstGeom prst="roundRect">
          <a:avLst>
            <a:gd name="adj" fmla="val 10000"/>
          </a:avLst>
        </a:prstGeom>
        <a:solidFill>
          <a:schemeClr val="accent5">
            <a:lumMod val="60000"/>
            <a:lumOff val="4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Dirección Central del Servicio Nacional de Salud</a:t>
          </a:r>
        </a:p>
      </dsp:txBody>
      <dsp:txXfrm>
        <a:off x="5679505" y="1510665"/>
        <a:ext cx="1838027" cy="1510665"/>
      </dsp:txXfrm>
    </dsp:sp>
    <dsp:sp modelId="{32F4D7D2-FE0D-4FF0-9260-ACD051D413FC}">
      <dsp:nvSpPr>
        <dsp:cNvPr id="0" name=""/>
        <dsp:cNvSpPr/>
      </dsp:nvSpPr>
      <dsp:spPr>
        <a:xfrm>
          <a:off x="5969704" y="226599"/>
          <a:ext cx="1257629" cy="1257629"/>
        </a:xfrm>
        <a:prstGeom prst="ellipse">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7572673"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Recursos Hidraúlicos (INDRHI)</a:t>
          </a:r>
        </a:p>
      </dsp:txBody>
      <dsp:txXfrm>
        <a:off x="7572673" y="1510665"/>
        <a:ext cx="1838027" cy="1510665"/>
      </dsp:txXfrm>
    </dsp:sp>
    <dsp:sp modelId="{4D4571EB-A97E-4D85-AD91-90EA8950D7FD}">
      <dsp:nvSpPr>
        <dsp:cNvPr id="0" name=""/>
        <dsp:cNvSpPr/>
      </dsp:nvSpPr>
      <dsp:spPr>
        <a:xfrm>
          <a:off x="7862872" y="226599"/>
          <a:ext cx="1257629" cy="1257629"/>
        </a:xfrm>
        <a:prstGeom prst="ellipse">
          <a:avLst/>
        </a:prstGeom>
        <a:blipFill>
          <a:blip xmlns:r="http://schemas.openxmlformats.org/officeDocument/2006/relationships" r:embed="rId9">
            <a:extLst>
              <a:ext uri="{96DAC541-7B7A-43D3-8B79-37D633B846F1}">
                <asvg:svgBlip xmlns:asvg="http://schemas.microsoft.com/office/drawing/2016/SVG/main" r:embed="rId10"/>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4535873" y="3293491"/>
          <a:ext cx="338954" cy="22178"/>
        </a:xfrm>
        <a:prstGeom prst="leftRightArrow">
          <a:avLst/>
        </a:prstGeom>
        <a:no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3.png"/><Relationship Id="rId7" Type="http://schemas.openxmlformats.org/officeDocument/2006/relationships/diagramColors" Target="../diagrams/colors1.xml"/><Relationship Id="rId2" Type="http://schemas.openxmlformats.org/officeDocument/2006/relationships/image" Target="../media/image1.png"/><Relationship Id="rId1" Type="http://schemas.openxmlformats.org/officeDocument/2006/relationships/image" Target="../media/image5.png"/><Relationship Id="rId6" Type="http://schemas.openxmlformats.org/officeDocument/2006/relationships/diagramQuickStyle" Target="../diagrams/quickStyle1.xml"/><Relationship Id="rId5" Type="http://schemas.openxmlformats.org/officeDocument/2006/relationships/diagramLayout" Target="../diagrams/layout1.xml"/><Relationship Id="rId4" Type="http://schemas.openxmlformats.org/officeDocument/2006/relationships/diagramData" Target="../diagrams/data1.xml"/></Relationships>
</file>

<file path=xl/drawings/_rels/drawing5.xml.rels><?xml version="1.0" encoding="UTF-8" standalone="yes"?>
<Relationships xmlns="http://schemas.openxmlformats.org/package/2006/relationships"><Relationship Id="rId8" Type="http://schemas.microsoft.com/office/2007/relationships/diagramDrawing" Target="../diagrams/drawing2.xml"/><Relationship Id="rId3" Type="http://schemas.openxmlformats.org/officeDocument/2006/relationships/image" Target="../media/image3.png"/><Relationship Id="rId7" Type="http://schemas.openxmlformats.org/officeDocument/2006/relationships/diagramColors" Target="../diagrams/colors2.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diagramQuickStyle" Target="../diagrams/quickStyle2.xml"/><Relationship Id="rId5" Type="http://schemas.openxmlformats.org/officeDocument/2006/relationships/diagramLayout" Target="../diagrams/layout2.xml"/><Relationship Id="rId4" Type="http://schemas.openxmlformats.org/officeDocument/2006/relationships/diagramData" Target="../diagrams/data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2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722260</xdr:colOff>
      <xdr:row>1</xdr:row>
      <xdr:rowOff>130386</xdr:rowOff>
    </xdr:from>
    <xdr:to>
      <xdr:col>2</xdr:col>
      <xdr:colOff>227119</xdr:colOff>
      <xdr:row>4</xdr:row>
      <xdr:rowOff>359621</xdr:rowOff>
    </xdr:to>
    <xdr:pic>
      <xdr:nvPicPr>
        <xdr:cNvPr id="2" name="Imagen 1">
          <a:extLst>
            <a:ext uri="{FF2B5EF4-FFF2-40B4-BE49-F238E27FC236}">
              <a16:creationId xmlns:a16="http://schemas.microsoft.com/office/drawing/2014/main" id="{FFFD2D24-88D0-4A2E-8999-91E3A7001BBC}"/>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260" y="311361"/>
          <a:ext cx="1828959" cy="848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928370</xdr:colOff>
      <xdr:row>1</xdr:row>
      <xdr:rowOff>140970</xdr:rowOff>
    </xdr:from>
    <xdr:to>
      <xdr:col>18</xdr:col>
      <xdr:colOff>1199675</xdr:colOff>
      <xdr:row>4</xdr:row>
      <xdr:rowOff>396663</xdr:rowOff>
    </xdr:to>
    <xdr:pic>
      <xdr:nvPicPr>
        <xdr:cNvPr id="3" name="Imagen 2">
          <a:extLst>
            <a:ext uri="{FF2B5EF4-FFF2-40B4-BE49-F238E27FC236}">
              <a16:creationId xmlns:a16="http://schemas.microsoft.com/office/drawing/2014/main" id="{6F3F135B-0E06-4440-82F2-D7E2204382DB}"/>
            </a:ext>
            <a:ext uri="{147F2762-F138-4A5C-976F-8EAC2B608ADB}">
              <a16:predDERef xmlns:a16="http://schemas.microsoft.com/office/drawing/2014/main" pred="{0F0969AF-AB9A-4AE0-9C5A-77FFB17A81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4545" y="321945"/>
          <a:ext cx="2204880" cy="874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553811</xdr:colOff>
      <xdr:row>5</xdr:row>
      <xdr:rowOff>20672</xdr:rowOff>
    </xdr:to>
    <xdr:pic>
      <xdr:nvPicPr>
        <xdr:cNvPr id="4" name="Imagen 3">
          <a:extLst>
            <a:ext uri="{FF2B5EF4-FFF2-40B4-BE49-F238E27FC236}">
              <a16:creationId xmlns:a16="http://schemas.microsoft.com/office/drawing/2014/main" id="{EE287DB1-67DB-4330-A491-4FFD4D7420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553811" cy="1239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746125</xdr:colOff>
      <xdr:row>8</xdr:row>
      <xdr:rowOff>134906</xdr:rowOff>
    </xdr:to>
    <xdr:pic>
      <xdr:nvPicPr>
        <xdr:cNvPr id="2" name="Imagen 1">
          <a:extLst>
            <a:ext uri="{FF2B5EF4-FFF2-40B4-BE49-F238E27FC236}">
              <a16:creationId xmlns:a16="http://schemas.microsoft.com/office/drawing/2014/main" id="{509FAC4C-4712-477C-8521-7E58FEEBF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746125" cy="1625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228802</xdr:colOff>
      <xdr:row>0</xdr:row>
      <xdr:rowOff>111125</xdr:rowOff>
    </xdr:from>
    <xdr:to>
      <xdr:col>1</xdr:col>
      <xdr:colOff>2800254</xdr:colOff>
      <xdr:row>6</xdr:row>
      <xdr:rowOff>170088</xdr:rowOff>
    </xdr:to>
    <xdr:pic>
      <xdr:nvPicPr>
        <xdr:cNvPr id="3" name="Imagen 2">
          <a:extLst>
            <a:ext uri="{FF2B5EF4-FFF2-40B4-BE49-F238E27FC236}">
              <a16:creationId xmlns:a16="http://schemas.microsoft.com/office/drawing/2014/main" id="{CB73CA3A-B7B4-4840-95DF-3A5982A997E2}"/>
            </a:ext>
            <a:ext uri="{147F2762-F138-4A5C-976F-8EAC2B608ADB}">
              <a16:predDERef xmlns:a16="http://schemas.microsoft.com/office/drawing/2014/main" pred="{2A34F8F9-646B-45C9-8CB9-855B23BDDE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802" y="111125"/>
          <a:ext cx="2571452" cy="116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1864179</xdr:colOff>
      <xdr:row>0</xdr:row>
      <xdr:rowOff>0</xdr:rowOff>
    </xdr:from>
    <xdr:to>
      <xdr:col>6</xdr:col>
      <xdr:colOff>1121286</xdr:colOff>
      <xdr:row>6</xdr:row>
      <xdr:rowOff>135799</xdr:rowOff>
    </xdr:to>
    <xdr:pic>
      <xdr:nvPicPr>
        <xdr:cNvPr id="4" name="Imagen 3">
          <a:extLst>
            <a:ext uri="{FF2B5EF4-FFF2-40B4-BE49-F238E27FC236}">
              <a16:creationId xmlns:a16="http://schemas.microsoft.com/office/drawing/2014/main" id="{39BB683F-AC9C-4A51-ADD5-B6A8104873BE}"/>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37354" y="0"/>
          <a:ext cx="2676582" cy="124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421821</xdr:colOff>
      <xdr:row>7</xdr:row>
      <xdr:rowOff>174911</xdr:rowOff>
    </xdr:to>
    <xdr:pic>
      <xdr:nvPicPr>
        <xdr:cNvPr id="2" name="Imagen 1">
          <a:extLst>
            <a:ext uri="{FF2B5EF4-FFF2-40B4-BE49-F238E27FC236}">
              <a16:creationId xmlns:a16="http://schemas.microsoft.com/office/drawing/2014/main" id="{CA4B94E8-FB99-4E8D-B543-728B9AD20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5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212927</xdr:colOff>
      <xdr:row>0</xdr:row>
      <xdr:rowOff>111125</xdr:rowOff>
    </xdr:from>
    <xdr:to>
      <xdr:col>1</xdr:col>
      <xdr:colOff>2799619</xdr:colOff>
      <xdr:row>6</xdr:row>
      <xdr:rowOff>17688</xdr:rowOff>
    </xdr:to>
    <xdr:pic>
      <xdr:nvPicPr>
        <xdr:cNvPr id="3" name="Imagen 2">
          <a:extLst>
            <a:ext uri="{FF2B5EF4-FFF2-40B4-BE49-F238E27FC236}">
              <a16:creationId xmlns:a16="http://schemas.microsoft.com/office/drawing/2014/main" id="{77D39276-76A1-4B92-BAF1-12B0E41CFB5A}"/>
            </a:ext>
            <a:ext uri="{147F2762-F138-4A5C-976F-8EAC2B608ADB}">
              <a16:predDERef xmlns:a16="http://schemas.microsoft.com/office/drawing/2014/main" pred="{C233855F-49AE-4F8A-93C1-6C6F00D52B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452" y="111125"/>
          <a:ext cx="2586692" cy="1106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0</xdr:row>
      <xdr:rowOff>0</xdr:rowOff>
    </xdr:from>
    <xdr:to>
      <xdr:col>12</xdr:col>
      <xdr:colOff>1577397</xdr:colOff>
      <xdr:row>5</xdr:row>
      <xdr:rowOff>174171</xdr:rowOff>
    </xdr:to>
    <xdr:pic>
      <xdr:nvPicPr>
        <xdr:cNvPr id="4" name="Imagen 3">
          <a:extLst>
            <a:ext uri="{FF2B5EF4-FFF2-40B4-BE49-F238E27FC236}">
              <a16:creationId xmlns:a16="http://schemas.microsoft.com/office/drawing/2014/main" id="{CDA56445-5E16-4EEF-A77C-2B4C72D83F9F}"/>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392900" y="0"/>
          <a:ext cx="3015672" cy="1174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23811</xdr:colOff>
      <xdr:row>0</xdr:row>
      <xdr:rowOff>0</xdr:rowOff>
    </xdr:from>
    <xdr:to>
      <xdr:col>1</xdr:col>
      <xdr:colOff>15580</xdr:colOff>
      <xdr:row>5</xdr:row>
      <xdr:rowOff>174785</xdr:rowOff>
    </xdr:to>
    <xdr:pic>
      <xdr:nvPicPr>
        <xdr:cNvPr id="2" name="Imagen 1">
          <a:extLst>
            <a:ext uri="{FF2B5EF4-FFF2-40B4-BE49-F238E27FC236}">
              <a16:creationId xmlns:a16="http://schemas.microsoft.com/office/drawing/2014/main" id="{1D8383E6-30B4-4E95-9844-224AB1B49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1" y="0"/>
          <a:ext cx="601369" cy="1108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976696</xdr:colOff>
      <xdr:row>1</xdr:row>
      <xdr:rowOff>13335</xdr:rowOff>
    </xdr:from>
    <xdr:to>
      <xdr:col>5</xdr:col>
      <xdr:colOff>1048571</xdr:colOff>
      <xdr:row>5</xdr:row>
      <xdr:rowOff>59531</xdr:rowOff>
    </xdr:to>
    <xdr:pic>
      <xdr:nvPicPr>
        <xdr:cNvPr id="3" name="Imagen 2">
          <a:extLst>
            <a:ext uri="{FF2B5EF4-FFF2-40B4-BE49-F238E27FC236}">
              <a16:creationId xmlns:a16="http://schemas.microsoft.com/office/drawing/2014/main" id="{A7C5A830-FC7C-45BC-B5D0-5641C87135A4}"/>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3796" y="203835"/>
          <a:ext cx="1519675" cy="789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554830</xdr:colOff>
      <xdr:row>1</xdr:row>
      <xdr:rowOff>163353</xdr:rowOff>
    </xdr:from>
    <xdr:to>
      <xdr:col>2</xdr:col>
      <xdr:colOff>1502543</xdr:colOff>
      <xdr:row>5</xdr:row>
      <xdr:rowOff>136069</xdr:rowOff>
    </xdr:to>
    <xdr:pic>
      <xdr:nvPicPr>
        <xdr:cNvPr id="4" name="Imagen 3">
          <a:extLst>
            <a:ext uri="{FF2B5EF4-FFF2-40B4-BE49-F238E27FC236}">
              <a16:creationId xmlns:a16="http://schemas.microsoft.com/office/drawing/2014/main" id="{8B42D5EC-6E86-472A-9FC2-75AD8E1B4AB2}"/>
            </a:ext>
            <a:ext uri="{147F2762-F138-4A5C-976F-8EAC2B608ADB}">
              <a16:predDERef xmlns:a16="http://schemas.microsoft.com/office/drawing/2014/main" pred="{AA05570B-CD98-4CF1-92A7-9F7B52CF8E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4430" y="353853"/>
          <a:ext cx="1557313" cy="71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15239</xdr:rowOff>
    </xdr:from>
    <xdr:to>
      <xdr:col>0</xdr:col>
      <xdr:colOff>588034</xdr:colOff>
      <xdr:row>6</xdr:row>
      <xdr:rowOff>18574</xdr:rowOff>
    </xdr:to>
    <xdr:pic>
      <xdr:nvPicPr>
        <xdr:cNvPr id="2" name="Imagen 1">
          <a:extLst>
            <a:ext uri="{FF2B5EF4-FFF2-40B4-BE49-F238E27FC236}">
              <a16:creationId xmlns:a16="http://schemas.microsoft.com/office/drawing/2014/main" id="{0DAB2A24-1ABD-4D9F-9C6F-E1F2FF2637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39"/>
          <a:ext cx="588034" cy="1127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167072</xdr:colOff>
      <xdr:row>1</xdr:row>
      <xdr:rowOff>14287</xdr:rowOff>
    </xdr:from>
    <xdr:to>
      <xdr:col>7</xdr:col>
      <xdr:colOff>818066</xdr:colOff>
      <xdr:row>5</xdr:row>
      <xdr:rowOff>56673</xdr:rowOff>
    </xdr:to>
    <xdr:pic>
      <xdr:nvPicPr>
        <xdr:cNvPr id="3" name="Imagen 2">
          <a:extLst>
            <a:ext uri="{FF2B5EF4-FFF2-40B4-BE49-F238E27FC236}">
              <a16:creationId xmlns:a16="http://schemas.microsoft.com/office/drawing/2014/main" id="{D66C8D65-A5DD-4133-89EA-BF0287C57AA7}"/>
            </a:ext>
            <a:ext uri="{147F2762-F138-4A5C-976F-8EAC2B608ADB}">
              <a16:predDERef xmlns:a16="http://schemas.microsoft.com/office/drawing/2014/main" pred="{2E763D47-7ABB-4FA6-9FAD-5A55D62602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5572" y="204787"/>
          <a:ext cx="1498719" cy="785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250032</xdr:colOff>
      <xdr:row>1</xdr:row>
      <xdr:rowOff>38098</xdr:rowOff>
    </xdr:from>
    <xdr:to>
      <xdr:col>1</xdr:col>
      <xdr:colOff>1811155</xdr:colOff>
      <xdr:row>5</xdr:row>
      <xdr:rowOff>18434</xdr:rowOff>
    </xdr:to>
    <xdr:pic>
      <xdr:nvPicPr>
        <xdr:cNvPr id="4" name="Imagen 3">
          <a:extLst>
            <a:ext uri="{FF2B5EF4-FFF2-40B4-BE49-F238E27FC236}">
              <a16:creationId xmlns:a16="http://schemas.microsoft.com/office/drawing/2014/main" id="{81267B7E-5457-4ECC-88A6-F1309813D489}"/>
            </a:ext>
            <a:ext uri="{147F2762-F138-4A5C-976F-8EAC2B608ADB}">
              <a16:predDERef xmlns:a16="http://schemas.microsoft.com/office/drawing/2014/main" pred="{7E79CCA0-505A-4B4C-9ADA-4FEDF9D851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1557" y="228598"/>
          <a:ext cx="1561123" cy="723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588034</xdr:colOff>
      <xdr:row>6</xdr:row>
      <xdr:rowOff>175</xdr:rowOff>
    </xdr:to>
    <xdr:pic>
      <xdr:nvPicPr>
        <xdr:cNvPr id="2" name="Imagen 1">
          <a:extLst>
            <a:ext uri="{FF2B5EF4-FFF2-40B4-BE49-F238E27FC236}">
              <a16:creationId xmlns:a16="http://schemas.microsoft.com/office/drawing/2014/main" id="{BEBC9C19-C063-4E79-B77E-1EC87C0F3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8034" cy="11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390968</xdr:colOff>
      <xdr:row>1</xdr:row>
      <xdr:rowOff>3694</xdr:rowOff>
    </xdr:from>
    <xdr:to>
      <xdr:col>6</xdr:col>
      <xdr:colOff>742879</xdr:colOff>
      <xdr:row>5</xdr:row>
      <xdr:rowOff>59415</xdr:rowOff>
    </xdr:to>
    <xdr:pic>
      <xdr:nvPicPr>
        <xdr:cNvPr id="3" name="Imagen 2">
          <a:extLst>
            <a:ext uri="{FF2B5EF4-FFF2-40B4-BE49-F238E27FC236}">
              <a16:creationId xmlns:a16="http://schemas.microsoft.com/office/drawing/2014/main" id="{33AA22E5-84C3-4158-8361-27D19FEEF8DE}"/>
            </a:ext>
            <a:ext uri="{147F2762-F138-4A5C-976F-8EAC2B608ADB}">
              <a16:predDERef xmlns:a16="http://schemas.microsoft.com/office/drawing/2014/main" pred="{E22A6CA2-A985-4F63-A4D4-FB28F00FF3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92468" y="194194"/>
          <a:ext cx="1504436" cy="789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419914</xdr:colOff>
      <xdr:row>1</xdr:row>
      <xdr:rowOff>27505</xdr:rowOff>
    </xdr:from>
    <xdr:to>
      <xdr:col>1</xdr:col>
      <xdr:colOff>1965797</xdr:colOff>
      <xdr:row>5</xdr:row>
      <xdr:rowOff>15461</xdr:rowOff>
    </xdr:to>
    <xdr:pic>
      <xdr:nvPicPr>
        <xdr:cNvPr id="4" name="Imagen 3">
          <a:extLst>
            <a:ext uri="{FF2B5EF4-FFF2-40B4-BE49-F238E27FC236}">
              <a16:creationId xmlns:a16="http://schemas.microsoft.com/office/drawing/2014/main" id="{C974DC6D-EA7A-4027-9FFE-75C8C97EC6AD}"/>
            </a:ext>
            <a:ext uri="{147F2762-F138-4A5C-976F-8EAC2B608ADB}">
              <a16:predDERef xmlns:a16="http://schemas.microsoft.com/office/drawing/2014/main" pred="{5C3871BA-6AEF-4427-A9D9-76352D9A2D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9514" y="218005"/>
          <a:ext cx="1545883" cy="721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0</xdr:col>
      <xdr:colOff>588034</xdr:colOff>
      <xdr:row>6</xdr:row>
      <xdr:rowOff>17623</xdr:rowOff>
    </xdr:to>
    <xdr:pic>
      <xdr:nvPicPr>
        <xdr:cNvPr id="2" name="Imagen 1">
          <a:extLst>
            <a:ext uri="{FF2B5EF4-FFF2-40B4-BE49-F238E27FC236}">
              <a16:creationId xmlns:a16="http://schemas.microsoft.com/office/drawing/2014/main" id="{960F6CEF-2811-4207-B7F9-C5168C9D49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3"/>
          <a:ext cx="588034" cy="111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655229</xdr:colOff>
      <xdr:row>1</xdr:row>
      <xdr:rowOff>22861</xdr:rowOff>
    </xdr:from>
    <xdr:to>
      <xdr:col>6</xdr:col>
      <xdr:colOff>702339</xdr:colOff>
      <xdr:row>5</xdr:row>
      <xdr:rowOff>57627</xdr:rowOff>
    </xdr:to>
    <xdr:pic>
      <xdr:nvPicPr>
        <xdr:cNvPr id="3" name="Imagen 2">
          <a:extLst>
            <a:ext uri="{FF2B5EF4-FFF2-40B4-BE49-F238E27FC236}">
              <a16:creationId xmlns:a16="http://schemas.microsoft.com/office/drawing/2014/main" id="{4CA6352C-1280-42FD-A8E7-B3560911DD74}"/>
            </a:ext>
            <a:ext uri="{147F2762-F138-4A5C-976F-8EAC2B608ADB}">
              <a16:predDERef xmlns:a16="http://schemas.microsoft.com/office/drawing/2014/main" pred="{995D0365-BCD6-4A6F-B24B-6E3CE9C147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95129" y="213361"/>
          <a:ext cx="1494910" cy="768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619126</xdr:colOff>
      <xdr:row>1</xdr:row>
      <xdr:rowOff>46672</xdr:rowOff>
    </xdr:from>
    <xdr:to>
      <xdr:col>1</xdr:col>
      <xdr:colOff>2170724</xdr:colOff>
      <xdr:row>5</xdr:row>
      <xdr:rowOff>57488</xdr:rowOff>
    </xdr:to>
    <xdr:pic>
      <xdr:nvPicPr>
        <xdr:cNvPr id="4" name="Imagen 3">
          <a:extLst>
            <a:ext uri="{FF2B5EF4-FFF2-40B4-BE49-F238E27FC236}">
              <a16:creationId xmlns:a16="http://schemas.microsoft.com/office/drawing/2014/main" id="{F8E5AE73-DD8B-4C88-ADDC-A57E99CC0D19}"/>
            </a:ext>
            <a:ext uri="{147F2762-F138-4A5C-976F-8EAC2B608ADB}">
              <a16:predDERef xmlns:a16="http://schemas.microsoft.com/office/drawing/2014/main" pred="{BAA17F70-6314-4F9E-AD36-69FFEEC778F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8726" y="237172"/>
          <a:ext cx="1551598" cy="74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758FE787-2EE8-4104-8406-C42A467228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1034142</xdr:colOff>
      <xdr:row>1</xdr:row>
      <xdr:rowOff>111124</xdr:rowOff>
    </xdr:from>
    <xdr:ext cx="2073547" cy="968375"/>
    <xdr:pic>
      <xdr:nvPicPr>
        <xdr:cNvPr id="3" name="Imagen 3">
          <a:extLst>
            <a:ext uri="{FF2B5EF4-FFF2-40B4-BE49-F238E27FC236}">
              <a16:creationId xmlns:a16="http://schemas.microsoft.com/office/drawing/2014/main" id="{31869DCB-6413-4F23-8052-299C7CD194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69892" y="301624"/>
          <a:ext cx="2073547"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818000</xdr:colOff>
      <xdr:row>0</xdr:row>
      <xdr:rowOff>96489</xdr:rowOff>
    </xdr:from>
    <xdr:ext cx="2099371" cy="1062385"/>
    <xdr:pic>
      <xdr:nvPicPr>
        <xdr:cNvPr id="4" name="Imagen 4">
          <a:extLst>
            <a:ext uri="{FF2B5EF4-FFF2-40B4-BE49-F238E27FC236}">
              <a16:creationId xmlns:a16="http://schemas.microsoft.com/office/drawing/2014/main" id="{DDBEEA42-7774-4739-BB2D-183EDB2F8B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7600" y="96489"/>
          <a:ext cx="2099371" cy="106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48261</xdr:colOff>
      <xdr:row>0</xdr:row>
      <xdr:rowOff>29845</xdr:rowOff>
    </xdr:from>
    <xdr:to>
      <xdr:col>0</xdr:col>
      <xdr:colOff>668656</xdr:colOff>
      <xdr:row>6</xdr:row>
      <xdr:rowOff>210185</xdr:rowOff>
    </xdr:to>
    <xdr:pic>
      <xdr:nvPicPr>
        <xdr:cNvPr id="2" name="Imagen 1">
          <a:extLst>
            <a:ext uri="{FF2B5EF4-FFF2-40B4-BE49-F238E27FC236}">
              <a16:creationId xmlns:a16="http://schemas.microsoft.com/office/drawing/2014/main" id="{657C69EB-C1F8-4E45-8E59-2FC270B00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1" y="29845"/>
          <a:ext cx="62039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492126</xdr:colOff>
      <xdr:row>2</xdr:row>
      <xdr:rowOff>15874</xdr:rowOff>
    </xdr:from>
    <xdr:to>
      <xdr:col>11</xdr:col>
      <xdr:colOff>226218</xdr:colOff>
      <xdr:row>6</xdr:row>
      <xdr:rowOff>174307</xdr:rowOff>
    </xdr:to>
    <xdr:pic>
      <xdr:nvPicPr>
        <xdr:cNvPr id="3" name="Imagen 2">
          <a:extLst>
            <a:ext uri="{FF2B5EF4-FFF2-40B4-BE49-F238E27FC236}">
              <a16:creationId xmlns:a16="http://schemas.microsoft.com/office/drawing/2014/main" id="{1928DBED-BA90-4937-95BA-029F1A6B8B39}"/>
            </a:ext>
            <a:ext uri="{147F2762-F138-4A5C-976F-8EAC2B608ADB}">
              <a16:predDERef xmlns:a16="http://schemas.microsoft.com/office/drawing/2014/main" pred="{2B5D7FB3-BCC7-4908-A5DC-B4124D193F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70476" y="377824"/>
          <a:ext cx="1934367" cy="100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392905</xdr:colOff>
      <xdr:row>2</xdr:row>
      <xdr:rowOff>79375</xdr:rowOff>
    </xdr:from>
    <xdr:to>
      <xdr:col>1</xdr:col>
      <xdr:colOff>2423158</xdr:colOff>
      <xdr:row>6</xdr:row>
      <xdr:rowOff>208597</xdr:rowOff>
    </xdr:to>
    <xdr:pic>
      <xdr:nvPicPr>
        <xdr:cNvPr id="4" name="Imagen 3">
          <a:extLst>
            <a:ext uri="{FF2B5EF4-FFF2-40B4-BE49-F238E27FC236}">
              <a16:creationId xmlns:a16="http://schemas.microsoft.com/office/drawing/2014/main" id="{060CB8BA-6567-4274-A322-AE5CDDEF0C77}"/>
            </a:ext>
            <a:ext uri="{147F2762-F138-4A5C-976F-8EAC2B608ADB}">
              <a16:predDERef xmlns:a16="http://schemas.microsoft.com/office/drawing/2014/main" pred="{BB05AA70-8481-488A-8BAC-B8D84E54CF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4905" y="441325"/>
          <a:ext cx="2030253" cy="976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40642</xdr:colOff>
      <xdr:row>0</xdr:row>
      <xdr:rowOff>173355</xdr:rowOff>
    </xdr:from>
    <xdr:to>
      <xdr:col>13</xdr:col>
      <xdr:colOff>156211</xdr:colOff>
      <xdr:row>5</xdr:row>
      <xdr:rowOff>97154</xdr:rowOff>
    </xdr:to>
    <xdr:pic>
      <xdr:nvPicPr>
        <xdr:cNvPr id="2" name="Imagen 1">
          <a:extLst>
            <a:ext uri="{FF2B5EF4-FFF2-40B4-BE49-F238E27FC236}">
              <a16:creationId xmlns:a16="http://schemas.microsoft.com/office/drawing/2014/main" id="{CCAA0E3A-D07C-465A-BE3E-6C2B7D9D0F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2642" y="173355"/>
          <a:ext cx="1639569"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726281</xdr:colOff>
      <xdr:row>2</xdr:row>
      <xdr:rowOff>163830</xdr:rowOff>
    </xdr:from>
    <xdr:to>
      <xdr:col>2</xdr:col>
      <xdr:colOff>563880</xdr:colOff>
      <xdr:row>6</xdr:row>
      <xdr:rowOff>9691</xdr:rowOff>
    </xdr:to>
    <xdr:pic>
      <xdr:nvPicPr>
        <xdr:cNvPr id="3" name="Imagen 2">
          <a:extLst>
            <a:ext uri="{FF2B5EF4-FFF2-40B4-BE49-F238E27FC236}">
              <a16:creationId xmlns:a16="http://schemas.microsoft.com/office/drawing/2014/main" id="{FC927DD8-9BEE-48C5-8E10-407F5F7B18CD}"/>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281" y="544830"/>
          <a:ext cx="1361599" cy="579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5</xdr:row>
      <xdr:rowOff>114715</xdr:rowOff>
    </xdr:to>
    <xdr:pic>
      <xdr:nvPicPr>
        <xdr:cNvPr id="4" name="Imagen 3">
          <a:extLst>
            <a:ext uri="{FF2B5EF4-FFF2-40B4-BE49-F238E27FC236}">
              <a16:creationId xmlns:a16="http://schemas.microsoft.com/office/drawing/2014/main" id="{A0B1004C-F6B6-4C39-8D9D-0F87DCACDC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228599</xdr:colOff>
      <xdr:row>9</xdr:row>
      <xdr:rowOff>61911</xdr:rowOff>
    </xdr:from>
    <xdr:to>
      <xdr:col>13</xdr:col>
      <xdr:colOff>495300</xdr:colOff>
      <xdr:row>29</xdr:row>
      <xdr:rowOff>28575</xdr:rowOff>
    </xdr:to>
    <xdr:grpSp>
      <xdr:nvGrpSpPr>
        <xdr:cNvPr id="5" name="Grupo 4">
          <a:extLst>
            <a:ext uri="{FF2B5EF4-FFF2-40B4-BE49-F238E27FC236}">
              <a16:creationId xmlns:a16="http://schemas.microsoft.com/office/drawing/2014/main" id="{E98987D4-2380-4F72-891A-23CE1E0C229D}"/>
            </a:ext>
          </a:extLst>
        </xdr:cNvPr>
        <xdr:cNvGrpSpPr/>
      </xdr:nvGrpSpPr>
      <xdr:grpSpPr>
        <a:xfrm>
          <a:off x="990599" y="1747836"/>
          <a:ext cx="9410701" cy="3776664"/>
          <a:chOff x="2314574" y="6367461"/>
          <a:chExt cx="10258426" cy="4100514"/>
        </a:xfrm>
      </xdr:grpSpPr>
      <xdr:graphicFrame macro="">
        <xdr:nvGraphicFramePr>
          <xdr:cNvPr id="6" name="Diagrama 5">
            <a:extLst>
              <a:ext uri="{FF2B5EF4-FFF2-40B4-BE49-F238E27FC236}">
                <a16:creationId xmlns:a16="http://schemas.microsoft.com/office/drawing/2014/main" id="{025B72BE-CE08-A49A-2482-2C0D47A54402}"/>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7" name="CuadroTexto 6">
            <a:extLst>
              <a:ext uri="{FF2B5EF4-FFF2-40B4-BE49-F238E27FC236}">
                <a16:creationId xmlns:a16="http://schemas.microsoft.com/office/drawing/2014/main" id="{FD32DBD2-CBBB-14EC-541C-F923F4A2DB1C}"/>
              </a:ext>
            </a:extLst>
          </xdr:cNvPr>
          <xdr:cNvSpPr txBox="1"/>
        </xdr:nvSpPr>
        <xdr:spPr>
          <a:xfrm>
            <a:off x="2544478" y="9549717"/>
            <a:ext cx="1521535" cy="696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RD$12,084.4</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8" name="CuadroTexto 7">
            <a:extLst>
              <a:ext uri="{FF2B5EF4-FFF2-40B4-BE49-F238E27FC236}">
                <a16:creationId xmlns:a16="http://schemas.microsoft.com/office/drawing/2014/main" id="{C382D0B7-7900-8B6F-7DDA-E380050738C8}"/>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RD$8,798.8</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CD68774C-348F-EE08-9B5B-E103A8B4E182}"/>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RD$7,015.0</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9617E462-C150-DF19-3317-290016FD8771}"/>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RD$6,123.1</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8DCDB994-FC78-A2FA-8362-692BE131186D}"/>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RD$3,200.1</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381476</xdr:colOff>
      <xdr:row>2</xdr:row>
      <xdr:rowOff>152400</xdr:rowOff>
    </xdr:from>
    <xdr:to>
      <xdr:col>2</xdr:col>
      <xdr:colOff>125208</xdr:colOff>
      <xdr:row>5</xdr:row>
      <xdr:rowOff>179236</xdr:rowOff>
    </xdr:to>
    <xdr:pic>
      <xdr:nvPicPr>
        <xdr:cNvPr id="2" name="Imagen 1">
          <a:extLst>
            <a:ext uri="{FF2B5EF4-FFF2-40B4-BE49-F238E27FC236}">
              <a16:creationId xmlns:a16="http://schemas.microsoft.com/office/drawing/2014/main" id="{C0612A22-F679-4953-ABE5-0156651F18EC}"/>
            </a:ext>
            <a:ext uri="{147F2762-F138-4A5C-976F-8EAC2B608ADB}">
              <a16:predDERef xmlns:a16="http://schemas.microsoft.com/office/drawing/2014/main" pred="{A2F387B0-5581-4A79-81C6-00103CBB8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476" y="533400"/>
          <a:ext cx="1267732" cy="598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433298</xdr:colOff>
      <xdr:row>3</xdr:row>
      <xdr:rowOff>9525</xdr:rowOff>
    </xdr:from>
    <xdr:to>
      <xdr:col>12</xdr:col>
      <xdr:colOff>311732</xdr:colOff>
      <xdr:row>6</xdr:row>
      <xdr:rowOff>66529</xdr:rowOff>
    </xdr:to>
    <xdr:pic>
      <xdr:nvPicPr>
        <xdr:cNvPr id="3" name="Imagen 2">
          <a:extLst>
            <a:ext uri="{FF2B5EF4-FFF2-40B4-BE49-F238E27FC236}">
              <a16:creationId xmlns:a16="http://schemas.microsoft.com/office/drawing/2014/main" id="{50B6F3AE-F6B4-440C-972E-3DAC5223C58D}"/>
            </a:ext>
            <a:ext uri="{147F2762-F138-4A5C-976F-8EAC2B608ADB}">
              <a16:predDERef xmlns:a16="http://schemas.microsoft.com/office/drawing/2014/main" pred="{F5D6656F-D14F-42B9-9F99-5F2668F53C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53298" y="581025"/>
          <a:ext cx="1402434" cy="628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358140</xdr:colOff>
      <xdr:row>4</xdr:row>
      <xdr:rowOff>169545</xdr:rowOff>
    </xdr:to>
    <xdr:pic>
      <xdr:nvPicPr>
        <xdr:cNvPr id="4" name="Imagen 3">
          <a:extLst>
            <a:ext uri="{FF2B5EF4-FFF2-40B4-BE49-F238E27FC236}">
              <a16:creationId xmlns:a16="http://schemas.microsoft.com/office/drawing/2014/main" id="{2A69FB43-F86E-44AD-B953-3A35A161E38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348615"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10</xdr:row>
      <xdr:rowOff>104775</xdr:rowOff>
    </xdr:from>
    <xdr:to>
      <xdr:col>12</xdr:col>
      <xdr:colOff>600076</xdr:colOff>
      <xdr:row>30</xdr:row>
      <xdr:rowOff>71439</xdr:rowOff>
    </xdr:to>
    <xdr:grpSp>
      <xdr:nvGrpSpPr>
        <xdr:cNvPr id="5" name="Grupo 4">
          <a:extLst>
            <a:ext uri="{FF2B5EF4-FFF2-40B4-BE49-F238E27FC236}">
              <a16:creationId xmlns:a16="http://schemas.microsoft.com/office/drawing/2014/main" id="{0D476BE0-7B06-49C5-AAB9-5292A6E10D7A}"/>
            </a:ext>
          </a:extLst>
        </xdr:cNvPr>
        <xdr:cNvGrpSpPr/>
      </xdr:nvGrpSpPr>
      <xdr:grpSpPr>
        <a:xfrm>
          <a:off x="333375" y="2009775"/>
          <a:ext cx="9410701" cy="3776664"/>
          <a:chOff x="2314574" y="6367461"/>
          <a:chExt cx="10258426" cy="4100514"/>
        </a:xfrm>
      </xdr:grpSpPr>
      <xdr:graphicFrame macro="">
        <xdr:nvGraphicFramePr>
          <xdr:cNvPr id="6" name="Diagrama 5">
            <a:extLst>
              <a:ext uri="{FF2B5EF4-FFF2-40B4-BE49-F238E27FC236}">
                <a16:creationId xmlns:a16="http://schemas.microsoft.com/office/drawing/2014/main" id="{9FB24524-6D61-9164-42E4-005F2CE751ED}"/>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7" name="CuadroTexto 6">
            <a:extLst>
              <a:ext uri="{FF2B5EF4-FFF2-40B4-BE49-F238E27FC236}">
                <a16:creationId xmlns:a16="http://schemas.microsoft.com/office/drawing/2014/main" id="{2798C491-79EC-6AC9-7F3E-094D6195BCD9}"/>
              </a:ext>
            </a:extLst>
          </xdr:cNvPr>
          <xdr:cNvSpPr txBox="1"/>
        </xdr:nvSpPr>
        <xdr:spPr>
          <a:xfrm>
            <a:off x="26574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RD$3,129.8</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8" name="CuadroTexto 7">
            <a:extLst>
              <a:ext uri="{FF2B5EF4-FFF2-40B4-BE49-F238E27FC236}">
                <a16:creationId xmlns:a16="http://schemas.microsoft.com/office/drawing/2014/main" id="{8BACE167-A74F-ECBE-1A88-2A3FC9B5473A}"/>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RD$2,503.6</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313BF0EE-9ADB-EF61-357B-31E8C0512B6F}"/>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RD$2,200.5</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673193EF-389F-9E21-0F30-EB459F1889BA}"/>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RD$2,023.2</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C5474FE9-7268-F177-D2DB-9BF91045256C}"/>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RD$845.8</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152400</xdr:colOff>
      <xdr:row>3</xdr:row>
      <xdr:rowOff>161925</xdr:rowOff>
    </xdr:from>
    <xdr:to>
      <xdr:col>15</xdr:col>
      <xdr:colOff>379828</xdr:colOff>
      <xdr:row>35</xdr:row>
      <xdr:rowOff>161163</xdr:rowOff>
    </xdr:to>
    <xdr:pic>
      <xdr:nvPicPr>
        <xdr:cNvPr id="3" name="Imagen 2">
          <a:extLst>
            <a:ext uri="{FF2B5EF4-FFF2-40B4-BE49-F238E27FC236}">
              <a16:creationId xmlns:a16="http://schemas.microsoft.com/office/drawing/2014/main" id="{4A725CB2-1E1B-6447-DEA6-0B9987764311}"/>
            </a:ext>
          </a:extLst>
        </xdr:cNvPr>
        <xdr:cNvPicPr>
          <a:picLocks noChangeAspect="1"/>
        </xdr:cNvPicPr>
      </xdr:nvPicPr>
      <xdr:blipFill>
        <a:blip xmlns:r="http://schemas.openxmlformats.org/officeDocument/2006/relationships" r:embed="rId1"/>
        <a:stretch>
          <a:fillRect/>
        </a:stretch>
      </xdr:blipFill>
      <xdr:spPr>
        <a:xfrm>
          <a:off x="2438400" y="733425"/>
          <a:ext cx="9371428" cy="6095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283488</xdr:colOff>
      <xdr:row>3</xdr:row>
      <xdr:rowOff>66936</xdr:rowOff>
    </xdr:to>
    <xdr:pic>
      <xdr:nvPicPr>
        <xdr:cNvPr id="2" name="Imagen 1">
          <a:extLst>
            <a:ext uri="{FF2B5EF4-FFF2-40B4-BE49-F238E27FC236}">
              <a16:creationId xmlns:a16="http://schemas.microsoft.com/office/drawing/2014/main" id="{9D68092C-E347-4A83-AA57-D31B5C5957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670036</xdr:colOff>
      <xdr:row>0</xdr:row>
      <xdr:rowOff>71708</xdr:rowOff>
    </xdr:from>
    <xdr:to>
      <xdr:col>10</xdr:col>
      <xdr:colOff>72390</xdr:colOff>
      <xdr:row>3</xdr:row>
      <xdr:rowOff>160690</xdr:rowOff>
    </xdr:to>
    <xdr:pic>
      <xdr:nvPicPr>
        <xdr:cNvPr id="3" name="Imagen 2">
          <a:extLst>
            <a:ext uri="{FF2B5EF4-FFF2-40B4-BE49-F238E27FC236}">
              <a16:creationId xmlns:a16="http://schemas.microsoft.com/office/drawing/2014/main" id="{1420FB9B-7552-444E-A9CB-911DD7A69B67}"/>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6036" y="71708"/>
          <a:ext cx="1364504" cy="641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397629</xdr:colOff>
      <xdr:row>0</xdr:row>
      <xdr:rowOff>3780</xdr:rowOff>
    </xdr:from>
    <xdr:to>
      <xdr:col>2</xdr:col>
      <xdr:colOff>179431</xdr:colOff>
      <xdr:row>3</xdr:row>
      <xdr:rowOff>123820</xdr:rowOff>
    </xdr:to>
    <xdr:pic>
      <xdr:nvPicPr>
        <xdr:cNvPr id="4" name="Imagen 3">
          <a:extLst>
            <a:ext uri="{FF2B5EF4-FFF2-40B4-BE49-F238E27FC236}">
              <a16:creationId xmlns:a16="http://schemas.microsoft.com/office/drawing/2014/main" id="{72B0509B-FD88-4162-893D-08D5CF6EDEA0}"/>
            </a:ext>
            <a:ext uri="{147F2762-F138-4A5C-976F-8EAC2B608ADB}">
              <a16:predDERef xmlns:a16="http://schemas.microsoft.com/office/drawing/2014/main" pred="{8714B502-4689-4B0F-82BB-DDFC6525D37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7629" y="3780"/>
          <a:ext cx="1305802" cy="6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18</xdr:row>
      <xdr:rowOff>133349</xdr:rowOff>
    </xdr:from>
    <xdr:to>
      <xdr:col>7</xdr:col>
      <xdr:colOff>333374</xdr:colOff>
      <xdr:row>21</xdr:row>
      <xdr:rowOff>180974</xdr:rowOff>
    </xdr:to>
    <xdr:sp macro="" textlink="">
      <xdr:nvSpPr>
        <xdr:cNvPr id="5" name="CuadroTexto 4">
          <a:extLst>
            <a:ext uri="{FF2B5EF4-FFF2-40B4-BE49-F238E27FC236}">
              <a16:creationId xmlns:a16="http://schemas.microsoft.com/office/drawing/2014/main" id="{3DDFFD09-C729-47A2-8945-A1C82116F4F6}"/>
            </a:ext>
            <a:ext uri="{147F2762-F138-4A5C-976F-8EAC2B608ADB}">
              <a16:predDERef xmlns:a16="http://schemas.microsoft.com/office/drawing/2014/main" pred="{204D44C9-DB7C-4876-91D7-40DBB9C6FC66}"/>
            </a:ext>
          </a:extLst>
        </xdr:cNvPr>
        <xdr:cNvSpPr txBox="1"/>
      </xdr:nvSpPr>
      <xdr:spPr>
        <a:xfrm>
          <a:off x="3257550" y="3552824"/>
          <a:ext cx="240982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DO" sz="1050" b="1">
              <a:solidFill>
                <a:schemeClr val="bg1"/>
              </a:solidFill>
              <a:latin typeface="Avenir Next LT Pro" panose="020B0504020202020204" pitchFamily="34" charset="0"/>
            </a:rPr>
            <a:t>Impuesto sobre la renta proveniente de salarios </a:t>
          </a:r>
        </a:p>
        <a:p>
          <a:pPr algn="ctr"/>
          <a:r>
            <a:rPr lang="es-DO" sz="1050" b="1">
              <a:solidFill>
                <a:schemeClr val="bg1"/>
              </a:solidFill>
              <a:latin typeface="Avenir Next LT Pro" panose="020B0504020202020204" pitchFamily="34" charset="0"/>
            </a:rPr>
            <a:t>5,693.4 </a:t>
          </a:r>
        </a:p>
      </xdr:txBody>
    </xdr:sp>
    <xdr:clientData/>
  </xdr:twoCellAnchor>
  <xdr:twoCellAnchor editAs="oneCell">
    <xdr:from>
      <xdr:col>2</xdr:col>
      <xdr:colOff>334040</xdr:colOff>
      <xdr:row>9</xdr:row>
      <xdr:rowOff>38101</xdr:rowOff>
    </xdr:from>
    <xdr:to>
      <xdr:col>8</xdr:col>
      <xdr:colOff>85725</xdr:colOff>
      <xdr:row>31</xdr:row>
      <xdr:rowOff>48014</xdr:rowOff>
    </xdr:to>
    <xdr:pic>
      <xdr:nvPicPr>
        <xdr:cNvPr id="7" name="Imagen 6">
          <a:extLst>
            <a:ext uri="{FF2B5EF4-FFF2-40B4-BE49-F238E27FC236}">
              <a16:creationId xmlns:a16="http://schemas.microsoft.com/office/drawing/2014/main" id="{AB3C1FCC-A40B-95F8-7440-54B75A2D60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58040" y="1743076"/>
          <a:ext cx="4323685" cy="4200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95249</xdr:colOff>
      <xdr:row>1</xdr:row>
      <xdr:rowOff>130810</xdr:rowOff>
    </xdr:from>
    <xdr:to>
      <xdr:col>11</xdr:col>
      <xdr:colOff>1335636</xdr:colOff>
      <xdr:row>5</xdr:row>
      <xdr:rowOff>135255</xdr:rowOff>
    </xdr:to>
    <xdr:pic>
      <xdr:nvPicPr>
        <xdr:cNvPr id="2" name="Imagen 1">
          <a:extLst>
            <a:ext uri="{FF2B5EF4-FFF2-40B4-BE49-F238E27FC236}">
              <a16:creationId xmlns:a16="http://schemas.microsoft.com/office/drawing/2014/main" id="{EF6A0284-FBF5-4F5D-8247-E11F191B9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69374" y="321310"/>
          <a:ext cx="2411962" cy="1176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19050</xdr:rowOff>
    </xdr:from>
    <xdr:to>
      <xdr:col>0</xdr:col>
      <xdr:colOff>682625</xdr:colOff>
      <xdr:row>6</xdr:row>
      <xdr:rowOff>172085</xdr:rowOff>
    </xdr:to>
    <xdr:pic>
      <xdr:nvPicPr>
        <xdr:cNvPr id="3" name="Imagen 2">
          <a:extLst>
            <a:ext uri="{FF2B5EF4-FFF2-40B4-BE49-F238E27FC236}">
              <a16:creationId xmlns:a16="http://schemas.microsoft.com/office/drawing/2014/main" id="{A4780618-534D-4A36-B760-B61C06FA6F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9050"/>
          <a:ext cx="644525" cy="181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111125</xdr:colOff>
      <xdr:row>2</xdr:row>
      <xdr:rowOff>130810</xdr:rowOff>
    </xdr:from>
    <xdr:to>
      <xdr:col>2</xdr:col>
      <xdr:colOff>2231485</xdr:colOff>
      <xdr:row>5</xdr:row>
      <xdr:rowOff>111125</xdr:rowOff>
    </xdr:to>
    <xdr:pic>
      <xdr:nvPicPr>
        <xdr:cNvPr id="4" name="Imagen 3">
          <a:extLst>
            <a:ext uri="{FF2B5EF4-FFF2-40B4-BE49-F238E27FC236}">
              <a16:creationId xmlns:a16="http://schemas.microsoft.com/office/drawing/2014/main" id="{644C8C1D-8119-4171-B0AA-F7CF397EFD08}"/>
            </a:ext>
            <a:ext uri="{147F2762-F138-4A5C-976F-8EAC2B608ADB}">
              <a16:predDERef xmlns:a16="http://schemas.microsoft.com/office/drawing/2014/main" pred="{8714B502-4689-4B0F-82BB-DDFC6525D37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35125" y="511810"/>
          <a:ext cx="2120360" cy="961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334092</xdr:colOff>
      <xdr:row>6</xdr:row>
      <xdr:rowOff>104775</xdr:rowOff>
    </xdr:from>
    <xdr:to>
      <xdr:col>13</xdr:col>
      <xdr:colOff>228846</xdr:colOff>
      <xdr:row>31</xdr:row>
      <xdr:rowOff>104775</xdr:rowOff>
    </xdr:to>
    <xdr:pic>
      <xdr:nvPicPr>
        <xdr:cNvPr id="2" name="Imagen 1">
          <a:extLst>
            <a:ext uri="{FF2B5EF4-FFF2-40B4-BE49-F238E27FC236}">
              <a16:creationId xmlns:a16="http://schemas.microsoft.com/office/drawing/2014/main" id="{E2AE9533-4909-0B95-6B0F-2780C9A603ED}"/>
            </a:ext>
          </a:extLst>
        </xdr:cNvPr>
        <xdr:cNvPicPr>
          <a:picLocks noChangeAspect="1"/>
        </xdr:cNvPicPr>
      </xdr:nvPicPr>
      <xdr:blipFill>
        <a:blip xmlns:r="http://schemas.openxmlformats.org/officeDocument/2006/relationships" r:embed="rId1"/>
        <a:stretch>
          <a:fillRect/>
        </a:stretch>
      </xdr:blipFill>
      <xdr:spPr>
        <a:xfrm>
          <a:off x="4896567" y="1266825"/>
          <a:ext cx="6990879" cy="476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3929-FB96-40F1-8CBA-1770CD7A356F}">
  <dimension ref="A1:T64"/>
  <sheetViews>
    <sheetView showGridLines="0" tabSelected="1" zoomScale="80" zoomScaleNormal="80" workbookViewId="0">
      <selection activeCell="T21" sqref="T21"/>
    </sheetView>
  </sheetViews>
  <sheetFormatPr baseColWidth="10" defaultColWidth="11.5703125" defaultRowHeight="15" x14ac:dyDescent="0.25"/>
  <cols>
    <col min="1" max="1" width="23.28515625" style="1" customWidth="1"/>
    <col min="2" max="2" width="11.5703125" style="1"/>
    <col min="3" max="3" width="40.85546875" style="1" bestFit="1" customWidth="1"/>
    <col min="4" max="4" width="20.42578125" style="1" customWidth="1"/>
    <col min="5" max="5" width="21.7109375" style="1" customWidth="1"/>
    <col min="6" max="6" width="19.7109375" style="1" customWidth="1"/>
    <col min="7" max="7" width="17.5703125" style="1" customWidth="1"/>
    <col min="8" max="8" width="14.42578125" style="1" customWidth="1"/>
    <col min="9" max="9" width="14.5703125" style="1" bestFit="1" customWidth="1"/>
    <col min="10" max="10" width="0" style="1" hidden="1" customWidth="1"/>
    <col min="11" max="12" width="11.5703125" style="1" hidden="1" customWidth="1"/>
    <col min="13" max="14" width="0" style="1" hidden="1" customWidth="1"/>
    <col min="15" max="15" width="30.140625" style="1" hidden="1" customWidth="1"/>
    <col min="16" max="16" width="17.42578125" style="1" hidden="1" customWidth="1"/>
    <col min="17" max="17" width="0" style="1" hidden="1" customWidth="1"/>
    <col min="18" max="18" width="14.42578125" style="1" bestFit="1" customWidth="1"/>
    <col min="19" max="19" width="22" style="1" bestFit="1" customWidth="1"/>
    <col min="20" max="16384" width="11.5703125" style="1"/>
  </cols>
  <sheetData>
    <row r="1" spans="1:20" ht="14.45" customHeight="1" x14ac:dyDescent="0.25">
      <c r="C1" s="2"/>
      <c r="D1" s="2"/>
      <c r="E1" s="2"/>
      <c r="F1" s="2"/>
      <c r="G1" s="2"/>
      <c r="H1" s="2"/>
      <c r="I1" s="2"/>
      <c r="J1" s="2"/>
      <c r="K1" s="2"/>
      <c r="L1" s="2"/>
    </row>
    <row r="2" spans="1:20" x14ac:dyDescent="0.25">
      <c r="C2" s="3"/>
      <c r="D2" s="3"/>
      <c r="E2" s="3"/>
      <c r="F2" s="3"/>
      <c r="G2" s="3"/>
      <c r="H2" s="3"/>
      <c r="I2" s="3"/>
      <c r="J2" s="3"/>
      <c r="K2" s="3"/>
      <c r="L2" s="3"/>
    </row>
    <row r="3" spans="1:20" ht="19.899999999999999" customHeight="1" x14ac:dyDescent="0.25">
      <c r="A3" s="375" t="s">
        <v>0</v>
      </c>
      <c r="B3" s="375"/>
      <c r="C3" s="375"/>
      <c r="D3" s="375"/>
      <c r="E3" s="375"/>
      <c r="F3" s="375"/>
      <c r="G3" s="375"/>
      <c r="H3" s="375"/>
      <c r="I3" s="375"/>
      <c r="J3" s="375"/>
      <c r="K3" s="375"/>
      <c r="L3" s="375"/>
      <c r="M3" s="4"/>
      <c r="N3" s="4"/>
      <c r="O3" s="4"/>
      <c r="P3" s="4"/>
      <c r="Q3" s="4"/>
    </row>
    <row r="4" spans="1:20" ht="14.45" customHeight="1" x14ac:dyDescent="0.25">
      <c r="A4" s="375" t="s">
        <v>1</v>
      </c>
      <c r="B4" s="375"/>
      <c r="C4" s="375"/>
      <c r="D4" s="375"/>
      <c r="E4" s="375"/>
      <c r="F4" s="375"/>
      <c r="G4" s="375"/>
      <c r="H4" s="375"/>
      <c r="I4" s="375"/>
      <c r="J4" s="375"/>
      <c r="K4" s="375"/>
      <c r="L4" s="375"/>
      <c r="M4" s="4"/>
      <c r="N4" s="4"/>
      <c r="O4" s="4"/>
      <c r="P4" s="4"/>
      <c r="Q4" s="4"/>
    </row>
    <row r="5" spans="1:20" ht="33" customHeight="1" x14ac:dyDescent="0.25">
      <c r="A5" s="376" t="s">
        <v>2</v>
      </c>
      <c r="B5" s="376"/>
      <c r="C5" s="376"/>
      <c r="D5" s="376"/>
      <c r="E5" s="376"/>
      <c r="F5" s="376"/>
      <c r="G5" s="376"/>
      <c r="H5" s="376"/>
      <c r="I5" s="376"/>
      <c r="J5" s="376"/>
      <c r="K5" s="376"/>
      <c r="L5" s="376"/>
      <c r="M5" s="6"/>
      <c r="N5" s="6"/>
      <c r="O5" s="6"/>
      <c r="P5" s="6"/>
      <c r="Q5" s="6"/>
    </row>
    <row r="6" spans="1:20" ht="14.45" customHeight="1" x14ac:dyDescent="0.25">
      <c r="A6" s="5"/>
      <c r="B6" s="5"/>
      <c r="C6" s="5"/>
      <c r="D6" s="5"/>
      <c r="E6" s="5"/>
      <c r="F6" s="5"/>
      <c r="G6" s="5"/>
      <c r="H6" s="5"/>
      <c r="I6" s="5"/>
      <c r="J6" s="5"/>
      <c r="K6" s="5"/>
      <c r="L6" s="5"/>
      <c r="M6" s="5"/>
      <c r="N6" s="5"/>
      <c r="O6" s="5"/>
      <c r="P6" s="5"/>
      <c r="Q6" s="5"/>
    </row>
    <row r="8" spans="1:20" ht="15.75" thickBot="1" x14ac:dyDescent="0.3"/>
    <row r="9" spans="1:20" ht="24" thickBot="1" x14ac:dyDescent="0.4">
      <c r="A9" s="377" t="s">
        <v>3</v>
      </c>
      <c r="B9" s="377"/>
      <c r="C9" s="377"/>
      <c r="D9" s="377"/>
      <c r="E9" s="377"/>
      <c r="F9" s="377"/>
      <c r="G9" s="377"/>
      <c r="H9" s="377"/>
      <c r="I9" s="377"/>
      <c r="J9" s="377"/>
      <c r="K9" s="377"/>
      <c r="L9" s="7"/>
      <c r="M9" s="7"/>
      <c r="N9" s="7"/>
      <c r="O9" s="8" t="s">
        <v>4</v>
      </c>
      <c r="P9" s="9">
        <v>7447461.0319153201</v>
      </c>
      <c r="Q9" s="7"/>
    </row>
    <row r="10" spans="1:20" ht="23.45" customHeight="1" x14ac:dyDescent="0.35">
      <c r="A10" s="378" t="s">
        <v>5</v>
      </c>
      <c r="B10" s="378"/>
      <c r="C10" s="378"/>
      <c r="D10" s="378"/>
      <c r="E10" s="378"/>
      <c r="F10" s="378"/>
      <c r="G10" s="378"/>
      <c r="H10" s="378"/>
      <c r="I10" s="378"/>
      <c r="J10" s="378"/>
      <c r="K10" s="378"/>
      <c r="L10" s="10"/>
      <c r="M10" s="10"/>
      <c r="N10" s="10"/>
      <c r="O10" s="10"/>
      <c r="P10" s="10"/>
      <c r="Q10" s="10"/>
    </row>
    <row r="11" spans="1:20" ht="14.45" customHeight="1" thickBot="1" x14ac:dyDescent="0.4">
      <c r="A11" s="10"/>
      <c r="B11" s="10"/>
      <c r="C11" s="10"/>
      <c r="D11" s="10"/>
      <c r="E11" s="10"/>
      <c r="F11" s="10"/>
      <c r="G11" s="10"/>
      <c r="H11" s="10"/>
      <c r="I11" s="10"/>
      <c r="J11" s="10"/>
      <c r="K11" s="10"/>
      <c r="L11" s="10"/>
      <c r="M11" s="10"/>
      <c r="N11" s="10"/>
      <c r="O11" s="10"/>
      <c r="P11" s="10"/>
      <c r="Q11" s="10"/>
    </row>
    <row r="12" spans="1:20" x14ac:dyDescent="0.25">
      <c r="B12" s="11"/>
    </row>
    <row r="13" spans="1:20" ht="21" customHeight="1" thickBot="1" x14ac:dyDescent="0.3">
      <c r="C13" s="379" t="s">
        <v>6</v>
      </c>
      <c r="D13" s="55">
        <v>2023</v>
      </c>
      <c r="E13" s="373">
        <v>2024</v>
      </c>
      <c r="F13" s="380"/>
      <c r="G13" s="380"/>
      <c r="H13" s="380"/>
      <c r="I13" s="380"/>
    </row>
    <row r="14" spans="1:20" ht="28.9" customHeight="1" thickBot="1" x14ac:dyDescent="0.3">
      <c r="C14" s="379"/>
      <c r="D14" s="381" t="s">
        <v>7</v>
      </c>
      <c r="E14" s="56" t="s">
        <v>8</v>
      </c>
      <c r="F14" s="56" t="s">
        <v>9</v>
      </c>
      <c r="G14" s="381" t="s">
        <v>10</v>
      </c>
      <c r="H14" s="381" t="s">
        <v>11</v>
      </c>
      <c r="I14" s="372" t="s">
        <v>12</v>
      </c>
    </row>
    <row r="15" spans="1:20" ht="15.75" thickBot="1" x14ac:dyDescent="0.3">
      <c r="C15" s="379"/>
      <c r="D15" s="382"/>
      <c r="E15" s="56" t="s">
        <v>13</v>
      </c>
      <c r="F15" s="56" t="s">
        <v>14</v>
      </c>
      <c r="G15" s="382"/>
      <c r="H15" s="382"/>
      <c r="I15" s="373"/>
      <c r="T15" s="11"/>
    </row>
    <row r="16" spans="1:20" x14ac:dyDescent="0.25">
      <c r="C16" s="57"/>
      <c r="D16" s="56">
        <v>1</v>
      </c>
      <c r="E16" s="58">
        <v>2</v>
      </c>
      <c r="F16" s="58">
        <v>3</v>
      </c>
      <c r="G16" s="58">
        <v>4</v>
      </c>
      <c r="H16" s="59" t="s">
        <v>15</v>
      </c>
      <c r="I16" s="60" t="s">
        <v>16</v>
      </c>
    </row>
    <row r="17" spans="3:20" x14ac:dyDescent="0.25">
      <c r="C17" s="12" t="s">
        <v>17</v>
      </c>
      <c r="D17" s="13">
        <f>SUM(D18:D21)</f>
        <v>92038.958135679961</v>
      </c>
      <c r="E17" s="13">
        <f>SUM(E18:E21)</f>
        <v>1187374.4024359998</v>
      </c>
      <c r="F17" s="13">
        <f>SUM(F18:F21)</f>
        <v>1238727.5848137601</v>
      </c>
      <c r="G17" s="14">
        <f>SUM(G18:G21)</f>
        <v>97938.547146279991</v>
      </c>
      <c r="H17" s="15">
        <f>IFERROR(G17/F17,"-")</f>
        <v>7.9063829971143196E-2</v>
      </c>
      <c r="I17" s="16">
        <f>G17/$P$9</f>
        <v>1.3150595448109701E-2</v>
      </c>
    </row>
    <row r="18" spans="3:20" x14ac:dyDescent="0.25">
      <c r="C18" s="17" t="s">
        <v>18</v>
      </c>
      <c r="D18" s="18">
        <v>90606.499233779963</v>
      </c>
      <c r="E18" s="18">
        <v>1173750.340817</v>
      </c>
      <c r="F18" s="18">
        <v>1223262.44665468</v>
      </c>
      <c r="G18" s="18">
        <v>97645.765173039996</v>
      </c>
      <c r="H18" s="19">
        <f>IFERROR(G18/F18,"-")</f>
        <v>7.982405201768189E-2</v>
      </c>
      <c r="I18" s="20">
        <f>G18/$P$9</f>
        <v>1.3111282456476001E-2</v>
      </c>
    </row>
    <row r="19" spans="3:20" x14ac:dyDescent="0.25">
      <c r="C19" s="21" t="s">
        <v>19</v>
      </c>
      <c r="D19" s="18">
        <v>70.043189470000002</v>
      </c>
      <c r="E19" s="18">
        <v>793.93865800000003</v>
      </c>
      <c r="F19" s="18">
        <v>1393.8513530899997</v>
      </c>
      <c r="G19" s="22">
        <v>37.138746310000002</v>
      </c>
      <c r="H19" s="19">
        <f t="shared" ref="H19:H24" si="0">IFERROR(G19/F19,"-")</f>
        <v>2.6644696529273294E-2</v>
      </c>
      <c r="I19" s="20">
        <f t="shared" ref="I19:I35" si="1">G19/$P$9</f>
        <v>4.9867661140952285E-6</v>
      </c>
    </row>
    <row r="20" spans="3:20" x14ac:dyDescent="0.25">
      <c r="C20" s="17" t="s">
        <v>20</v>
      </c>
      <c r="D20" s="18">
        <v>1225.44708969</v>
      </c>
      <c r="E20" s="18">
        <v>11875.275</v>
      </c>
      <c r="F20" s="18">
        <v>12870.535561500001</v>
      </c>
      <c r="G20" s="22">
        <v>151.79357725999998</v>
      </c>
      <c r="H20" s="19">
        <f t="shared" si="0"/>
        <v>1.1793881966657583E-2</v>
      </c>
      <c r="I20" s="20">
        <f t="shared" si="1"/>
        <v>2.0381922994897777E-5</v>
      </c>
    </row>
    <row r="21" spans="3:20" ht="15.75" thickBot="1" x14ac:dyDescent="0.3">
      <c r="C21" s="21" t="s">
        <v>21</v>
      </c>
      <c r="D21" s="18">
        <v>136.96862274</v>
      </c>
      <c r="E21" s="18">
        <v>954.84796100000005</v>
      </c>
      <c r="F21" s="18">
        <v>1200.7512444899999</v>
      </c>
      <c r="G21" s="22">
        <v>103.84964967000001</v>
      </c>
      <c r="H21" s="19">
        <f t="shared" si="0"/>
        <v>8.648723051218532E-2</v>
      </c>
      <c r="I21" s="20">
        <f t="shared" si="1"/>
        <v>1.3944302524707834E-5</v>
      </c>
      <c r="T21" s="23"/>
    </row>
    <row r="22" spans="3:20" x14ac:dyDescent="0.25">
      <c r="C22" s="12" t="s">
        <v>22</v>
      </c>
      <c r="D22" s="13">
        <f>D23+D25</f>
        <v>169752.02644237003</v>
      </c>
      <c r="E22" s="13">
        <f>E23+E25</f>
        <v>1418686.51495</v>
      </c>
      <c r="F22" s="13">
        <f>F23+F25</f>
        <v>1462330.7438007595</v>
      </c>
      <c r="G22" s="14">
        <f>G23+G25</f>
        <v>185465.40688268992</v>
      </c>
      <c r="H22" s="15">
        <f>IFERROR(G22/F22,"-")</f>
        <v>0.12682863139473138</v>
      </c>
      <c r="I22" s="16">
        <f t="shared" si="1"/>
        <v>2.49031725158275E-2</v>
      </c>
      <c r="S22" s="24"/>
    </row>
    <row r="23" spans="3:20" x14ac:dyDescent="0.25">
      <c r="C23" s="17" t="s">
        <v>23</v>
      </c>
      <c r="D23" s="18">
        <v>126243.37804127003</v>
      </c>
      <c r="E23" s="18">
        <v>1217765.8743179999</v>
      </c>
      <c r="F23" s="18">
        <v>1269282.0759108898</v>
      </c>
      <c r="G23" s="18">
        <v>143597.95699706994</v>
      </c>
      <c r="H23" s="19">
        <f>IFERROR(G23/F23,"-")</f>
        <v>0.11313321106659294</v>
      </c>
      <c r="I23" s="20">
        <f t="shared" si="1"/>
        <v>1.9281464700747788E-2</v>
      </c>
    </row>
    <row r="24" spans="3:20" x14ac:dyDescent="0.25">
      <c r="C24" s="21" t="s">
        <v>24</v>
      </c>
      <c r="D24" s="18">
        <v>12901.16209025</v>
      </c>
      <c r="E24" s="18">
        <v>263816.79430499999</v>
      </c>
      <c r="F24" s="18">
        <v>258925.77448943999</v>
      </c>
      <c r="G24" s="18">
        <v>11628.88386269</v>
      </c>
      <c r="H24" s="19">
        <f t="shared" si="0"/>
        <v>4.4912036608253041E-2</v>
      </c>
      <c r="I24" s="20">
        <f t="shared" si="1"/>
        <v>1.5614561543666528E-3</v>
      </c>
    </row>
    <row r="25" spans="3:20" x14ac:dyDescent="0.25">
      <c r="C25" s="17" t="s">
        <v>25</v>
      </c>
      <c r="D25" s="18">
        <v>43508.648401100007</v>
      </c>
      <c r="E25" s="18">
        <v>200920.640632</v>
      </c>
      <c r="F25" s="18">
        <v>193048.6678898698</v>
      </c>
      <c r="G25" s="18">
        <v>41867.449885619979</v>
      </c>
      <c r="H25" s="19">
        <f>IFERROR(G25/F25,"-")</f>
        <v>0.21687510379250313</v>
      </c>
      <c r="I25" s="20">
        <f t="shared" si="1"/>
        <v>5.621707815079713E-3</v>
      </c>
    </row>
    <row r="26" spans="3:20" x14ac:dyDescent="0.25">
      <c r="C26" s="202" t="s">
        <v>26</v>
      </c>
      <c r="D26" s="202"/>
      <c r="E26" s="202"/>
      <c r="F26" s="202"/>
      <c r="G26" s="203"/>
      <c r="H26" s="203"/>
      <c r="I26" s="203"/>
    </row>
    <row r="27" spans="3:20" ht="15.75" thickBot="1" x14ac:dyDescent="0.3">
      <c r="C27" s="25" t="s">
        <v>27</v>
      </c>
      <c r="D27" s="26">
        <f>(D18+D19)-D23</f>
        <v>-35566.835618020064</v>
      </c>
      <c r="E27" s="26">
        <f>(E18+E19)-E23</f>
        <v>-43221.594842999941</v>
      </c>
      <c r="F27" s="26">
        <f>(F18+F19)-F23</f>
        <v>-44625.777903119801</v>
      </c>
      <c r="G27" s="27">
        <f>(G18+G19)-G23</f>
        <v>-45915.053077719946</v>
      </c>
      <c r="H27" s="19">
        <f>IFERROR(G27/F27,"-")</f>
        <v>1.0288908168144226</v>
      </c>
      <c r="I27" s="19">
        <f t="shared" si="1"/>
        <v>-6.1651954781576914E-3</v>
      </c>
      <c r="S27" s="28"/>
    </row>
    <row r="28" spans="3:20" x14ac:dyDescent="0.25">
      <c r="C28" s="25" t="s">
        <v>28</v>
      </c>
      <c r="D28" s="26">
        <f>(D20+D21)-D25</f>
        <v>-42146.232688670003</v>
      </c>
      <c r="E28" s="26">
        <f>(E20+E21)-E25</f>
        <v>-188090.51767100001</v>
      </c>
      <c r="F28" s="26">
        <f>(F20+F21)-F25</f>
        <v>-178977.38108387979</v>
      </c>
      <c r="G28" s="27">
        <f>(G20+G21)-G25</f>
        <v>-41611.80665868998</v>
      </c>
      <c r="H28" s="19">
        <f>IFERROR(G28/F28,"-")</f>
        <v>0.23249757263566245</v>
      </c>
      <c r="I28" s="19">
        <f t="shared" si="1"/>
        <v>-5.587381589560108E-3</v>
      </c>
      <c r="K28" s="29">
        <v>2023</v>
      </c>
      <c r="L28" s="30"/>
      <c r="S28" s="28"/>
    </row>
    <row r="29" spans="3:20" x14ac:dyDescent="0.25">
      <c r="C29" s="25" t="s">
        <v>29</v>
      </c>
      <c r="D29" s="26">
        <f>(D17-(D22-D24))</f>
        <v>-64811.906216440068</v>
      </c>
      <c r="E29" s="26">
        <f>(E17-(E22-E24))</f>
        <v>32504.681790999835</v>
      </c>
      <c r="F29" s="26">
        <f>(F17-(F22-F24))</f>
        <v>35322.615502440603</v>
      </c>
      <c r="G29" s="27">
        <f>(G17-(G22-G24))</f>
        <v>-75897.975873719915</v>
      </c>
      <c r="H29" s="19">
        <f t="shared" ref="H29:H30" si="2">IFERROR(G29/F29,"-")</f>
        <v>-2.1487076988530416</v>
      </c>
      <c r="I29" s="19">
        <f t="shared" si="1"/>
        <v>-1.0191120913351144E-2</v>
      </c>
      <c r="K29" s="31">
        <v>-15836.085084329941</v>
      </c>
      <c r="L29" s="32">
        <f>G29-K29</f>
        <v>-60061.890789389974</v>
      </c>
      <c r="R29" s="33"/>
    </row>
    <row r="30" spans="3:20" ht="15.75" thickBot="1" x14ac:dyDescent="0.3">
      <c r="C30" s="25" t="s">
        <v>30</v>
      </c>
      <c r="D30" s="26">
        <f>D17-D22</f>
        <v>-77713.068306690067</v>
      </c>
      <c r="E30" s="26">
        <f>E17-E22</f>
        <v>-231312.11251400015</v>
      </c>
      <c r="F30" s="26">
        <f>F17-F22</f>
        <v>-223603.15898699942</v>
      </c>
      <c r="G30" s="27">
        <f>G17-G22</f>
        <v>-87526.859736409926</v>
      </c>
      <c r="H30" s="19">
        <f t="shared" si="2"/>
        <v>0.39143838634899991</v>
      </c>
      <c r="I30" s="19">
        <f t="shared" si="1"/>
        <v>-1.1752577067717799E-2</v>
      </c>
      <c r="K30" s="34">
        <v>-35949.17728006994</v>
      </c>
      <c r="L30" s="35">
        <f>G30-K30</f>
        <v>-51577.682456339986</v>
      </c>
      <c r="R30" s="33"/>
    </row>
    <row r="31" spans="3:20" x14ac:dyDescent="0.25">
      <c r="C31" s="202" t="s">
        <v>31</v>
      </c>
      <c r="D31" s="204">
        <f>D33-D35</f>
        <v>-1032.5979102199999</v>
      </c>
      <c r="E31" s="204">
        <f>E33-E35</f>
        <v>231312.11251400004</v>
      </c>
      <c r="F31" s="204">
        <f>F33-F35</f>
        <v>234549.95079691999</v>
      </c>
      <c r="G31" s="204">
        <f>G33-G35</f>
        <v>35422.500352539995</v>
      </c>
      <c r="H31" s="205">
        <f>IFERROR(G31/F31,"-")</f>
        <v>0.1510232691679812</v>
      </c>
      <c r="I31" s="205">
        <f t="shared" si="1"/>
        <v>4.7563189925721736E-3</v>
      </c>
      <c r="J31" s="36"/>
    </row>
    <row r="32" spans="3:20" x14ac:dyDescent="0.25">
      <c r="C32" s="37"/>
      <c r="D32" s="37"/>
      <c r="E32" s="37"/>
      <c r="F32" s="38"/>
      <c r="G32" s="38"/>
      <c r="H32" s="39"/>
      <c r="I32" s="39"/>
    </row>
    <row r="33" spans="3:16" x14ac:dyDescent="0.25">
      <c r="C33" s="40" t="s">
        <v>32</v>
      </c>
      <c r="D33" s="41">
        <v>10522.02620961</v>
      </c>
      <c r="E33" s="41">
        <v>344980.21211800002</v>
      </c>
      <c r="F33" s="41">
        <v>348163.05040091998</v>
      </c>
      <c r="G33" s="41">
        <v>37978.763638119992</v>
      </c>
      <c r="H33" s="15">
        <f>IFERROR(G33/F33,"-")</f>
        <v>0.10908326887182983</v>
      </c>
      <c r="I33" s="15">
        <f t="shared" si="1"/>
        <v>5.0995585576568908E-3</v>
      </c>
    </row>
    <row r="34" spans="3:16" x14ac:dyDescent="0.25">
      <c r="C34" s="42"/>
      <c r="D34" s="43"/>
      <c r="E34" s="43"/>
      <c r="F34" s="43"/>
      <c r="G34" s="44"/>
      <c r="H34" s="45"/>
      <c r="I34" s="45"/>
    </row>
    <row r="35" spans="3:16" x14ac:dyDescent="0.25">
      <c r="C35" s="40" t="s">
        <v>33</v>
      </c>
      <c r="D35" s="41">
        <v>11554.624119829999</v>
      </c>
      <c r="E35" s="41">
        <v>113668.099604</v>
      </c>
      <c r="F35" s="41">
        <v>113613.099604</v>
      </c>
      <c r="G35" s="41">
        <v>2556.2632855799998</v>
      </c>
      <c r="H35" s="15">
        <f>IFERROR(G35/F35,"-")</f>
        <v>2.2499723134831194E-2</v>
      </c>
      <c r="I35" s="15">
        <f t="shared" si="1"/>
        <v>3.4323956508471802E-4</v>
      </c>
    </row>
    <row r="36" spans="3:16" x14ac:dyDescent="0.25">
      <c r="C36" s="46" t="s">
        <v>171</v>
      </c>
      <c r="D36" s="46"/>
      <c r="E36" s="47"/>
      <c r="F36" s="47"/>
      <c r="G36" s="48"/>
      <c r="H36" s="49"/>
      <c r="I36" s="49"/>
      <c r="J36" s="50"/>
    </row>
    <row r="37" spans="3:16" x14ac:dyDescent="0.25">
      <c r="C37" s="52" t="s">
        <v>34</v>
      </c>
      <c r="D37" s="52"/>
    </row>
    <row r="38" spans="3:16" ht="31.5" customHeight="1" x14ac:dyDescent="0.25">
      <c r="C38" s="374" t="s">
        <v>35</v>
      </c>
      <c r="D38" s="374"/>
      <c r="E38" s="374"/>
      <c r="F38" s="374"/>
      <c r="G38" s="374"/>
      <c r="H38" s="374"/>
      <c r="I38" s="374"/>
    </row>
    <row r="39" spans="3:16" ht="54.75" customHeight="1" x14ac:dyDescent="0.25">
      <c r="C39" s="374" t="s">
        <v>36</v>
      </c>
      <c r="D39" s="374"/>
      <c r="E39" s="374"/>
      <c r="F39" s="374"/>
      <c r="G39" s="374"/>
      <c r="H39" s="374"/>
      <c r="I39" s="374"/>
    </row>
    <row r="40" spans="3:16" ht="15.75" x14ac:dyDescent="0.25">
      <c r="C40" s="53" t="s">
        <v>37</v>
      </c>
      <c r="D40" s="53"/>
    </row>
    <row r="44" spans="3:16" s="2" customFormat="1" x14ac:dyDescent="0.25"/>
    <row r="45" spans="3:16" s="2" customFormat="1" x14ac:dyDescent="0.25"/>
    <row r="47" spans="3:16" x14ac:dyDescent="0.25">
      <c r="O47" s="54"/>
      <c r="P47" s="54"/>
    </row>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sheetData>
  <mergeCells count="13">
    <mergeCell ref="I14:I15"/>
    <mergeCell ref="C38:I38"/>
    <mergeCell ref="C39:I39"/>
    <mergeCell ref="A3:L3"/>
    <mergeCell ref="A4:L4"/>
    <mergeCell ref="A5:L5"/>
    <mergeCell ref="A9:K9"/>
    <mergeCell ref="A10:K10"/>
    <mergeCell ref="C13:C15"/>
    <mergeCell ref="E13:I13"/>
    <mergeCell ref="D14:D15"/>
    <mergeCell ref="G14:G15"/>
    <mergeCell ref="H14:H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F4A9-9995-43D4-8C37-2329A1EFF2EB}">
  <dimension ref="B2:I266"/>
  <sheetViews>
    <sheetView showGridLines="0" zoomScale="70" zoomScaleNormal="70" workbookViewId="0">
      <selection activeCell="D48" sqref="D48"/>
    </sheetView>
  </sheetViews>
  <sheetFormatPr baseColWidth="10" defaultColWidth="11.42578125" defaultRowHeight="15" x14ac:dyDescent="0.25"/>
  <cols>
    <col min="1" max="1" width="11.42578125" style="133"/>
    <col min="2" max="2" width="139.28515625" style="133" customWidth="1"/>
    <col min="3" max="5" width="29.42578125" style="133" customWidth="1"/>
    <col min="6" max="6" width="21.85546875" style="133" bestFit="1" customWidth="1"/>
    <col min="7" max="7" width="38.5703125" style="133" customWidth="1"/>
    <col min="8" max="8" width="23.7109375" style="133" bestFit="1" customWidth="1"/>
    <col min="9" max="9" width="15.7109375" style="133" bestFit="1" customWidth="1"/>
    <col min="10" max="16384" width="11.42578125" style="133"/>
  </cols>
  <sheetData>
    <row r="2" spans="2:9" ht="13.9" customHeight="1" x14ac:dyDescent="0.25">
      <c r="B2" s="456" t="s">
        <v>0</v>
      </c>
      <c r="C2" s="456"/>
      <c r="D2" s="456"/>
      <c r="E2" s="456"/>
    </row>
    <row r="3" spans="2:9" ht="13.9" customHeight="1" x14ac:dyDescent="0.25">
      <c r="B3" s="456" t="s">
        <v>1</v>
      </c>
      <c r="C3" s="456"/>
      <c r="D3" s="456"/>
      <c r="E3" s="456"/>
    </row>
    <row r="4" spans="2:9" ht="13.9" customHeight="1" x14ac:dyDescent="0.25">
      <c r="B4" s="457" t="s">
        <v>2</v>
      </c>
      <c r="C4" s="457"/>
      <c r="D4" s="457"/>
      <c r="E4" s="457"/>
    </row>
    <row r="5" spans="2:9" ht="15.75" x14ac:dyDescent="0.25">
      <c r="B5" s="253"/>
      <c r="C5" s="253"/>
      <c r="D5" s="253"/>
      <c r="E5" s="253"/>
    </row>
    <row r="6" spans="2:9" ht="15.75" x14ac:dyDescent="0.25">
      <c r="B6" s="253"/>
      <c r="C6" s="253"/>
      <c r="D6" s="253"/>
      <c r="E6" s="253"/>
      <c r="G6" s="135"/>
      <c r="H6" s="135"/>
    </row>
    <row r="7" spans="2:9" ht="15.75" x14ac:dyDescent="0.25">
      <c r="B7" s="458" t="s">
        <v>176</v>
      </c>
      <c r="C7" s="458"/>
      <c r="D7" s="458"/>
      <c r="E7" s="458"/>
      <c r="G7" s="135"/>
      <c r="H7" s="135"/>
    </row>
    <row r="8" spans="2:9" ht="16.5" thickBot="1" x14ac:dyDescent="0.3">
      <c r="B8" s="459" t="s">
        <v>5</v>
      </c>
      <c r="C8" s="459"/>
      <c r="D8" s="459"/>
      <c r="E8" s="459"/>
      <c r="G8" s="136"/>
      <c r="H8" s="136"/>
    </row>
    <row r="9" spans="2:9" ht="15.75" thickBot="1" x14ac:dyDescent="0.3">
      <c r="B9" s="254"/>
      <c r="C9" s="254"/>
      <c r="D9" s="254"/>
      <c r="E9" s="254"/>
      <c r="G9" s="136"/>
      <c r="H9" s="136"/>
    </row>
    <row r="10" spans="2:9" ht="21.6" customHeight="1" thickBot="1" x14ac:dyDescent="0.3">
      <c r="B10" s="411" t="s">
        <v>41</v>
      </c>
      <c r="C10" s="414">
        <v>2024</v>
      </c>
      <c r="D10" s="415"/>
      <c r="E10" s="415"/>
    </row>
    <row r="11" spans="2:9" ht="21.6" customHeight="1" x14ac:dyDescent="0.25">
      <c r="B11" s="412"/>
      <c r="C11" s="403" t="s">
        <v>45</v>
      </c>
      <c r="D11" s="403" t="s">
        <v>46</v>
      </c>
      <c r="E11" s="403" t="s">
        <v>177</v>
      </c>
    </row>
    <row r="12" spans="2:9" ht="15" customHeight="1" x14ac:dyDescent="0.25">
      <c r="B12" s="412"/>
      <c r="C12" s="404"/>
      <c r="D12" s="404"/>
      <c r="E12" s="404"/>
      <c r="G12" s="144"/>
      <c r="I12" s="70"/>
    </row>
    <row r="13" spans="2:9" ht="15" customHeight="1" thickBot="1" x14ac:dyDescent="0.3">
      <c r="B13" s="412"/>
      <c r="C13" s="405"/>
      <c r="D13" s="405"/>
      <c r="E13" s="405"/>
      <c r="G13" s="144"/>
      <c r="H13" s="149"/>
    </row>
    <row r="14" spans="2:9" ht="21" thickBot="1" x14ac:dyDescent="0.3">
      <c r="B14" s="413"/>
      <c r="C14" s="142">
        <v>1</v>
      </c>
      <c r="D14" s="142">
        <v>2</v>
      </c>
      <c r="E14" s="142">
        <v>3</v>
      </c>
      <c r="F14" s="211"/>
      <c r="G14" s="144"/>
    </row>
    <row r="15" spans="2:9" ht="20.25" x14ac:dyDescent="0.25">
      <c r="B15" s="145" t="s">
        <v>178</v>
      </c>
      <c r="C15" s="146">
        <f>C16+C18</f>
        <v>948964321</v>
      </c>
      <c r="D15" s="146">
        <f t="shared" ref="D15:E15" si="0">D16+D18</f>
        <v>798977169.80000007</v>
      </c>
      <c r="E15" s="146">
        <f t="shared" si="0"/>
        <v>736324337.2499994</v>
      </c>
      <c r="F15" s="255"/>
      <c r="G15" s="158"/>
      <c r="H15" s="149"/>
    </row>
    <row r="16" spans="2:9" ht="20.25" x14ac:dyDescent="0.25">
      <c r="B16" s="172" t="s">
        <v>179</v>
      </c>
      <c r="C16" s="173">
        <f>C17</f>
        <v>874885153</v>
      </c>
      <c r="D16" s="173">
        <f t="shared" ref="D16:E16" si="1">D17</f>
        <v>728661818.95000005</v>
      </c>
      <c r="E16" s="173">
        <f t="shared" si="1"/>
        <v>666840197.2499994</v>
      </c>
      <c r="F16" s="255"/>
      <c r="G16" s="144"/>
    </row>
    <row r="17" spans="2:8" ht="49.9" customHeight="1" x14ac:dyDescent="0.25">
      <c r="B17" s="256" t="s">
        <v>180</v>
      </c>
      <c r="C17" s="257">
        <v>874885153</v>
      </c>
      <c r="D17" s="257">
        <v>728661818.95000005</v>
      </c>
      <c r="E17" s="257">
        <v>666840197.2499994</v>
      </c>
      <c r="F17" s="258"/>
      <c r="G17" s="144"/>
    </row>
    <row r="18" spans="2:8" ht="20.25" x14ac:dyDescent="0.25">
      <c r="B18" s="172" t="s">
        <v>181</v>
      </c>
      <c r="C18" s="173">
        <f xml:space="preserve"> C19</f>
        <v>74079168</v>
      </c>
      <c r="D18" s="173">
        <f t="shared" ref="D18:E18" si="2" xml:space="preserve"> D19</f>
        <v>70315350.849999994</v>
      </c>
      <c r="E18" s="173">
        <f t="shared" si="2"/>
        <v>69484140</v>
      </c>
      <c r="F18" s="258"/>
      <c r="G18" s="144"/>
    </row>
    <row r="19" spans="2:8" ht="48" customHeight="1" thickBot="1" x14ac:dyDescent="0.3">
      <c r="B19" s="259" t="s">
        <v>182</v>
      </c>
      <c r="C19" s="260">
        <v>74079168</v>
      </c>
      <c r="D19" s="260">
        <v>70315350.849999994</v>
      </c>
      <c r="E19" s="260">
        <v>69484140</v>
      </c>
      <c r="F19" s="258"/>
      <c r="G19" s="158"/>
    </row>
    <row r="20" spans="2:8" ht="26.25" customHeight="1" x14ac:dyDescent="0.25">
      <c r="B20" s="145" t="s">
        <v>183</v>
      </c>
      <c r="C20" s="146">
        <f>C21</f>
        <v>242128044</v>
      </c>
      <c r="D20" s="146">
        <f t="shared" ref="D20:E21" si="3">D21</f>
        <v>302685584.12</v>
      </c>
      <c r="E20" s="146">
        <f t="shared" si="3"/>
        <v>251863896.74999994</v>
      </c>
      <c r="F20" s="255"/>
      <c r="G20" s="158"/>
    </row>
    <row r="21" spans="2:8" ht="39.75" customHeight="1" x14ac:dyDescent="0.25">
      <c r="B21" s="261" t="s">
        <v>184</v>
      </c>
      <c r="C21" s="262">
        <f>C22</f>
        <v>242128044</v>
      </c>
      <c r="D21" s="262">
        <f t="shared" si="3"/>
        <v>302685584.12</v>
      </c>
      <c r="E21" s="262">
        <f t="shared" si="3"/>
        <v>251863896.74999994</v>
      </c>
      <c r="F21" s="258"/>
      <c r="G21" s="78"/>
    </row>
    <row r="22" spans="2:8" ht="39" customHeight="1" thickBot="1" x14ac:dyDescent="0.3">
      <c r="B22" s="263" t="s">
        <v>185</v>
      </c>
      <c r="C22" s="260">
        <v>242128044</v>
      </c>
      <c r="D22" s="260">
        <v>302685584.12</v>
      </c>
      <c r="E22" s="257">
        <v>251863896.74999994</v>
      </c>
      <c r="F22" s="258"/>
      <c r="G22" s="158"/>
    </row>
    <row r="23" spans="2:8" ht="20.25" x14ac:dyDescent="0.25">
      <c r="B23" s="145" t="s">
        <v>186</v>
      </c>
      <c r="C23" s="146">
        <f>C24+C26+C28</f>
        <v>2730851345</v>
      </c>
      <c r="D23" s="146">
        <f>D24+D26+D28</f>
        <v>2810995560.73</v>
      </c>
      <c r="E23" s="146">
        <f t="shared" ref="E23" si="4">E24+E26+E28</f>
        <v>2617135717.6199999</v>
      </c>
      <c r="F23" s="255"/>
      <c r="G23" s="158"/>
      <c r="H23" s="158"/>
    </row>
    <row r="24" spans="2:8" ht="20.25" x14ac:dyDescent="0.25">
      <c r="B24" s="172" t="s">
        <v>187</v>
      </c>
      <c r="C24" s="173">
        <f>C25</f>
        <v>30270000</v>
      </c>
      <c r="D24" s="173">
        <f t="shared" ref="D24:E24" si="5">D25</f>
        <v>55801286.329999998</v>
      </c>
      <c r="E24" s="173">
        <f t="shared" si="5"/>
        <v>49429675.079999991</v>
      </c>
      <c r="F24" s="258"/>
      <c r="G24" s="158"/>
      <c r="H24" s="198"/>
    </row>
    <row r="25" spans="2:8" ht="47.25" customHeight="1" x14ac:dyDescent="0.25">
      <c r="B25" s="264" t="s">
        <v>188</v>
      </c>
      <c r="C25" s="257">
        <v>30270000</v>
      </c>
      <c r="D25" s="257">
        <v>55801286.329999998</v>
      </c>
      <c r="E25" s="257">
        <v>49429675.079999991</v>
      </c>
      <c r="F25" s="258"/>
      <c r="G25" s="158"/>
    </row>
    <row r="26" spans="2:8" ht="20.25" x14ac:dyDescent="0.25">
      <c r="B26" s="265" t="s">
        <v>189</v>
      </c>
      <c r="C26" s="173">
        <f xml:space="preserve"> C27</f>
        <v>1656805929</v>
      </c>
      <c r="D26" s="173">
        <f t="shared" ref="D26:E26" si="6" xml:space="preserve"> D27</f>
        <v>1725484803.4100001</v>
      </c>
      <c r="E26" s="173">
        <f t="shared" si="6"/>
        <v>1695566768.4699998</v>
      </c>
      <c r="F26" s="258"/>
      <c r="G26" s="158"/>
    </row>
    <row r="27" spans="2:8" ht="28.5" customHeight="1" x14ac:dyDescent="0.25">
      <c r="B27" s="266" t="s">
        <v>190</v>
      </c>
      <c r="C27" s="257">
        <v>1656805929</v>
      </c>
      <c r="D27" s="257">
        <v>1725484803.4100001</v>
      </c>
      <c r="E27" s="257">
        <v>1695566768.4699998</v>
      </c>
      <c r="F27" s="258"/>
      <c r="G27" s="158"/>
    </row>
    <row r="28" spans="2:8" ht="20.25" x14ac:dyDescent="0.25">
      <c r="B28" s="172" t="s">
        <v>191</v>
      </c>
      <c r="C28" s="267">
        <f>C29+C30+C31+C32</f>
        <v>1043775416</v>
      </c>
      <c r="D28" s="267">
        <f t="shared" ref="D28:E28" si="7">D29+D30+D31+D32</f>
        <v>1029709470.99</v>
      </c>
      <c r="E28" s="267">
        <f t="shared" si="7"/>
        <v>872139274.06999993</v>
      </c>
      <c r="F28" s="258"/>
      <c r="G28" s="158"/>
    </row>
    <row r="29" spans="2:8" ht="30.6" customHeight="1" x14ac:dyDescent="0.25">
      <c r="B29" s="266" t="s">
        <v>192</v>
      </c>
      <c r="C29" s="226">
        <v>146325088</v>
      </c>
      <c r="D29" s="226">
        <v>160387827.5</v>
      </c>
      <c r="E29" s="226">
        <v>153455158.48999998</v>
      </c>
      <c r="F29" s="258"/>
      <c r="G29" s="158"/>
    </row>
    <row r="30" spans="2:8" ht="55.15" customHeight="1" x14ac:dyDescent="0.25">
      <c r="B30" s="266" t="s">
        <v>193</v>
      </c>
      <c r="C30" s="268">
        <v>310000000</v>
      </c>
      <c r="D30" s="268">
        <v>86056265.780000001</v>
      </c>
      <c r="E30" s="257">
        <v>77428137.870000005</v>
      </c>
      <c r="F30" s="269"/>
      <c r="G30" s="158"/>
    </row>
    <row r="31" spans="2:8" ht="26.45" customHeight="1" x14ac:dyDescent="0.25">
      <c r="B31" s="263" t="s">
        <v>194</v>
      </c>
      <c r="C31" s="268">
        <v>195103174</v>
      </c>
      <c r="D31" s="268">
        <v>152614233.91</v>
      </c>
      <c r="E31" s="257">
        <v>138248940.43000004</v>
      </c>
      <c r="F31" s="269"/>
      <c r="G31" s="144"/>
      <c r="H31" s="144"/>
    </row>
    <row r="32" spans="2:8" ht="50.45" customHeight="1" x14ac:dyDescent="0.25">
      <c r="B32" s="264" t="s">
        <v>195</v>
      </c>
      <c r="C32" s="268">
        <v>392347154</v>
      </c>
      <c r="D32" s="268">
        <v>630651143.79999995</v>
      </c>
      <c r="E32" s="268">
        <v>503007037.27999997</v>
      </c>
      <c r="F32" s="269"/>
      <c r="G32" s="78"/>
      <c r="H32" s="144"/>
    </row>
    <row r="33" spans="2:9" ht="21" thickBot="1" x14ac:dyDescent="0.3">
      <c r="B33" s="270" t="s">
        <v>117</v>
      </c>
      <c r="C33" s="241">
        <f>C15+C20+C23</f>
        <v>3921943710</v>
      </c>
      <c r="D33" s="241">
        <f t="shared" ref="D33" si="8">D15+D20+D23</f>
        <v>3912658314.6500001</v>
      </c>
      <c r="E33" s="241">
        <f>E15+E20+E23</f>
        <v>3605323951.6199989</v>
      </c>
    </row>
    <row r="34" spans="2:9" x14ac:dyDescent="0.25">
      <c r="B34" s="189"/>
      <c r="C34" s="190"/>
      <c r="D34" s="190"/>
      <c r="E34" s="190">
        <v>26127203.299999997</v>
      </c>
      <c r="F34" s="194"/>
    </row>
    <row r="35" spans="2:9" ht="15.75" x14ac:dyDescent="0.25">
      <c r="B35" s="271" t="s">
        <v>986</v>
      </c>
      <c r="C35" s="272"/>
      <c r="D35" s="272"/>
      <c r="E35" s="272"/>
      <c r="F35" s="272"/>
      <c r="G35" s="272"/>
      <c r="H35" s="272"/>
      <c r="I35" s="272"/>
    </row>
    <row r="36" spans="2:9" ht="15.75" x14ac:dyDescent="0.25">
      <c r="B36" s="253" t="s">
        <v>196</v>
      </c>
    </row>
    <row r="37" spans="2:9" ht="15.75" x14ac:dyDescent="0.25">
      <c r="B37" s="273" t="s">
        <v>197</v>
      </c>
    </row>
    <row r="43" spans="2:9" x14ac:dyDescent="0.25">
      <c r="H43" s="144"/>
    </row>
    <row r="266" spans="2:2" x14ac:dyDescent="0.25">
      <c r="B266" s="133" t="s">
        <v>86</v>
      </c>
    </row>
  </sheetData>
  <mergeCells count="10">
    <mergeCell ref="B10:B14"/>
    <mergeCell ref="C10:E10"/>
    <mergeCell ref="C11:C13"/>
    <mergeCell ref="D11:D13"/>
    <mergeCell ref="E11:E13"/>
    <mergeCell ref="B2:E2"/>
    <mergeCell ref="B3:E3"/>
    <mergeCell ref="B4:E4"/>
    <mergeCell ref="B7:E7"/>
    <mergeCell ref="B8:E8"/>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662D-8C8D-4660-9655-7E917F97E689}">
  <dimension ref="A1:N79"/>
  <sheetViews>
    <sheetView showGridLines="0" zoomScale="70" zoomScaleNormal="70" workbookViewId="0">
      <selection activeCell="B58" sqref="B58"/>
    </sheetView>
  </sheetViews>
  <sheetFormatPr baseColWidth="10" defaultColWidth="11.5703125" defaultRowHeight="15" x14ac:dyDescent="0.25"/>
  <cols>
    <col min="1" max="1" width="11.5703125" style="128"/>
    <col min="2" max="2" width="87.85546875" style="128" bestFit="1" customWidth="1"/>
    <col min="3" max="4" width="24.7109375" style="128" customWidth="1"/>
    <col min="5" max="5" width="32.7109375" style="128" bestFit="1" customWidth="1"/>
    <col min="6" max="6" width="27.7109375" style="128" bestFit="1" customWidth="1"/>
    <col min="7" max="7" width="26.5703125" style="128" customWidth="1"/>
    <col min="8" max="8" width="20.28515625" style="128" customWidth="1"/>
    <col min="9" max="9" width="21.5703125" style="128" customWidth="1"/>
    <col min="10" max="12" width="11.5703125" style="128"/>
    <col min="13" max="13" width="36.28515625" style="128" bestFit="1" customWidth="1"/>
    <col min="14" max="14" width="21.5703125" style="128" bestFit="1" customWidth="1"/>
    <col min="15" max="16384" width="11.5703125" style="128"/>
  </cols>
  <sheetData>
    <row r="1" spans="1:14" ht="15.75" x14ac:dyDescent="0.25">
      <c r="A1" s="274"/>
      <c r="B1" s="274"/>
      <c r="C1" s="274"/>
      <c r="D1" s="274"/>
      <c r="E1" s="274"/>
      <c r="F1" s="274"/>
      <c r="G1" s="274"/>
      <c r="H1" s="274"/>
      <c r="I1" s="274"/>
      <c r="J1" s="274"/>
      <c r="K1" s="274"/>
      <c r="L1" s="274"/>
    </row>
    <row r="2" spans="1:14" ht="15.75" x14ac:dyDescent="0.25">
      <c r="A2" s="456" t="s">
        <v>0</v>
      </c>
      <c r="B2" s="456"/>
      <c r="C2" s="456"/>
      <c r="D2" s="456"/>
      <c r="E2" s="456"/>
      <c r="F2" s="456"/>
      <c r="G2" s="456"/>
      <c r="H2" s="456"/>
      <c r="I2" s="456"/>
      <c r="J2" s="456"/>
      <c r="K2" s="456"/>
      <c r="L2" s="456"/>
    </row>
    <row r="3" spans="1:14" ht="15.75" x14ac:dyDescent="0.25">
      <c r="A3" s="456" t="s">
        <v>1</v>
      </c>
      <c r="B3" s="456"/>
      <c r="C3" s="456"/>
      <c r="D3" s="456"/>
      <c r="E3" s="456"/>
      <c r="F3" s="456"/>
      <c r="G3" s="456"/>
      <c r="H3" s="456"/>
      <c r="I3" s="456"/>
      <c r="J3" s="456"/>
      <c r="K3" s="456"/>
      <c r="L3" s="456"/>
    </row>
    <row r="4" spans="1:14" ht="15.75" x14ac:dyDescent="0.25">
      <c r="A4" s="457" t="s">
        <v>2</v>
      </c>
      <c r="B4" s="457"/>
      <c r="C4" s="457"/>
      <c r="D4" s="457"/>
      <c r="E4" s="457"/>
      <c r="F4" s="457"/>
      <c r="G4" s="457"/>
      <c r="H4" s="457"/>
      <c r="I4" s="457"/>
      <c r="J4" s="457"/>
      <c r="K4" s="457"/>
      <c r="L4" s="457"/>
    </row>
    <row r="5" spans="1:14" ht="15.75" x14ac:dyDescent="0.25">
      <c r="A5" s="274"/>
      <c r="B5" s="253"/>
      <c r="C5" s="253"/>
      <c r="D5" s="253"/>
      <c r="E5" s="253"/>
      <c r="F5" s="253"/>
      <c r="G5" s="253"/>
      <c r="H5" s="253"/>
      <c r="I5" s="253"/>
      <c r="J5" s="253"/>
      <c r="K5" s="253"/>
      <c r="L5" s="253"/>
    </row>
    <row r="6" spans="1:14" ht="15.75" x14ac:dyDescent="0.25">
      <c r="A6" s="274"/>
      <c r="B6" s="253"/>
      <c r="C6" s="253"/>
      <c r="D6" s="253"/>
      <c r="E6" s="253"/>
      <c r="F6" s="253"/>
      <c r="G6" s="253"/>
      <c r="H6" s="253"/>
      <c r="I6" s="253"/>
      <c r="J6" s="253"/>
      <c r="K6" s="253"/>
      <c r="L6" s="253"/>
    </row>
    <row r="7" spans="1:14" ht="15.75" x14ac:dyDescent="0.25">
      <c r="A7" s="458" t="s">
        <v>198</v>
      </c>
      <c r="B7" s="458"/>
      <c r="C7" s="458"/>
      <c r="D7" s="458"/>
      <c r="E7" s="458"/>
      <c r="F7" s="458"/>
      <c r="G7" s="458"/>
      <c r="H7" s="458"/>
      <c r="I7" s="458"/>
      <c r="J7" s="458"/>
      <c r="K7" s="458"/>
      <c r="L7" s="458"/>
    </row>
    <row r="8" spans="1:14" ht="15.75" x14ac:dyDescent="0.25">
      <c r="A8" s="459" t="s">
        <v>5</v>
      </c>
      <c r="B8" s="459"/>
      <c r="C8" s="459"/>
      <c r="D8" s="459"/>
      <c r="E8" s="459"/>
      <c r="F8" s="459"/>
      <c r="G8" s="459"/>
      <c r="H8" s="459"/>
      <c r="I8" s="459"/>
      <c r="J8" s="459"/>
      <c r="K8" s="459"/>
      <c r="L8" s="459"/>
    </row>
    <row r="9" spans="1:14" ht="15.75" thickBot="1" x14ac:dyDescent="0.3">
      <c r="C9" s="275"/>
      <c r="D9" s="275"/>
      <c r="E9" s="275"/>
      <c r="F9" s="275"/>
      <c r="G9" s="275"/>
      <c r="H9" s="275"/>
      <c r="I9" s="275"/>
    </row>
    <row r="10" spans="1:14" ht="19.149999999999999" customHeight="1" thickBot="1" x14ac:dyDescent="0.35">
      <c r="B10" s="437" t="s">
        <v>41</v>
      </c>
      <c r="C10" s="461">
        <v>2024</v>
      </c>
      <c r="D10" s="461"/>
      <c r="E10" s="461"/>
      <c r="F10" s="461"/>
      <c r="G10" s="461"/>
      <c r="H10" s="461"/>
      <c r="I10" s="417" t="s">
        <v>88</v>
      </c>
    </row>
    <row r="11" spans="1:14" ht="14.45" customHeight="1" thickBot="1" x14ac:dyDescent="0.3">
      <c r="B11" s="438"/>
      <c r="C11" s="409" t="s">
        <v>45</v>
      </c>
      <c r="D11" s="409" t="s">
        <v>46</v>
      </c>
      <c r="E11" s="403" t="s">
        <v>177</v>
      </c>
      <c r="F11" s="403" t="s">
        <v>199</v>
      </c>
      <c r="G11" s="403" t="s">
        <v>200</v>
      </c>
      <c r="H11" s="460" t="s">
        <v>201</v>
      </c>
      <c r="I11" s="417"/>
      <c r="M11" s="276" t="s">
        <v>4</v>
      </c>
      <c r="N11" s="210">
        <v>7447461031915.3203</v>
      </c>
    </row>
    <row r="12" spans="1:14" ht="14.45" customHeight="1" x14ac:dyDescent="0.25">
      <c r="B12" s="438"/>
      <c r="C12" s="418"/>
      <c r="D12" s="418"/>
      <c r="E12" s="404"/>
      <c r="F12" s="404"/>
      <c r="G12" s="404"/>
      <c r="H12" s="417"/>
      <c r="I12" s="417"/>
    </row>
    <row r="13" spans="1:14" ht="14.45" customHeight="1" thickBot="1" x14ac:dyDescent="0.3">
      <c r="B13" s="438"/>
      <c r="C13" s="410"/>
      <c r="D13" s="410"/>
      <c r="E13" s="405"/>
      <c r="F13" s="405"/>
      <c r="G13" s="405"/>
      <c r="H13" s="419"/>
      <c r="I13" s="419"/>
    </row>
    <row r="14" spans="1:14" ht="22.9" customHeight="1" thickBot="1" x14ac:dyDescent="0.3">
      <c r="B14" s="439"/>
      <c r="C14" s="140">
        <v>1</v>
      </c>
      <c r="D14" s="140">
        <v>2</v>
      </c>
      <c r="E14" s="140">
        <v>3</v>
      </c>
      <c r="F14" s="216">
        <v>4</v>
      </c>
      <c r="G14" s="277">
        <v>5</v>
      </c>
      <c r="H14" s="140" t="s">
        <v>202</v>
      </c>
      <c r="I14" s="215" t="s">
        <v>203</v>
      </c>
    </row>
    <row r="15" spans="1:14" ht="20.25" x14ac:dyDescent="0.25">
      <c r="B15" s="145" t="s">
        <v>178</v>
      </c>
      <c r="C15" s="278">
        <f>C16</f>
        <v>1533425455</v>
      </c>
      <c r="D15" s="278">
        <f t="shared" ref="D15:E16" si="0">D16</f>
        <v>1123366600.74</v>
      </c>
      <c r="E15" s="278">
        <f t="shared" si="0"/>
        <v>1110662948.3199999</v>
      </c>
      <c r="F15" s="279">
        <f>F16</f>
        <v>1110662948.3199999</v>
      </c>
      <c r="G15" s="279"/>
      <c r="H15" s="278">
        <f>F15-G15</f>
        <v>1110662948.3199999</v>
      </c>
      <c r="I15" s="147">
        <f>E15/$N$11</f>
        <v>1.4913309966448556E-4</v>
      </c>
      <c r="J15" s="280"/>
    </row>
    <row r="16" spans="1:14" ht="20.25" x14ac:dyDescent="0.25">
      <c r="B16" s="172" t="s">
        <v>181</v>
      </c>
      <c r="C16" s="281">
        <f>C17</f>
        <v>1533425455</v>
      </c>
      <c r="D16" s="281">
        <f t="shared" si="0"/>
        <v>1123366600.74</v>
      </c>
      <c r="E16" s="281">
        <f t="shared" si="0"/>
        <v>1110662948.3199999</v>
      </c>
      <c r="F16" s="173">
        <f>+F17</f>
        <v>1110662948.3199999</v>
      </c>
      <c r="G16" s="173"/>
      <c r="H16" s="281">
        <f t="shared" ref="H16:H55" si="1">F16-G16</f>
        <v>1110662948.3199999</v>
      </c>
      <c r="I16" s="282">
        <f t="shared" ref="I16:I54" si="2">E16/$N$11</f>
        <v>1.4913309966448556E-4</v>
      </c>
    </row>
    <row r="17" spans="2:14" ht="21" thickBot="1" x14ac:dyDescent="0.3">
      <c r="B17" s="259" t="s">
        <v>204</v>
      </c>
      <c r="C17" s="260">
        <v>1533425455</v>
      </c>
      <c r="D17" s="260">
        <v>1123366600.74</v>
      </c>
      <c r="E17" s="260">
        <v>1110662948.3199999</v>
      </c>
      <c r="F17" s="257">
        <f>$E17</f>
        <v>1110662948.3199999</v>
      </c>
      <c r="G17" s="260"/>
      <c r="H17" s="260">
        <f t="shared" si="1"/>
        <v>1110662948.3199999</v>
      </c>
      <c r="I17" s="283">
        <f t="shared" si="2"/>
        <v>1.4913309966448556E-4</v>
      </c>
      <c r="N17" s="284"/>
    </row>
    <row r="18" spans="2:14" ht="20.25" x14ac:dyDescent="0.25">
      <c r="B18" s="145" t="s">
        <v>183</v>
      </c>
      <c r="C18" s="279">
        <f>C19+C22+C27+C29</f>
        <v>139909989952</v>
      </c>
      <c r="D18" s="279">
        <f t="shared" ref="D18:E18" si="3">D19+D22+D27+D29</f>
        <v>152972378111.87</v>
      </c>
      <c r="E18" s="279">
        <f t="shared" si="3"/>
        <v>152464745409.81003</v>
      </c>
      <c r="F18" s="279">
        <f>F19+F22+F29</f>
        <v>44496700857.389999</v>
      </c>
      <c r="G18" s="279">
        <f>G19+G22+G29+G27</f>
        <v>107968044552.42001</v>
      </c>
      <c r="H18" s="279">
        <f t="shared" si="1"/>
        <v>-63471343695.030014</v>
      </c>
      <c r="I18" s="147">
        <f t="shared" si="2"/>
        <v>2.0472043392565361E-2</v>
      </c>
      <c r="J18" s="255"/>
      <c r="K18" s="255"/>
    </row>
    <row r="19" spans="2:14" ht="20.25" x14ac:dyDescent="0.25">
      <c r="B19" s="172" t="s">
        <v>205</v>
      </c>
      <c r="C19" s="285">
        <f>C20+C21</f>
        <v>651234089</v>
      </c>
      <c r="D19" s="285">
        <f t="shared" ref="D19:E19" si="4">D20+D21</f>
        <v>578927054</v>
      </c>
      <c r="E19" s="285">
        <f t="shared" si="4"/>
        <v>560938061.76999998</v>
      </c>
      <c r="F19" s="285">
        <f>F21+F20</f>
        <v>560938061.76999998</v>
      </c>
      <c r="G19" s="285"/>
      <c r="H19" s="285">
        <f t="shared" si="1"/>
        <v>560938061.76999998</v>
      </c>
      <c r="I19" s="286">
        <f t="shared" si="2"/>
        <v>7.5319368488959955E-5</v>
      </c>
    </row>
    <row r="20" spans="2:14" ht="40.5" x14ac:dyDescent="0.25">
      <c r="B20" s="256" t="s">
        <v>206</v>
      </c>
      <c r="C20" s="257">
        <v>168700000</v>
      </c>
      <c r="D20" s="257">
        <v>300590000</v>
      </c>
      <c r="E20" s="257">
        <v>300590000</v>
      </c>
      <c r="F20" s="257">
        <f>$E20</f>
        <v>300590000</v>
      </c>
      <c r="G20" s="257"/>
      <c r="H20" s="257">
        <f t="shared" si="1"/>
        <v>300590000</v>
      </c>
      <c r="I20" s="287">
        <f t="shared" si="2"/>
        <v>4.0361406217750289E-5</v>
      </c>
    </row>
    <row r="21" spans="2:14" ht="20.25" x14ac:dyDescent="0.25">
      <c r="B21" s="256" t="s">
        <v>207</v>
      </c>
      <c r="C21" s="257">
        <v>482534089</v>
      </c>
      <c r="D21" s="257">
        <v>278337054</v>
      </c>
      <c r="E21" s="257">
        <v>260348061.77000001</v>
      </c>
      <c r="F21" s="257">
        <f>$E21</f>
        <v>260348061.77000001</v>
      </c>
      <c r="G21" s="257"/>
      <c r="H21" s="257">
        <f t="shared" si="1"/>
        <v>260348061.77000001</v>
      </c>
      <c r="I21" s="288">
        <f t="shared" si="2"/>
        <v>3.4957962271209673E-5</v>
      </c>
    </row>
    <row r="22" spans="2:14" ht="20.25" x14ac:dyDescent="0.25">
      <c r="B22" s="289" t="s">
        <v>208</v>
      </c>
      <c r="C22" s="267">
        <f>C23+C24+C25+C26</f>
        <v>92264417778</v>
      </c>
      <c r="D22" s="267">
        <f t="shared" ref="D22:E22" si="5">D23+D24+D25+D26</f>
        <v>109128267062.00999</v>
      </c>
      <c r="E22" s="267">
        <f t="shared" si="5"/>
        <v>108856196566.99002</v>
      </c>
      <c r="F22" s="267">
        <f>SUM(F23:F26)</f>
        <v>1696441455.8100002</v>
      </c>
      <c r="G22" s="267">
        <f>SUM(G23:G26)</f>
        <v>107159755111.18001</v>
      </c>
      <c r="H22" s="267">
        <f t="shared" si="1"/>
        <v>-105463313655.37001</v>
      </c>
      <c r="I22" s="290">
        <f t="shared" si="2"/>
        <v>1.4616551345552276E-2</v>
      </c>
    </row>
    <row r="23" spans="2:14" ht="20.25" x14ac:dyDescent="0.25">
      <c r="B23" s="256" t="s">
        <v>209</v>
      </c>
      <c r="C23" s="257">
        <v>612761765</v>
      </c>
      <c r="D23" s="257">
        <v>628217208.00999999</v>
      </c>
      <c r="E23" s="257">
        <v>617163657.17000008</v>
      </c>
      <c r="F23" s="257"/>
      <c r="G23" s="257">
        <f>$E23</f>
        <v>617163657.17000008</v>
      </c>
      <c r="H23" s="257">
        <f t="shared" si="1"/>
        <v>-617163657.17000008</v>
      </c>
      <c r="I23" s="288">
        <f t="shared" si="2"/>
        <v>8.2869001197214646E-5</v>
      </c>
    </row>
    <row r="24" spans="2:14" ht="20.25" x14ac:dyDescent="0.25">
      <c r="B24" s="291" t="s">
        <v>210</v>
      </c>
      <c r="C24" s="257">
        <v>89379551278</v>
      </c>
      <c r="D24" s="257">
        <v>106580259048.8</v>
      </c>
      <c r="E24" s="257">
        <v>106542591454.01001</v>
      </c>
      <c r="F24" s="257"/>
      <c r="G24" s="257">
        <f>$E24</f>
        <v>106542591454.01001</v>
      </c>
      <c r="H24" s="257">
        <f>F24-G24</f>
        <v>-106542591454.01001</v>
      </c>
      <c r="I24" s="288">
        <f t="shared" si="2"/>
        <v>1.4305894451469139E-2</v>
      </c>
      <c r="J24" s="255"/>
      <c r="K24" s="255"/>
    </row>
    <row r="25" spans="2:14" ht="20.25" x14ac:dyDescent="0.25">
      <c r="B25" s="256" t="s">
        <v>211</v>
      </c>
      <c r="C25" s="257">
        <v>3431474</v>
      </c>
      <c r="D25" s="257">
        <v>49011079</v>
      </c>
      <c r="E25" s="257">
        <v>47889712.57</v>
      </c>
      <c r="F25" s="257">
        <f>+$E$25</f>
        <v>47889712.57</v>
      </c>
      <c r="G25" s="257"/>
      <c r="H25" s="257">
        <f t="shared" si="1"/>
        <v>47889712.57</v>
      </c>
      <c r="I25" s="288">
        <f t="shared" si="2"/>
        <v>6.4303408053796611E-6</v>
      </c>
    </row>
    <row r="26" spans="2:14" ht="40.5" x14ac:dyDescent="0.25">
      <c r="B26" s="256" t="s">
        <v>212</v>
      </c>
      <c r="C26" s="257">
        <v>2268673261</v>
      </c>
      <c r="D26" s="257">
        <v>1870779726.2</v>
      </c>
      <c r="E26" s="257">
        <v>1648551743.2400002</v>
      </c>
      <c r="F26" s="257">
        <f>+$E$26</f>
        <v>1648551743.2400002</v>
      </c>
      <c r="G26" s="257"/>
      <c r="H26" s="257">
        <f t="shared" si="1"/>
        <v>1648551743.2400002</v>
      </c>
      <c r="I26" s="288">
        <f t="shared" si="2"/>
        <v>2.213575520805417E-4</v>
      </c>
    </row>
    <row r="27" spans="2:14" ht="20.25" x14ac:dyDescent="0.25">
      <c r="B27" s="172" t="s">
        <v>213</v>
      </c>
      <c r="C27" s="267">
        <f>C28</f>
        <v>749450836</v>
      </c>
      <c r="D27" s="267">
        <f t="shared" ref="D27:E27" si="6">D28</f>
        <v>844527676.06999993</v>
      </c>
      <c r="E27" s="267">
        <f t="shared" si="6"/>
        <v>808289441.23999977</v>
      </c>
      <c r="F27" s="267"/>
      <c r="G27" s="267">
        <f>G28</f>
        <v>808289441.23999977</v>
      </c>
      <c r="H27" s="267">
        <f t="shared" si="1"/>
        <v>-808289441.23999977</v>
      </c>
      <c r="I27" s="290">
        <f t="shared" si="2"/>
        <v>1.0853221490869967E-4</v>
      </c>
    </row>
    <row r="28" spans="2:14" ht="20.25" x14ac:dyDescent="0.25">
      <c r="B28" s="292" t="s">
        <v>214</v>
      </c>
      <c r="C28" s="257">
        <v>749450836</v>
      </c>
      <c r="D28" s="257">
        <v>844527676.06999993</v>
      </c>
      <c r="E28" s="257">
        <v>808289441.23999977</v>
      </c>
      <c r="F28" s="257"/>
      <c r="G28" s="257">
        <f>$E28</f>
        <v>808289441.23999977</v>
      </c>
      <c r="H28" s="257">
        <f t="shared" si="1"/>
        <v>-808289441.23999977</v>
      </c>
      <c r="I28" s="288">
        <f t="shared" si="2"/>
        <v>1.0853221490869967E-4</v>
      </c>
    </row>
    <row r="29" spans="2:14" ht="20.25" x14ac:dyDescent="0.25">
      <c r="B29" s="289" t="s">
        <v>215</v>
      </c>
      <c r="C29" s="267">
        <f>C30</f>
        <v>46244887249</v>
      </c>
      <c r="D29" s="267">
        <f>D30</f>
        <v>42420656319.790001</v>
      </c>
      <c r="E29" s="267">
        <f>E30</f>
        <v>42239321339.809998</v>
      </c>
      <c r="F29" s="267">
        <f>F30</f>
        <v>42239321339.809998</v>
      </c>
      <c r="G29" s="267"/>
      <c r="H29" s="267">
        <f t="shared" si="1"/>
        <v>42239321339.809998</v>
      </c>
      <c r="I29" s="293">
        <f t="shared" si="2"/>
        <v>5.6716404636154225E-3</v>
      </c>
    </row>
    <row r="30" spans="2:14" ht="21" thickBot="1" x14ac:dyDescent="0.3">
      <c r="B30" s="294" t="s">
        <v>216</v>
      </c>
      <c r="C30" s="226">
        <v>46244887249</v>
      </c>
      <c r="D30" s="226">
        <v>42420656319.790001</v>
      </c>
      <c r="E30" s="226">
        <v>42239321339.809998</v>
      </c>
      <c r="F30" s="226">
        <f>+$E$30</f>
        <v>42239321339.809998</v>
      </c>
      <c r="G30" s="226"/>
      <c r="H30" s="226">
        <f t="shared" si="1"/>
        <v>42239321339.809998</v>
      </c>
      <c r="I30" s="166">
        <f t="shared" si="2"/>
        <v>5.6716404636154225E-3</v>
      </c>
    </row>
    <row r="31" spans="2:14" ht="20.25" x14ac:dyDescent="0.25">
      <c r="B31" s="145" t="s">
        <v>217</v>
      </c>
      <c r="C31" s="279">
        <f>C32+C35+C46</f>
        <v>9052313345</v>
      </c>
      <c r="D31" s="279">
        <f t="shared" ref="D31:E31" si="7">D32+D35+D46</f>
        <v>8434148606.2600002</v>
      </c>
      <c r="E31" s="279">
        <f t="shared" si="7"/>
        <v>8039474632.4500008</v>
      </c>
      <c r="F31" s="279">
        <f>F32+F35+F46</f>
        <v>8025715379.5600014</v>
      </c>
      <c r="G31" s="279">
        <f>G35</f>
        <v>13759252.889999999</v>
      </c>
      <c r="H31" s="279">
        <f t="shared" si="1"/>
        <v>8011956126.670001</v>
      </c>
      <c r="I31" s="147">
        <f t="shared" si="2"/>
        <v>1.0794920037846009E-3</v>
      </c>
      <c r="J31" s="255"/>
      <c r="K31" s="255"/>
    </row>
    <row r="32" spans="2:14" ht="20.25" x14ac:dyDescent="0.25">
      <c r="B32" s="261" t="s">
        <v>218</v>
      </c>
      <c r="C32" s="173">
        <f>C33+C34</f>
        <v>414964674</v>
      </c>
      <c r="D32" s="173">
        <f t="shared" ref="D32:E32" si="8">D33+D34</f>
        <v>505532299.11000001</v>
      </c>
      <c r="E32" s="173">
        <f t="shared" si="8"/>
        <v>459595191.16000003</v>
      </c>
      <c r="F32" s="173">
        <f>$E32</f>
        <v>459595191.16000003</v>
      </c>
      <c r="G32" s="173"/>
      <c r="H32" s="173">
        <f t="shared" si="1"/>
        <v>459595191.16000003</v>
      </c>
      <c r="I32" s="282">
        <f t="shared" si="2"/>
        <v>6.1711661086973486E-5</v>
      </c>
    </row>
    <row r="33" spans="2:11" ht="20.25" x14ac:dyDescent="0.25">
      <c r="B33" s="256" t="s">
        <v>219</v>
      </c>
      <c r="C33" s="257">
        <v>240045174</v>
      </c>
      <c r="D33" s="257">
        <v>431626189</v>
      </c>
      <c r="E33" s="257">
        <v>398631683.37</v>
      </c>
      <c r="F33" s="257">
        <f>$E33</f>
        <v>398631683.37</v>
      </c>
      <c r="G33" s="257"/>
      <c r="H33" s="257">
        <f t="shared" si="1"/>
        <v>398631683.37</v>
      </c>
      <c r="I33" s="287">
        <f t="shared" si="2"/>
        <v>5.3525850173865342E-5</v>
      </c>
    </row>
    <row r="34" spans="2:11" ht="40.5" x14ac:dyDescent="0.25">
      <c r="B34" s="294" t="s">
        <v>220</v>
      </c>
      <c r="C34" s="257">
        <v>174919500</v>
      </c>
      <c r="D34" s="257">
        <v>73906110.109999999</v>
      </c>
      <c r="E34" s="257">
        <v>60963507.789999999</v>
      </c>
      <c r="F34" s="257">
        <f>$E34</f>
        <v>60963507.789999999</v>
      </c>
      <c r="G34" s="257"/>
      <c r="H34" s="257">
        <f t="shared" si="1"/>
        <v>60963507.789999999</v>
      </c>
      <c r="I34" s="287">
        <f t="shared" si="2"/>
        <v>8.1858109131081353E-6</v>
      </c>
    </row>
    <row r="35" spans="2:11" ht="40.5" x14ac:dyDescent="0.25">
      <c r="B35" s="289" t="s">
        <v>221</v>
      </c>
      <c r="C35" s="267">
        <f>C36+C37+C38+C39+C40+C41+C42+C43+C44+C45</f>
        <v>7918406216</v>
      </c>
      <c r="D35" s="267">
        <f t="shared" ref="D35:E35" si="9">D36+D37+D38+D39+D40+D41+D42+D43+D44+D45</f>
        <v>7043788338.5500002</v>
      </c>
      <c r="E35" s="267">
        <f t="shared" si="9"/>
        <v>6738185924.1000004</v>
      </c>
      <c r="F35" s="267">
        <f>SUM(F36:F45)</f>
        <v>6724426671.210001</v>
      </c>
      <c r="G35" s="267">
        <f>SUM(G36:G45)</f>
        <v>13759252.889999999</v>
      </c>
      <c r="H35" s="267">
        <f t="shared" si="1"/>
        <v>6710667418.3200006</v>
      </c>
      <c r="I35" s="293">
        <f t="shared" si="2"/>
        <v>9.0476283061088935E-4</v>
      </c>
      <c r="J35" s="255"/>
      <c r="K35" s="255"/>
    </row>
    <row r="36" spans="2:11" ht="20.25" x14ac:dyDescent="0.25">
      <c r="B36" s="256" t="s">
        <v>222</v>
      </c>
      <c r="C36" s="257">
        <v>973791002</v>
      </c>
      <c r="D36" s="257">
        <v>262874825</v>
      </c>
      <c r="E36" s="257">
        <v>254527356.09000003</v>
      </c>
      <c r="F36" s="257">
        <f t="shared" ref="F36:F42" si="10">$E36</f>
        <v>254527356.09000003</v>
      </c>
      <c r="G36" s="257"/>
      <c r="H36" s="257">
        <f t="shared" si="1"/>
        <v>254527356.09000003</v>
      </c>
      <c r="I36" s="287">
        <f t="shared" si="2"/>
        <v>3.4176393135761236E-5</v>
      </c>
    </row>
    <row r="37" spans="2:11" ht="20.25" x14ac:dyDescent="0.25">
      <c r="B37" s="294" t="s">
        <v>223</v>
      </c>
      <c r="C37" s="257">
        <v>168156337</v>
      </c>
      <c r="D37" s="257">
        <v>173849337</v>
      </c>
      <c r="E37" s="257">
        <v>173699999.96000004</v>
      </c>
      <c r="F37" s="257">
        <f t="shared" si="10"/>
        <v>173699999.96000004</v>
      </c>
      <c r="G37" s="257"/>
      <c r="H37" s="257">
        <f t="shared" si="1"/>
        <v>173699999.96000004</v>
      </c>
      <c r="I37" s="287">
        <f t="shared" si="2"/>
        <v>2.3323384871116039E-5</v>
      </c>
    </row>
    <row r="38" spans="2:11" ht="20.25" x14ac:dyDescent="0.25">
      <c r="B38" s="256" t="s">
        <v>224</v>
      </c>
      <c r="C38" s="257">
        <v>35876056</v>
      </c>
      <c r="D38" s="257">
        <v>21852940</v>
      </c>
      <c r="E38" s="257">
        <v>17258424.539999999</v>
      </c>
      <c r="F38" s="257">
        <f t="shared" si="10"/>
        <v>17258424.539999999</v>
      </c>
      <c r="G38" s="257"/>
      <c r="H38" s="257">
        <f t="shared" si="1"/>
        <v>17258424.539999999</v>
      </c>
      <c r="I38" s="287">
        <f t="shared" si="2"/>
        <v>2.3173568100646399E-6</v>
      </c>
    </row>
    <row r="39" spans="2:11" ht="20.25" x14ac:dyDescent="0.25">
      <c r="B39" s="256" t="s">
        <v>225</v>
      </c>
      <c r="C39" s="257">
        <v>901641995</v>
      </c>
      <c r="D39" s="257">
        <v>847593494</v>
      </c>
      <c r="E39" s="257">
        <v>820795741.50000012</v>
      </c>
      <c r="F39" s="257">
        <f t="shared" si="10"/>
        <v>820795741.50000012</v>
      </c>
      <c r="G39" s="257"/>
      <c r="H39" s="257">
        <f t="shared" si="1"/>
        <v>820795741.50000012</v>
      </c>
      <c r="I39" s="287">
        <f t="shared" si="2"/>
        <v>1.1021148522732314E-4</v>
      </c>
    </row>
    <row r="40" spans="2:11" ht="20.25" x14ac:dyDescent="0.25">
      <c r="B40" s="256" t="s">
        <v>226</v>
      </c>
      <c r="C40" s="226">
        <v>631898544</v>
      </c>
      <c r="D40" s="226">
        <v>899946235</v>
      </c>
      <c r="E40" s="226">
        <v>881611079.04999995</v>
      </c>
      <c r="F40" s="257">
        <f t="shared" si="10"/>
        <v>881611079.04999995</v>
      </c>
      <c r="G40" s="295"/>
      <c r="H40" s="226">
        <f t="shared" si="1"/>
        <v>881611079.04999995</v>
      </c>
      <c r="I40" s="296">
        <f t="shared" si="2"/>
        <v>1.1837740073723747E-4</v>
      </c>
    </row>
    <row r="41" spans="2:11" ht="20.25" x14ac:dyDescent="0.25">
      <c r="B41" s="256" t="s">
        <v>227</v>
      </c>
      <c r="C41" s="257">
        <v>113761553</v>
      </c>
      <c r="D41" s="257">
        <v>101286965.17</v>
      </c>
      <c r="E41" s="257">
        <v>92610729.350000009</v>
      </c>
      <c r="F41" s="257">
        <f t="shared" si="10"/>
        <v>92610729.350000009</v>
      </c>
      <c r="G41" s="226"/>
      <c r="H41" s="257">
        <f t="shared" si="1"/>
        <v>92610729.350000009</v>
      </c>
      <c r="I41" s="287">
        <f t="shared" si="2"/>
        <v>1.243520831503869E-5</v>
      </c>
    </row>
    <row r="42" spans="2:11" ht="40.5" x14ac:dyDescent="0.25">
      <c r="B42" s="294" t="s">
        <v>228</v>
      </c>
      <c r="C42" s="257">
        <v>9649264</v>
      </c>
      <c r="D42" s="257">
        <v>3155189</v>
      </c>
      <c r="E42" s="226">
        <v>2730948.65</v>
      </c>
      <c r="F42" s="257">
        <f t="shared" si="10"/>
        <v>2730948.65</v>
      </c>
      <c r="G42" s="257"/>
      <c r="H42" s="257">
        <f t="shared" si="1"/>
        <v>2730948.65</v>
      </c>
      <c r="I42" s="297">
        <f t="shared" si="2"/>
        <v>3.6669525873271486E-7</v>
      </c>
    </row>
    <row r="43" spans="2:11" ht="40.5" x14ac:dyDescent="0.25">
      <c r="B43" s="256" t="s">
        <v>229</v>
      </c>
      <c r="C43" s="257">
        <v>84934884</v>
      </c>
      <c r="D43" s="257">
        <v>61473136</v>
      </c>
      <c r="E43" s="257">
        <v>13759252.889999999</v>
      </c>
      <c r="F43" s="257"/>
      <c r="G43" s="257">
        <f>$E43</f>
        <v>13759252.889999999</v>
      </c>
      <c r="H43" s="257">
        <f t="shared" si="1"/>
        <v>-13759252.889999999</v>
      </c>
      <c r="I43" s="298">
        <f t="shared" si="2"/>
        <v>1.8475092156959466E-6</v>
      </c>
    </row>
    <row r="44" spans="2:11" ht="40.5" x14ac:dyDescent="0.25">
      <c r="B44" s="256" t="s">
        <v>230</v>
      </c>
      <c r="C44" s="257">
        <v>12000000</v>
      </c>
      <c r="D44" s="257">
        <v>12392061</v>
      </c>
      <c r="E44" s="257">
        <v>12392060.469999999</v>
      </c>
      <c r="F44" s="257">
        <f>$E44</f>
        <v>12392060.469999999</v>
      </c>
      <c r="G44" s="257"/>
      <c r="H44" s="257">
        <f t="shared" si="1"/>
        <v>12392060.469999999</v>
      </c>
      <c r="I44" s="296">
        <f t="shared" si="2"/>
        <v>1.6639308909298231E-6</v>
      </c>
    </row>
    <row r="45" spans="2:11" ht="40.5" x14ac:dyDescent="0.25">
      <c r="B45" s="256" t="s">
        <v>231</v>
      </c>
      <c r="C45" s="257">
        <v>4986696581</v>
      </c>
      <c r="D45" s="257">
        <v>4659364156.3800001</v>
      </c>
      <c r="E45" s="257">
        <v>4468800331.6000004</v>
      </c>
      <c r="F45" s="257">
        <f>$E45</f>
        <v>4468800331.6000004</v>
      </c>
      <c r="G45" s="295"/>
      <c r="H45" s="226">
        <f t="shared" si="1"/>
        <v>4468800331.6000004</v>
      </c>
      <c r="I45" s="228">
        <f t="shared" si="2"/>
        <v>6.0004346614898972E-4</v>
      </c>
    </row>
    <row r="46" spans="2:11" ht="20.25" x14ac:dyDescent="0.25">
      <c r="B46" s="289" t="s">
        <v>232</v>
      </c>
      <c r="C46" s="267">
        <f>C47+C48+C49+C50+C51+C52+C53+C54</f>
        <v>718942455</v>
      </c>
      <c r="D46" s="267">
        <f t="shared" ref="D46:E46" si="11">D47+D48+D49+D50+D51+D52+D53+D54</f>
        <v>884827968.5999999</v>
      </c>
      <c r="E46" s="267">
        <f t="shared" si="11"/>
        <v>841693517.19000006</v>
      </c>
      <c r="F46" s="267">
        <f>SUM(F47:F54)</f>
        <v>841693517.19000006</v>
      </c>
      <c r="G46" s="267"/>
      <c r="H46" s="299">
        <f t="shared" si="1"/>
        <v>841693517.19000006</v>
      </c>
      <c r="I46" s="293">
        <f t="shared" si="2"/>
        <v>1.1301751208673801E-4</v>
      </c>
    </row>
    <row r="47" spans="2:11" ht="20.25" x14ac:dyDescent="0.25">
      <c r="B47" s="294" t="s">
        <v>233</v>
      </c>
      <c r="C47" s="295">
        <v>282064978</v>
      </c>
      <c r="D47" s="295">
        <v>273687001.03999996</v>
      </c>
      <c r="E47" s="226">
        <v>269127610.49000007</v>
      </c>
      <c r="F47" s="257">
        <f t="shared" ref="F47:F54" si="12">$E47</f>
        <v>269127610.49000007</v>
      </c>
      <c r="G47" s="257"/>
      <c r="H47" s="257">
        <f t="shared" si="1"/>
        <v>269127610.49000007</v>
      </c>
      <c r="I47" s="228">
        <f t="shared" si="2"/>
        <v>3.6136826945006044E-5</v>
      </c>
    </row>
    <row r="48" spans="2:11" ht="25.9" customHeight="1" x14ac:dyDescent="0.25">
      <c r="B48" s="292" t="s">
        <v>234</v>
      </c>
      <c r="C48" s="295">
        <v>4538111</v>
      </c>
      <c r="D48" s="295">
        <v>5190555.5</v>
      </c>
      <c r="E48" s="257">
        <v>5190555.4999999991</v>
      </c>
      <c r="F48" s="257">
        <f t="shared" si="12"/>
        <v>5190555.4999999991</v>
      </c>
      <c r="G48" s="295"/>
      <c r="H48" s="257">
        <f t="shared" si="1"/>
        <v>5190555.4999999991</v>
      </c>
      <c r="I48" s="287">
        <f t="shared" si="2"/>
        <v>6.9695638255190763E-7</v>
      </c>
    </row>
    <row r="49" spans="2:9" ht="20.25" x14ac:dyDescent="0.25">
      <c r="B49" s="292" t="s">
        <v>235</v>
      </c>
      <c r="C49" s="295">
        <v>149278972</v>
      </c>
      <c r="D49" s="295">
        <v>160122674.33000001</v>
      </c>
      <c r="E49" s="257">
        <v>153240930.38999999</v>
      </c>
      <c r="F49" s="257">
        <f t="shared" si="12"/>
        <v>153240930.38999999</v>
      </c>
      <c r="G49" s="226"/>
      <c r="H49" s="226">
        <f t="shared" si="1"/>
        <v>153240930.38999999</v>
      </c>
      <c r="I49" s="228">
        <f t="shared" si="2"/>
        <v>2.0576264814720334E-5</v>
      </c>
    </row>
    <row r="50" spans="2:9" ht="20.25" x14ac:dyDescent="0.25">
      <c r="B50" s="292" t="s">
        <v>236</v>
      </c>
      <c r="C50" s="295">
        <v>16000000</v>
      </c>
      <c r="D50" s="295">
        <v>11426002.209999999</v>
      </c>
      <c r="E50" s="257">
        <v>11189100.249999998</v>
      </c>
      <c r="F50" s="257">
        <f t="shared" si="12"/>
        <v>11189100.249999998</v>
      </c>
      <c r="G50" s="300"/>
      <c r="H50" s="257">
        <f t="shared" si="1"/>
        <v>11189100.249999998</v>
      </c>
      <c r="I50" s="287">
        <f t="shared" si="2"/>
        <v>1.502404672149377E-6</v>
      </c>
    </row>
    <row r="51" spans="2:9" ht="20.25" x14ac:dyDescent="0.25">
      <c r="B51" s="292" t="s">
        <v>237</v>
      </c>
      <c r="C51" s="295">
        <v>62669184</v>
      </c>
      <c r="D51" s="295">
        <v>254097469.72000003</v>
      </c>
      <c r="E51" s="257">
        <v>246663324.55000001</v>
      </c>
      <c r="F51" s="257">
        <f t="shared" si="12"/>
        <v>246663324.55000001</v>
      </c>
      <c r="G51" s="295"/>
      <c r="H51" s="257">
        <f t="shared" si="1"/>
        <v>246663324.55000001</v>
      </c>
      <c r="I51" s="287">
        <f t="shared" si="2"/>
        <v>3.3120458568759199E-5</v>
      </c>
    </row>
    <row r="52" spans="2:9" ht="20.25" x14ac:dyDescent="0.25">
      <c r="B52" s="292" t="s">
        <v>238</v>
      </c>
      <c r="C52" s="295">
        <v>1688957</v>
      </c>
      <c r="D52" s="295">
        <v>1389006</v>
      </c>
      <c r="E52" s="257">
        <v>0</v>
      </c>
      <c r="F52" s="257">
        <f t="shared" si="12"/>
        <v>0</v>
      </c>
      <c r="G52" s="295"/>
      <c r="H52" s="257">
        <f t="shared" si="1"/>
        <v>0</v>
      </c>
      <c r="I52" s="287">
        <f t="shared" si="2"/>
        <v>0</v>
      </c>
    </row>
    <row r="53" spans="2:9" ht="20.25" x14ac:dyDescent="0.25">
      <c r="B53" s="292" t="s">
        <v>239</v>
      </c>
      <c r="C53" s="295">
        <v>6552322</v>
      </c>
      <c r="D53" s="295">
        <v>6912371</v>
      </c>
      <c r="E53" s="257">
        <v>6912371</v>
      </c>
      <c r="F53" s="257">
        <f t="shared" si="12"/>
        <v>6912371</v>
      </c>
      <c r="G53" s="301"/>
      <c r="H53" s="226">
        <f t="shared" si="1"/>
        <v>6912371</v>
      </c>
      <c r="I53" s="228">
        <f t="shared" si="2"/>
        <v>9.2815134854385304E-7</v>
      </c>
    </row>
    <row r="54" spans="2:9" ht="41.25" thickBot="1" x14ac:dyDescent="0.3">
      <c r="B54" s="292" t="s">
        <v>240</v>
      </c>
      <c r="C54" s="226">
        <v>196149931</v>
      </c>
      <c r="D54" s="226">
        <v>172002888.80000001</v>
      </c>
      <c r="E54" s="257">
        <v>149369625.00999999</v>
      </c>
      <c r="F54" s="257">
        <f t="shared" si="12"/>
        <v>149369625.00999999</v>
      </c>
      <c r="G54" s="295"/>
      <c r="H54" s="257">
        <f t="shared" si="1"/>
        <v>149369625.00999999</v>
      </c>
      <c r="I54" s="287">
        <f t="shared" si="2"/>
        <v>2.0056449355007294E-5</v>
      </c>
    </row>
    <row r="55" spans="2:9" ht="21" thickBot="1" x14ac:dyDescent="0.3">
      <c r="B55" s="270" t="s">
        <v>241</v>
      </c>
      <c r="C55" s="241">
        <f>C31+C18+C15</f>
        <v>150495728752</v>
      </c>
      <c r="D55" s="241">
        <f>D31+D18+D15</f>
        <v>162529893318.87</v>
      </c>
      <c r="E55" s="241">
        <f>E31+E18+E15</f>
        <v>161614882990.58005</v>
      </c>
      <c r="F55" s="241">
        <f>F31+F18+F15</f>
        <v>53633079185.269997</v>
      </c>
      <c r="G55" s="241">
        <f>G31+G18+G15</f>
        <v>107981803805.31001</v>
      </c>
      <c r="H55" s="241">
        <f t="shared" si="1"/>
        <v>-54348724620.040016</v>
      </c>
      <c r="I55" s="187">
        <f>E55/$N$11</f>
        <v>2.1700668496014448E-2</v>
      </c>
    </row>
    <row r="56" spans="2:9" ht="20.25" x14ac:dyDescent="0.25">
      <c r="F56" s="302"/>
      <c r="G56" s="302"/>
    </row>
    <row r="57" spans="2:9" x14ac:dyDescent="0.25">
      <c r="B57" s="51" t="s">
        <v>171</v>
      </c>
      <c r="E57" s="255"/>
      <c r="F57" s="303"/>
    </row>
    <row r="58" spans="2:9" x14ac:dyDescent="0.25">
      <c r="B58" s="133" t="s">
        <v>196</v>
      </c>
      <c r="F58" s="280"/>
      <c r="G58" s="255"/>
    </row>
    <row r="59" spans="2:9" x14ac:dyDescent="0.25">
      <c r="B59" s="133" t="s">
        <v>242</v>
      </c>
      <c r="F59" s="280"/>
      <c r="G59" s="255"/>
    </row>
    <row r="60" spans="2:9" x14ac:dyDescent="0.25">
      <c r="B60" s="51" t="s">
        <v>118</v>
      </c>
      <c r="F60" s="255"/>
    </row>
    <row r="61" spans="2:9" x14ac:dyDescent="0.25">
      <c r="F61" s="255"/>
    </row>
    <row r="66" spans="5:10" x14ac:dyDescent="0.25">
      <c r="E66" s="280"/>
    </row>
    <row r="69" spans="5:10" x14ac:dyDescent="0.25">
      <c r="I69" s="255"/>
      <c r="J69" s="255"/>
    </row>
    <row r="74" spans="5:10" x14ac:dyDescent="0.25">
      <c r="I74" s="304"/>
    </row>
    <row r="79" spans="5:10" x14ac:dyDescent="0.25">
      <c r="I79" s="255"/>
    </row>
  </sheetData>
  <mergeCells count="14">
    <mergeCell ref="E11:E13"/>
    <mergeCell ref="F11:F13"/>
    <mergeCell ref="G11:G13"/>
    <mergeCell ref="H11:H13"/>
    <mergeCell ref="A2:L2"/>
    <mergeCell ref="A3:L3"/>
    <mergeCell ref="A4:L4"/>
    <mergeCell ref="A7:L7"/>
    <mergeCell ref="A8:L8"/>
    <mergeCell ref="B10:B14"/>
    <mergeCell ref="C10:H10"/>
    <mergeCell ref="I10:I13"/>
    <mergeCell ref="C11:C13"/>
    <mergeCell ref="D11:D13"/>
  </mergeCells>
  <pageMargins left="0.7" right="0.7" top="0.75" bottom="0.75" header="0.3" footer="0.3"/>
  <ignoredErrors>
    <ignoredError sqref="F35 F46" 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C50C5-B8E5-451E-81FE-E47F16BF61AA}">
  <dimension ref="B2:L564"/>
  <sheetViews>
    <sheetView showGridLines="0" zoomScale="80" zoomScaleNormal="80" workbookViewId="0">
      <selection activeCell="H27" sqref="H27"/>
    </sheetView>
  </sheetViews>
  <sheetFormatPr baseColWidth="10" defaultColWidth="9.140625" defaultRowHeight="15" x14ac:dyDescent="0.25"/>
  <cols>
    <col min="1" max="2" width="9.140625" style="306"/>
    <col min="3" max="3" width="123.7109375" style="306" customWidth="1"/>
    <col min="4" max="4" width="24.28515625" style="306" customWidth="1"/>
    <col min="5" max="5" width="21.7109375" style="306" customWidth="1"/>
    <col min="6" max="6" width="16.85546875" style="306" customWidth="1"/>
    <col min="7" max="7" width="11.140625" style="306" customWidth="1"/>
    <col min="8" max="8" width="53.85546875" style="306" customWidth="1"/>
    <col min="9" max="9" width="25.140625" style="306" customWidth="1"/>
    <col min="10" max="10" width="26.7109375" style="306" customWidth="1"/>
    <col min="11" max="11" width="14.42578125" style="306" customWidth="1"/>
    <col min="12" max="16384" width="9.140625" style="306"/>
  </cols>
  <sheetData>
    <row r="2" spans="3:8" ht="13.9" customHeight="1" x14ac:dyDescent="0.25">
      <c r="C2" s="467" t="s">
        <v>0</v>
      </c>
      <c r="D2" s="467"/>
      <c r="E2" s="467"/>
      <c r="F2" s="467"/>
      <c r="G2" s="305"/>
      <c r="H2" s="305"/>
    </row>
    <row r="3" spans="3:8" x14ac:dyDescent="0.25">
      <c r="C3" s="467" t="s">
        <v>1</v>
      </c>
      <c r="D3" s="467"/>
      <c r="E3" s="467"/>
      <c r="F3" s="467"/>
      <c r="G3" s="305"/>
      <c r="H3" s="305"/>
    </row>
    <row r="4" spans="3:8" x14ac:dyDescent="0.25">
      <c r="C4" s="468" t="s">
        <v>2</v>
      </c>
      <c r="D4" s="468"/>
      <c r="E4" s="468"/>
      <c r="F4" s="468"/>
      <c r="G4" s="308"/>
      <c r="H4" s="308"/>
    </row>
    <row r="6" spans="3:8" ht="15.75" x14ac:dyDescent="0.25">
      <c r="C6" s="469" t="s">
        <v>243</v>
      </c>
      <c r="D6" s="469"/>
      <c r="E6" s="469"/>
      <c r="F6" s="469"/>
    </row>
    <row r="7" spans="3:8" ht="15.75" x14ac:dyDescent="0.25">
      <c r="C7" s="470" t="s">
        <v>244</v>
      </c>
      <c r="D7" s="470"/>
      <c r="E7" s="470"/>
      <c r="F7" s="470"/>
    </row>
    <row r="8" spans="3:8" ht="15" customHeight="1" x14ac:dyDescent="0.25"/>
    <row r="9" spans="3:8" ht="15" customHeight="1" x14ac:dyDescent="0.25"/>
    <row r="11" spans="3:8" ht="14.45" customHeight="1" x14ac:dyDescent="0.25">
      <c r="C11" s="462" t="s">
        <v>41</v>
      </c>
      <c r="D11" s="464" t="s">
        <v>45</v>
      </c>
      <c r="E11" s="464" t="s">
        <v>46</v>
      </c>
      <c r="F11" s="464" t="s">
        <v>47</v>
      </c>
    </row>
    <row r="12" spans="3:8" x14ac:dyDescent="0.25">
      <c r="C12" s="463"/>
      <c r="D12" s="465"/>
      <c r="E12" s="465"/>
      <c r="F12" s="465"/>
    </row>
    <row r="13" spans="3:8" ht="15.75" thickBot="1" x14ac:dyDescent="0.3">
      <c r="C13" s="309" t="s">
        <v>245</v>
      </c>
      <c r="D13" s="466"/>
      <c r="E13" s="466"/>
      <c r="F13" s="466"/>
    </row>
    <row r="14" spans="3:8" x14ac:dyDescent="0.25">
      <c r="C14" s="310" t="s">
        <v>246</v>
      </c>
      <c r="D14" s="311">
        <v>1174544279475</v>
      </c>
      <c r="E14" s="311">
        <v>1224656298007.7698</v>
      </c>
      <c r="F14" s="311">
        <v>97682903919.349991</v>
      </c>
    </row>
    <row r="15" spans="3:8" x14ac:dyDescent="0.25">
      <c r="C15" s="312" t="s">
        <v>247</v>
      </c>
      <c r="D15" s="313">
        <v>1053691981963</v>
      </c>
      <c r="E15" s="313">
        <v>1075869142923</v>
      </c>
      <c r="F15" s="313">
        <v>90149681427.269989</v>
      </c>
    </row>
    <row r="16" spans="3:8" x14ac:dyDescent="0.25">
      <c r="C16" s="314" t="s">
        <v>248</v>
      </c>
      <c r="D16" s="311">
        <v>359959296868</v>
      </c>
      <c r="E16" s="311">
        <v>370920293676</v>
      </c>
      <c r="F16" s="311">
        <v>30913446801.390007</v>
      </c>
    </row>
    <row r="17" spans="3:6" x14ac:dyDescent="0.25">
      <c r="C17" s="315" t="s">
        <v>249</v>
      </c>
      <c r="D17" s="316">
        <v>6327501959</v>
      </c>
      <c r="E17" s="316">
        <v>17564311773</v>
      </c>
      <c r="F17" s="316">
        <v>471360158</v>
      </c>
    </row>
    <row r="18" spans="3:6" x14ac:dyDescent="0.25">
      <c r="C18" s="315" t="s">
        <v>250</v>
      </c>
      <c r="D18" s="316">
        <v>87089714052</v>
      </c>
      <c r="E18" s="316">
        <v>90004414052</v>
      </c>
      <c r="F18" s="316">
        <v>7914622704.0299997</v>
      </c>
    </row>
    <row r="19" spans="3:6" x14ac:dyDescent="0.25">
      <c r="C19" s="315" t="s">
        <v>251</v>
      </c>
      <c r="D19" s="316">
        <v>7836624275</v>
      </c>
      <c r="E19" s="316">
        <v>8124370026</v>
      </c>
      <c r="F19" s="316">
        <v>717490864.25</v>
      </c>
    </row>
    <row r="20" spans="3:6" x14ac:dyDescent="0.25">
      <c r="C20" s="315" t="s">
        <v>252</v>
      </c>
      <c r="D20" s="316">
        <v>732150627</v>
      </c>
      <c r="E20" s="316">
        <v>632211730</v>
      </c>
      <c r="F20" s="316">
        <v>24878644.609999999</v>
      </c>
    </row>
    <row r="21" spans="3:6" x14ac:dyDescent="0.25">
      <c r="C21" s="315" t="s">
        <v>253</v>
      </c>
      <c r="D21" s="316">
        <v>24388611</v>
      </c>
      <c r="E21" s="316">
        <v>17919162</v>
      </c>
      <c r="F21" s="316">
        <v>1858777.25</v>
      </c>
    </row>
    <row r="22" spans="3:6" x14ac:dyDescent="0.25">
      <c r="C22" s="315" t="s">
        <v>254</v>
      </c>
      <c r="D22" s="316">
        <v>1175853068</v>
      </c>
      <c r="E22" s="316">
        <v>1132147791</v>
      </c>
      <c r="F22" s="316">
        <v>97962816.489999995</v>
      </c>
    </row>
    <row r="23" spans="3:6" x14ac:dyDescent="0.25">
      <c r="C23" s="315" t="s">
        <v>255</v>
      </c>
      <c r="D23" s="316">
        <v>2193684678</v>
      </c>
      <c r="E23" s="316">
        <v>2061919864</v>
      </c>
      <c r="F23" s="316">
        <v>158181292.65000001</v>
      </c>
    </row>
    <row r="24" spans="3:6" x14ac:dyDescent="0.25">
      <c r="C24" s="315" t="s">
        <v>256</v>
      </c>
      <c r="D24" s="316">
        <v>5978965634</v>
      </c>
      <c r="E24" s="316">
        <v>7212685815</v>
      </c>
      <c r="F24" s="316">
        <v>642281462.47000003</v>
      </c>
    </row>
    <row r="25" spans="3:6" x14ac:dyDescent="0.25">
      <c r="C25" s="315" t="s">
        <v>257</v>
      </c>
      <c r="D25" s="316">
        <v>338442372</v>
      </c>
      <c r="E25" s="316">
        <v>468879398</v>
      </c>
      <c r="F25" s="316">
        <v>8069218.3799999999</v>
      </c>
    </row>
    <row r="26" spans="3:6" x14ac:dyDescent="0.25">
      <c r="C26" s="315" t="s">
        <v>258</v>
      </c>
      <c r="D26" s="316">
        <v>179693252634</v>
      </c>
      <c r="E26" s="316">
        <v>170881847822</v>
      </c>
      <c r="F26" s="316">
        <v>15192658608.370001</v>
      </c>
    </row>
    <row r="27" spans="3:6" x14ac:dyDescent="0.25">
      <c r="C27" s="315" t="s">
        <v>259</v>
      </c>
      <c r="D27" s="316">
        <v>275369535</v>
      </c>
      <c r="E27" s="316">
        <v>258132717</v>
      </c>
      <c r="F27" s="316">
        <v>20252299.600000001</v>
      </c>
    </row>
    <row r="28" spans="3:6" x14ac:dyDescent="0.25">
      <c r="C28" s="315" t="s">
        <v>260</v>
      </c>
      <c r="D28" s="316">
        <v>91186143</v>
      </c>
      <c r="E28" s="316">
        <v>96448082</v>
      </c>
      <c r="F28" s="316">
        <v>9512810.6899999995</v>
      </c>
    </row>
    <row r="29" spans="3:6" x14ac:dyDescent="0.25">
      <c r="C29" s="315" t="s">
        <v>261</v>
      </c>
      <c r="D29" s="316">
        <v>936218815</v>
      </c>
      <c r="E29" s="316">
        <v>919618118</v>
      </c>
      <c r="F29" s="316">
        <v>89161580.659999996</v>
      </c>
    </row>
    <row r="30" spans="3:6" x14ac:dyDescent="0.25">
      <c r="C30" s="315" t="s">
        <v>262</v>
      </c>
      <c r="D30" s="316">
        <v>1451440091</v>
      </c>
      <c r="E30" s="316">
        <v>1529326025</v>
      </c>
      <c r="F30" s="316">
        <v>116548302.09</v>
      </c>
    </row>
    <row r="31" spans="3:6" x14ac:dyDescent="0.25">
      <c r="C31" s="315" t="s">
        <v>263</v>
      </c>
      <c r="D31" s="316">
        <v>0</v>
      </c>
      <c r="E31" s="316">
        <v>1237702766</v>
      </c>
      <c r="F31" s="316">
        <v>0</v>
      </c>
    </row>
    <row r="32" spans="3:6" x14ac:dyDescent="0.25">
      <c r="C32" s="315" t="s">
        <v>264</v>
      </c>
      <c r="D32" s="316">
        <v>93719620</v>
      </c>
      <c r="E32" s="316">
        <v>247636793</v>
      </c>
      <c r="F32" s="316">
        <v>32527169.739999998</v>
      </c>
    </row>
    <row r="33" spans="3:6" x14ac:dyDescent="0.25">
      <c r="C33" s="315" t="s">
        <v>265</v>
      </c>
      <c r="D33" s="316">
        <v>728872120</v>
      </c>
      <c r="E33" s="316">
        <v>722065320</v>
      </c>
      <c r="F33" s="316">
        <v>50183808.020000003</v>
      </c>
    </row>
    <row r="34" spans="3:6" x14ac:dyDescent="0.25">
      <c r="C34" s="315" t="s">
        <v>266</v>
      </c>
      <c r="D34" s="316">
        <v>13088557156</v>
      </c>
      <c r="E34" s="316">
        <v>13350498486</v>
      </c>
      <c r="F34" s="316">
        <v>1210240996.9200001</v>
      </c>
    </row>
    <row r="35" spans="3:6" x14ac:dyDescent="0.25">
      <c r="C35" s="315" t="s">
        <v>267</v>
      </c>
      <c r="D35" s="316">
        <v>3467807351</v>
      </c>
      <c r="E35" s="316">
        <v>7295389571</v>
      </c>
      <c r="F35" s="316">
        <v>474621029.26999998</v>
      </c>
    </row>
    <row r="36" spans="3:6" x14ac:dyDescent="0.25">
      <c r="C36" s="315" t="s">
        <v>268</v>
      </c>
      <c r="D36" s="316">
        <v>22355673635</v>
      </c>
      <c r="E36" s="316">
        <v>21617064276</v>
      </c>
      <c r="F36" s="316">
        <v>1886981058.4000001</v>
      </c>
    </row>
    <row r="37" spans="3:6" x14ac:dyDescent="0.25">
      <c r="C37" s="315" t="s">
        <v>269</v>
      </c>
      <c r="D37" s="316">
        <v>325299745</v>
      </c>
      <c r="E37" s="316">
        <v>203045564</v>
      </c>
      <c r="F37" s="316">
        <v>14826782.210000001</v>
      </c>
    </row>
    <row r="38" spans="3:6" x14ac:dyDescent="0.25">
      <c r="C38" s="315" t="s">
        <v>270</v>
      </c>
      <c r="D38" s="316">
        <v>45320837</v>
      </c>
      <c r="E38" s="316">
        <v>34111508</v>
      </c>
      <c r="F38" s="316">
        <v>2405604.11</v>
      </c>
    </row>
    <row r="39" spans="3:6" x14ac:dyDescent="0.25">
      <c r="C39" s="315" t="s">
        <v>271</v>
      </c>
      <c r="D39" s="316">
        <v>1014675063</v>
      </c>
      <c r="E39" s="316">
        <v>1111424805</v>
      </c>
      <c r="F39" s="316">
        <v>89679206</v>
      </c>
    </row>
    <row r="40" spans="3:6" x14ac:dyDescent="0.25">
      <c r="C40" s="315" t="s">
        <v>272</v>
      </c>
      <c r="D40" s="316">
        <v>18880504466</v>
      </c>
      <c r="E40" s="316">
        <v>17962890228</v>
      </c>
      <c r="F40" s="316">
        <v>1148772253.6300001</v>
      </c>
    </row>
    <row r="41" spans="3:6" x14ac:dyDescent="0.25">
      <c r="C41" s="315" t="s">
        <v>273</v>
      </c>
      <c r="D41" s="316">
        <v>3398999697</v>
      </c>
      <c r="E41" s="316">
        <v>3419415592</v>
      </c>
      <c r="F41" s="316">
        <v>219104793.40000001</v>
      </c>
    </row>
    <row r="42" spans="3:6" x14ac:dyDescent="0.25">
      <c r="C42" s="315" t="s">
        <v>274</v>
      </c>
      <c r="D42" s="316">
        <v>0</v>
      </c>
      <c r="E42" s="316">
        <v>0</v>
      </c>
      <c r="F42" s="316">
        <v>0</v>
      </c>
    </row>
    <row r="43" spans="3:6" x14ac:dyDescent="0.25">
      <c r="C43" s="315" t="s">
        <v>275</v>
      </c>
      <c r="D43" s="316">
        <v>684935719</v>
      </c>
      <c r="E43" s="316">
        <v>622318921</v>
      </c>
      <c r="F43" s="316">
        <v>75716262.099999994</v>
      </c>
    </row>
    <row r="44" spans="3:6" x14ac:dyDescent="0.25">
      <c r="C44" s="315" t="s">
        <v>276</v>
      </c>
      <c r="D44" s="316">
        <v>1563697153</v>
      </c>
      <c r="E44" s="316">
        <v>2079556496</v>
      </c>
      <c r="F44" s="316">
        <v>235522118.63</v>
      </c>
    </row>
    <row r="45" spans="3:6" x14ac:dyDescent="0.25">
      <c r="C45" s="315" t="s">
        <v>277</v>
      </c>
      <c r="D45" s="316">
        <v>729216</v>
      </c>
      <c r="E45" s="316">
        <v>435139</v>
      </c>
      <c r="F45" s="316">
        <v>0</v>
      </c>
    </row>
    <row r="46" spans="3:6" x14ac:dyDescent="0.25">
      <c r="C46" s="315" t="s">
        <v>278</v>
      </c>
      <c r="D46" s="316">
        <v>3655584</v>
      </c>
      <c r="E46" s="316">
        <v>5362815</v>
      </c>
      <c r="F46" s="316">
        <v>71538.240000000005</v>
      </c>
    </row>
    <row r="47" spans="3:6" x14ac:dyDescent="0.25">
      <c r="C47" s="315" t="s">
        <v>279</v>
      </c>
      <c r="D47" s="316">
        <v>162057012</v>
      </c>
      <c r="E47" s="316">
        <v>107143021</v>
      </c>
      <c r="F47" s="316">
        <v>7954641.1799999997</v>
      </c>
    </row>
    <row r="48" spans="3:6" x14ac:dyDescent="0.25">
      <c r="C48" s="314" t="s">
        <v>280</v>
      </c>
      <c r="D48" s="311">
        <v>53128217194</v>
      </c>
      <c r="E48" s="311">
        <v>54874227592</v>
      </c>
      <c r="F48" s="311">
        <v>4025389953.4900002</v>
      </c>
    </row>
    <row r="49" spans="3:6" x14ac:dyDescent="0.25">
      <c r="C49" s="315" t="s">
        <v>281</v>
      </c>
      <c r="D49" s="316">
        <v>5444409863</v>
      </c>
      <c r="E49" s="316">
        <v>5629159848</v>
      </c>
      <c r="F49" s="316">
        <v>95024157.370000005</v>
      </c>
    </row>
    <row r="50" spans="3:6" x14ac:dyDescent="0.25">
      <c r="C50" s="315" t="s">
        <v>282</v>
      </c>
      <c r="D50" s="316">
        <v>10349305911</v>
      </c>
      <c r="E50" s="316">
        <v>10074011355</v>
      </c>
      <c r="F50" s="316">
        <v>162948445.66999999</v>
      </c>
    </row>
    <row r="51" spans="3:6" x14ac:dyDescent="0.25">
      <c r="C51" s="315" t="s">
        <v>283</v>
      </c>
      <c r="D51" s="316">
        <v>13726469337</v>
      </c>
      <c r="E51" s="316">
        <v>14268624090</v>
      </c>
      <c r="F51" s="316">
        <v>1281283545.9200001</v>
      </c>
    </row>
    <row r="52" spans="3:6" x14ac:dyDescent="0.25">
      <c r="C52" s="315" t="s">
        <v>284</v>
      </c>
      <c r="D52" s="316">
        <v>1324803924</v>
      </c>
      <c r="E52" s="316">
        <v>1365162253</v>
      </c>
      <c r="F52" s="316">
        <v>112159024.26000001</v>
      </c>
    </row>
    <row r="53" spans="3:6" x14ac:dyDescent="0.25">
      <c r="C53" s="315" t="s">
        <v>285</v>
      </c>
      <c r="D53" s="316">
        <v>2317402599</v>
      </c>
      <c r="E53" s="316">
        <v>2345767313</v>
      </c>
      <c r="F53" s="316">
        <v>188375891.05000001</v>
      </c>
    </row>
    <row r="54" spans="3:6" x14ac:dyDescent="0.25">
      <c r="C54" s="315" t="s">
        <v>286</v>
      </c>
      <c r="D54" s="316">
        <v>1195545464</v>
      </c>
      <c r="E54" s="316">
        <v>1255069804</v>
      </c>
      <c r="F54" s="316">
        <v>233750749.25</v>
      </c>
    </row>
    <row r="55" spans="3:6" x14ac:dyDescent="0.25">
      <c r="C55" s="315" t="s">
        <v>287</v>
      </c>
      <c r="D55" s="316">
        <v>88573508</v>
      </c>
      <c r="E55" s="316">
        <v>79971606</v>
      </c>
      <c r="F55" s="316">
        <v>5901152</v>
      </c>
    </row>
    <row r="56" spans="3:6" x14ac:dyDescent="0.25">
      <c r="C56" s="315" t="s">
        <v>288</v>
      </c>
      <c r="D56" s="316">
        <v>16228819419</v>
      </c>
      <c r="E56" s="316">
        <v>17443417422</v>
      </c>
      <c r="F56" s="316">
        <v>1718455301.4300001</v>
      </c>
    </row>
    <row r="57" spans="3:6" x14ac:dyDescent="0.25">
      <c r="C57" s="315" t="s">
        <v>289</v>
      </c>
      <c r="D57" s="316">
        <v>397361165</v>
      </c>
      <c r="E57" s="316">
        <v>300914528</v>
      </c>
      <c r="F57" s="316">
        <v>24261629.190000001</v>
      </c>
    </row>
    <row r="58" spans="3:6" x14ac:dyDescent="0.25">
      <c r="C58" s="315" t="s">
        <v>290</v>
      </c>
      <c r="D58" s="316">
        <v>521877504</v>
      </c>
      <c r="E58" s="316">
        <v>269171954</v>
      </c>
      <c r="F58" s="316">
        <v>22793113.989999998</v>
      </c>
    </row>
    <row r="59" spans="3:6" x14ac:dyDescent="0.25">
      <c r="C59" s="315" t="s">
        <v>291</v>
      </c>
      <c r="D59" s="316">
        <v>349207797</v>
      </c>
      <c r="E59" s="316">
        <v>724356502</v>
      </c>
      <c r="F59" s="316">
        <v>67078299.880000003</v>
      </c>
    </row>
    <row r="60" spans="3:6" x14ac:dyDescent="0.25">
      <c r="C60" s="315" t="s">
        <v>292</v>
      </c>
      <c r="D60" s="316">
        <v>17079480</v>
      </c>
      <c r="E60" s="316">
        <v>11680767</v>
      </c>
      <c r="F60" s="316">
        <v>977622.63</v>
      </c>
    </row>
    <row r="61" spans="3:6" x14ac:dyDescent="0.25">
      <c r="C61" s="315" t="s">
        <v>293</v>
      </c>
      <c r="D61" s="316">
        <v>201052376</v>
      </c>
      <c r="E61" s="316">
        <v>273300220</v>
      </c>
      <c r="F61" s="316">
        <v>23473376.170000002</v>
      </c>
    </row>
    <row r="62" spans="3:6" x14ac:dyDescent="0.25">
      <c r="C62" s="315" t="s">
        <v>294</v>
      </c>
      <c r="D62" s="316">
        <v>2812426</v>
      </c>
      <c r="E62" s="316">
        <v>543333</v>
      </c>
      <c r="F62" s="316">
        <v>570032.35</v>
      </c>
    </row>
    <row r="63" spans="3:6" x14ac:dyDescent="0.25">
      <c r="C63" s="315" t="s">
        <v>295</v>
      </c>
      <c r="D63" s="316">
        <v>2476059</v>
      </c>
      <c r="E63" s="316">
        <v>106023</v>
      </c>
      <c r="F63" s="316">
        <v>146559.57</v>
      </c>
    </row>
    <row r="64" spans="3:6" x14ac:dyDescent="0.25">
      <c r="C64" s="315" t="s">
        <v>296</v>
      </c>
      <c r="D64" s="316">
        <v>31259283</v>
      </c>
      <c r="E64" s="316">
        <v>20104465</v>
      </c>
      <c r="F64" s="316">
        <v>1467643.15</v>
      </c>
    </row>
    <row r="65" spans="3:6" x14ac:dyDescent="0.25">
      <c r="C65" s="315" t="s">
        <v>297</v>
      </c>
      <c r="D65" s="316">
        <v>929761079</v>
      </c>
      <c r="E65" s="316">
        <v>812866109</v>
      </c>
      <c r="F65" s="316">
        <v>86723409.609999999</v>
      </c>
    </row>
    <row r="66" spans="3:6" x14ac:dyDescent="0.25">
      <c r="C66" s="314" t="s">
        <v>298</v>
      </c>
      <c r="D66" s="311">
        <v>575574060045</v>
      </c>
      <c r="E66" s="311">
        <v>579246128032</v>
      </c>
      <c r="F66" s="311">
        <v>48421398909.759987</v>
      </c>
    </row>
    <row r="67" spans="3:6" x14ac:dyDescent="0.25">
      <c r="C67" s="315" t="s">
        <v>299</v>
      </c>
      <c r="D67" s="316">
        <v>379186651040</v>
      </c>
      <c r="E67" s="316">
        <v>382902548078</v>
      </c>
      <c r="F67" s="316">
        <v>31701730166.82</v>
      </c>
    </row>
    <row r="68" spans="3:6" x14ac:dyDescent="0.25">
      <c r="C68" s="315" t="s">
        <v>300</v>
      </c>
      <c r="D68" s="316">
        <v>0</v>
      </c>
      <c r="E68" s="316">
        <v>0</v>
      </c>
      <c r="F68" s="316">
        <v>0</v>
      </c>
    </row>
    <row r="69" spans="3:6" x14ac:dyDescent="0.25">
      <c r="C69" s="315" t="s">
        <v>301</v>
      </c>
      <c r="D69" s="316">
        <v>0</v>
      </c>
      <c r="E69" s="316">
        <v>0</v>
      </c>
      <c r="F69" s="316">
        <v>0</v>
      </c>
    </row>
    <row r="70" spans="3:6" x14ac:dyDescent="0.25">
      <c r="C70" s="315" t="s">
        <v>302</v>
      </c>
      <c r="D70" s="316">
        <v>49912053509</v>
      </c>
      <c r="E70" s="316">
        <v>52854403697</v>
      </c>
      <c r="F70" s="316">
        <v>4495057405.4399996</v>
      </c>
    </row>
    <row r="71" spans="3:6" x14ac:dyDescent="0.25">
      <c r="C71" s="315" t="s">
        <v>303</v>
      </c>
      <c r="D71" s="316">
        <v>35784919190</v>
      </c>
      <c r="E71" s="316">
        <v>33609260115</v>
      </c>
      <c r="F71" s="316">
        <v>2601801477.7399998</v>
      </c>
    </row>
    <row r="72" spans="3:6" x14ac:dyDescent="0.25">
      <c r="C72" s="315" t="s">
        <v>304</v>
      </c>
      <c r="D72" s="316">
        <v>2244129317</v>
      </c>
      <c r="E72" s="316">
        <v>2132767393</v>
      </c>
      <c r="F72" s="316">
        <v>159064583.56</v>
      </c>
    </row>
    <row r="73" spans="3:6" x14ac:dyDescent="0.25">
      <c r="C73" s="315" t="s">
        <v>305</v>
      </c>
      <c r="D73" s="316">
        <v>3255567226</v>
      </c>
      <c r="E73" s="316">
        <v>3533690643</v>
      </c>
      <c r="F73" s="316">
        <v>303558239.12</v>
      </c>
    </row>
    <row r="74" spans="3:6" x14ac:dyDescent="0.25">
      <c r="C74" s="315" t="s">
        <v>306</v>
      </c>
      <c r="D74" s="316">
        <v>9176992038</v>
      </c>
      <c r="E74" s="316">
        <v>8323170069</v>
      </c>
      <c r="F74" s="316">
        <v>799824552.67999995</v>
      </c>
    </row>
    <row r="75" spans="3:6" x14ac:dyDescent="0.25">
      <c r="C75" s="315" t="s">
        <v>307</v>
      </c>
      <c r="D75" s="316">
        <v>30560232</v>
      </c>
      <c r="E75" s="316">
        <v>20076722</v>
      </c>
      <c r="F75" s="316">
        <v>141724.24</v>
      </c>
    </row>
    <row r="76" spans="3:6" x14ac:dyDescent="0.25">
      <c r="C76" s="315" t="s">
        <v>308</v>
      </c>
      <c r="D76" s="316">
        <v>4992849</v>
      </c>
      <c r="E76" s="316">
        <v>22857908</v>
      </c>
      <c r="F76" s="316">
        <v>0</v>
      </c>
    </row>
    <row r="77" spans="3:6" x14ac:dyDescent="0.25">
      <c r="C77" s="315" t="s">
        <v>309</v>
      </c>
      <c r="D77" s="316">
        <v>30161348</v>
      </c>
      <c r="E77" s="316">
        <v>17469133</v>
      </c>
      <c r="F77" s="316">
        <v>0</v>
      </c>
    </row>
    <row r="78" spans="3:6" x14ac:dyDescent="0.25">
      <c r="C78" s="315" t="s">
        <v>310</v>
      </c>
      <c r="D78" s="316">
        <v>887683068</v>
      </c>
      <c r="E78" s="316">
        <v>768915842</v>
      </c>
      <c r="F78" s="316">
        <v>1798739.97</v>
      </c>
    </row>
    <row r="79" spans="3:6" x14ac:dyDescent="0.25">
      <c r="C79" s="315" t="s">
        <v>311</v>
      </c>
      <c r="D79" s="316">
        <v>42485420</v>
      </c>
      <c r="E79" s="316">
        <v>48348831</v>
      </c>
      <c r="F79" s="316">
        <v>19040575.260000002</v>
      </c>
    </row>
    <row r="80" spans="3:6" x14ac:dyDescent="0.25">
      <c r="C80" s="315" t="s">
        <v>312</v>
      </c>
      <c r="D80" s="316">
        <v>53863137</v>
      </c>
      <c r="E80" s="316">
        <v>36577372</v>
      </c>
      <c r="F80" s="316">
        <v>1490382.81</v>
      </c>
    </row>
    <row r="81" spans="3:6" x14ac:dyDescent="0.25">
      <c r="C81" s="315" t="s">
        <v>313</v>
      </c>
      <c r="D81" s="316">
        <v>306671989</v>
      </c>
      <c r="E81" s="316">
        <v>258160676</v>
      </c>
      <c r="F81" s="316">
        <v>15108543.51</v>
      </c>
    </row>
    <row r="82" spans="3:6" x14ac:dyDescent="0.25">
      <c r="C82" s="315" t="s">
        <v>314</v>
      </c>
      <c r="D82" s="316">
        <v>656402</v>
      </c>
      <c r="E82" s="316">
        <v>606808</v>
      </c>
      <c r="F82" s="316">
        <v>0</v>
      </c>
    </row>
    <row r="83" spans="3:6" x14ac:dyDescent="0.25">
      <c r="C83" s="315" t="s">
        <v>315</v>
      </c>
      <c r="D83" s="316">
        <v>20778073590</v>
      </c>
      <c r="E83" s="316">
        <v>22047013600</v>
      </c>
      <c r="F83" s="316">
        <v>1713008529.96</v>
      </c>
    </row>
    <row r="84" spans="3:6" x14ac:dyDescent="0.25">
      <c r="C84" s="315" t="s">
        <v>316</v>
      </c>
      <c r="D84" s="316">
        <v>15260125</v>
      </c>
      <c r="E84" s="316">
        <v>10571517</v>
      </c>
      <c r="F84" s="316">
        <v>0</v>
      </c>
    </row>
    <row r="85" spans="3:6" x14ac:dyDescent="0.25">
      <c r="C85" s="315" t="s">
        <v>317</v>
      </c>
      <c r="D85" s="316">
        <v>15902556305</v>
      </c>
      <c r="E85" s="316">
        <v>12347563960</v>
      </c>
      <c r="F85" s="316">
        <v>1174750897.6900001</v>
      </c>
    </row>
    <row r="86" spans="3:6" x14ac:dyDescent="0.25">
      <c r="C86" s="315" t="s">
        <v>318</v>
      </c>
      <c r="D86" s="316">
        <v>0</v>
      </c>
      <c r="E86" s="316">
        <v>0</v>
      </c>
      <c r="F86" s="316">
        <v>0</v>
      </c>
    </row>
    <row r="87" spans="3:6" x14ac:dyDescent="0.25">
      <c r="C87" s="315" t="s">
        <v>319</v>
      </c>
      <c r="D87" s="316">
        <v>44400000</v>
      </c>
      <c r="E87" s="316">
        <v>38714400</v>
      </c>
      <c r="F87" s="316">
        <v>3420000</v>
      </c>
    </row>
    <row r="88" spans="3:6" x14ac:dyDescent="0.25">
      <c r="C88" s="315" t="s">
        <v>320</v>
      </c>
      <c r="D88" s="316">
        <v>533351791</v>
      </c>
      <c r="E88" s="316">
        <v>537381345</v>
      </c>
      <c r="F88" s="316">
        <v>40898438.340000004</v>
      </c>
    </row>
    <row r="89" spans="3:6" x14ac:dyDescent="0.25">
      <c r="C89" s="315" t="s">
        <v>321</v>
      </c>
      <c r="D89" s="316">
        <v>715069525</v>
      </c>
      <c r="E89" s="316">
        <v>793366526</v>
      </c>
      <c r="F89" s="316">
        <v>20299766.559999999</v>
      </c>
    </row>
    <row r="90" spans="3:6" x14ac:dyDescent="0.25">
      <c r="C90" s="315" t="s">
        <v>322</v>
      </c>
      <c r="D90" s="316">
        <v>2335594425</v>
      </c>
      <c r="E90" s="316">
        <v>1770473955</v>
      </c>
      <c r="F90" s="316">
        <v>57486114</v>
      </c>
    </row>
    <row r="91" spans="3:6" x14ac:dyDescent="0.25">
      <c r="C91" s="315" t="s">
        <v>323</v>
      </c>
      <c r="D91" s="316">
        <v>3375460742</v>
      </c>
      <c r="E91" s="316">
        <v>3207841994</v>
      </c>
      <c r="F91" s="316">
        <v>293871205.81</v>
      </c>
    </row>
    <row r="92" spans="3:6" x14ac:dyDescent="0.25">
      <c r="C92" s="315" t="s">
        <v>324</v>
      </c>
      <c r="D92" s="316">
        <v>11845910656</v>
      </c>
      <c r="E92" s="316">
        <v>13218166978</v>
      </c>
      <c r="F92" s="316">
        <v>1052444307.9299999</v>
      </c>
    </row>
    <row r="93" spans="3:6" x14ac:dyDescent="0.25">
      <c r="C93" s="315" t="s">
        <v>325</v>
      </c>
      <c r="D93" s="316">
        <v>9741330785</v>
      </c>
      <c r="E93" s="316">
        <v>9669200232</v>
      </c>
      <c r="F93" s="316">
        <v>782793169.47000003</v>
      </c>
    </row>
    <row r="94" spans="3:6" x14ac:dyDescent="0.25">
      <c r="C94" s="315" t="s">
        <v>326</v>
      </c>
      <c r="D94" s="316">
        <v>978754929</v>
      </c>
      <c r="E94" s="316">
        <v>274617450</v>
      </c>
      <c r="F94" s="316">
        <v>0</v>
      </c>
    </row>
    <row r="95" spans="3:6" x14ac:dyDescent="0.25">
      <c r="C95" s="315" t="s">
        <v>327</v>
      </c>
      <c r="D95" s="316">
        <v>637785534</v>
      </c>
      <c r="E95" s="316">
        <v>877447037</v>
      </c>
      <c r="F95" s="316">
        <v>33844053.280000001</v>
      </c>
    </row>
    <row r="96" spans="3:6" x14ac:dyDescent="0.25">
      <c r="C96" s="315" t="s">
        <v>328</v>
      </c>
      <c r="D96" s="316">
        <v>19545618891</v>
      </c>
      <c r="E96" s="316">
        <v>21509904069</v>
      </c>
      <c r="F96" s="316">
        <v>2064636330.5599999</v>
      </c>
    </row>
    <row r="97" spans="3:6" x14ac:dyDescent="0.25">
      <c r="C97" s="315" t="s">
        <v>329</v>
      </c>
      <c r="D97" s="316">
        <v>4043594224</v>
      </c>
      <c r="E97" s="316">
        <v>3678931825</v>
      </c>
      <c r="F97" s="316">
        <v>689896747.37</v>
      </c>
    </row>
    <row r="98" spans="3:6" x14ac:dyDescent="0.25">
      <c r="C98" s="315" t="s">
        <v>330</v>
      </c>
      <c r="D98" s="316">
        <v>1308586317</v>
      </c>
      <c r="E98" s="316">
        <v>1278123926</v>
      </c>
      <c r="F98" s="316">
        <v>98077034.709999993</v>
      </c>
    </row>
    <row r="99" spans="3:6" x14ac:dyDescent="0.25">
      <c r="C99" s="315" t="s">
        <v>331</v>
      </c>
      <c r="D99" s="316">
        <v>395273180</v>
      </c>
      <c r="E99" s="316">
        <v>429984112</v>
      </c>
      <c r="F99" s="316">
        <v>33339484.800000001</v>
      </c>
    </row>
    <row r="100" spans="3:6" x14ac:dyDescent="0.25">
      <c r="C100" s="315" t="s">
        <v>332</v>
      </c>
      <c r="D100" s="316">
        <v>142109031</v>
      </c>
      <c r="E100" s="316">
        <v>142109031</v>
      </c>
      <c r="F100" s="316">
        <v>20991859.949999999</v>
      </c>
    </row>
    <row r="101" spans="3:6" x14ac:dyDescent="0.25">
      <c r="C101" s="315" t="s">
        <v>333</v>
      </c>
      <c r="D101" s="316">
        <v>0</v>
      </c>
      <c r="E101" s="316">
        <v>300</v>
      </c>
      <c r="F101" s="316">
        <v>0</v>
      </c>
    </row>
    <row r="102" spans="3:6" x14ac:dyDescent="0.25">
      <c r="C102" s="315" t="s">
        <v>334</v>
      </c>
      <c r="D102" s="316">
        <v>0</v>
      </c>
      <c r="E102" s="316">
        <v>0</v>
      </c>
      <c r="F102" s="316">
        <v>0</v>
      </c>
    </row>
    <row r="103" spans="3:6" x14ac:dyDescent="0.25">
      <c r="C103" s="315" t="s">
        <v>335</v>
      </c>
      <c r="D103" s="316">
        <v>0</v>
      </c>
      <c r="E103" s="316">
        <v>0</v>
      </c>
      <c r="F103" s="316">
        <v>0</v>
      </c>
    </row>
    <row r="104" spans="3:6" x14ac:dyDescent="0.25">
      <c r="C104" s="315" t="s">
        <v>336</v>
      </c>
      <c r="D104" s="316">
        <v>329685736</v>
      </c>
      <c r="E104" s="316">
        <v>435245629</v>
      </c>
      <c r="F104" s="316">
        <v>58084460.600000001</v>
      </c>
    </row>
    <row r="105" spans="3:6" x14ac:dyDescent="0.25">
      <c r="C105" s="315" t="s">
        <v>337</v>
      </c>
      <c r="D105" s="316">
        <v>1020617253</v>
      </c>
      <c r="E105" s="316">
        <v>1253842664</v>
      </c>
      <c r="F105" s="316">
        <v>102329953.28</v>
      </c>
    </row>
    <row r="106" spans="3:6" x14ac:dyDescent="0.25">
      <c r="C106" s="315" t="s">
        <v>338</v>
      </c>
      <c r="D106" s="316">
        <v>28616293</v>
      </c>
      <c r="E106" s="316">
        <v>30319611</v>
      </c>
      <c r="F106" s="316">
        <v>62516.2</v>
      </c>
    </row>
    <row r="107" spans="3:6" x14ac:dyDescent="0.25">
      <c r="C107" s="315" t="s">
        <v>339</v>
      </c>
      <c r="D107" s="316">
        <v>539490022</v>
      </c>
      <c r="E107" s="316">
        <v>719671042</v>
      </c>
      <c r="F107" s="316">
        <v>43436014.130000003</v>
      </c>
    </row>
    <row r="108" spans="3:6" x14ac:dyDescent="0.25">
      <c r="C108" s="315" t="s">
        <v>340</v>
      </c>
      <c r="D108" s="316">
        <v>1109972</v>
      </c>
      <c r="E108" s="316">
        <v>678642</v>
      </c>
      <c r="F108" s="316">
        <v>34218.78</v>
      </c>
    </row>
    <row r="109" spans="3:6" x14ac:dyDescent="0.25">
      <c r="C109" s="315" t="s">
        <v>341</v>
      </c>
      <c r="D109" s="316">
        <v>9969531</v>
      </c>
      <c r="E109" s="316">
        <v>5739512</v>
      </c>
      <c r="F109" s="316">
        <v>311079.83</v>
      </c>
    </row>
    <row r="110" spans="3:6" x14ac:dyDescent="0.25">
      <c r="C110" s="315" t="s">
        <v>342</v>
      </c>
      <c r="D110" s="316">
        <v>1230021</v>
      </c>
      <c r="E110" s="316">
        <v>2519943</v>
      </c>
      <c r="F110" s="316">
        <v>188328.92</v>
      </c>
    </row>
    <row r="111" spans="3:6" x14ac:dyDescent="0.25">
      <c r="C111" s="315" t="s">
        <v>343</v>
      </c>
      <c r="D111" s="316">
        <v>7308084</v>
      </c>
      <c r="E111" s="316">
        <v>18222525</v>
      </c>
      <c r="F111" s="316">
        <v>1712081.11</v>
      </c>
    </row>
    <row r="112" spans="3:6" x14ac:dyDescent="0.25">
      <c r="C112" s="315" t="s">
        <v>344</v>
      </c>
      <c r="D112" s="316">
        <v>2201889</v>
      </c>
      <c r="E112" s="316">
        <v>1206505</v>
      </c>
      <c r="F112" s="316">
        <v>56566.1</v>
      </c>
    </row>
    <row r="113" spans="3:6" x14ac:dyDescent="0.25">
      <c r="C113" s="315" t="s">
        <v>345</v>
      </c>
      <c r="D113" s="316">
        <v>6648810</v>
      </c>
      <c r="E113" s="316">
        <v>3284112</v>
      </c>
      <c r="F113" s="316">
        <v>207666.75</v>
      </c>
    </row>
    <row r="114" spans="3:6" x14ac:dyDescent="0.25">
      <c r="C114" s="315" t="s">
        <v>346</v>
      </c>
      <c r="D114" s="316">
        <v>371065619</v>
      </c>
      <c r="E114" s="316">
        <v>415132303</v>
      </c>
      <c r="F114" s="316">
        <v>36601692.479999997</v>
      </c>
    </row>
    <row r="115" spans="3:6" x14ac:dyDescent="0.25">
      <c r="C115" s="314" t="s">
        <v>347</v>
      </c>
      <c r="D115" s="311">
        <v>63524631313</v>
      </c>
      <c r="E115" s="311">
        <v>69224200232</v>
      </c>
      <c r="F115" s="311">
        <v>6642094228.0199995</v>
      </c>
    </row>
    <row r="116" spans="3:6" x14ac:dyDescent="0.25">
      <c r="C116" s="315" t="s">
        <v>348</v>
      </c>
      <c r="D116" s="316">
        <v>52488556434</v>
      </c>
      <c r="E116" s="316">
        <v>57881950787</v>
      </c>
      <c r="F116" s="316">
        <v>5841675512.5900002</v>
      </c>
    </row>
    <row r="117" spans="3:6" x14ac:dyDescent="0.25">
      <c r="C117" s="315" t="s">
        <v>349</v>
      </c>
      <c r="D117" s="316">
        <v>10503383758</v>
      </c>
      <c r="E117" s="316">
        <v>11084059154</v>
      </c>
      <c r="F117" s="316">
        <v>787516059.23000002</v>
      </c>
    </row>
    <row r="118" spans="3:6" x14ac:dyDescent="0.25">
      <c r="C118" s="315" t="s">
        <v>350</v>
      </c>
      <c r="D118" s="316">
        <v>302480634</v>
      </c>
      <c r="E118" s="316">
        <v>57803321</v>
      </c>
      <c r="F118" s="316">
        <v>1005984.99</v>
      </c>
    </row>
    <row r="119" spans="3:6" x14ac:dyDescent="0.25">
      <c r="C119" s="315" t="s">
        <v>351</v>
      </c>
      <c r="D119" s="316">
        <v>205893044</v>
      </c>
      <c r="E119" s="316">
        <v>183894147</v>
      </c>
      <c r="F119" s="316">
        <v>11571907.300000001</v>
      </c>
    </row>
    <row r="120" spans="3:6" x14ac:dyDescent="0.25">
      <c r="C120" s="315" t="s">
        <v>352</v>
      </c>
      <c r="D120" s="316">
        <v>414202</v>
      </c>
      <c r="E120" s="316">
        <v>9598</v>
      </c>
      <c r="F120" s="316">
        <v>0</v>
      </c>
    </row>
    <row r="121" spans="3:6" x14ac:dyDescent="0.25">
      <c r="C121" s="315" t="s">
        <v>353</v>
      </c>
      <c r="D121" s="316">
        <v>23903241</v>
      </c>
      <c r="E121" s="316">
        <v>16483225</v>
      </c>
      <c r="F121" s="316">
        <v>324763.90999999997</v>
      </c>
    </row>
    <row r="122" spans="3:6" x14ac:dyDescent="0.25">
      <c r="C122" s="314" t="s">
        <v>354</v>
      </c>
      <c r="D122" s="311">
        <v>1502477834</v>
      </c>
      <c r="E122" s="311">
        <v>1601540616</v>
      </c>
      <c r="F122" s="311">
        <v>147239403.63</v>
      </c>
    </row>
    <row r="123" spans="3:6" x14ac:dyDescent="0.25">
      <c r="C123" s="315" t="s">
        <v>355</v>
      </c>
      <c r="D123" s="316">
        <v>1502477834</v>
      </c>
      <c r="E123" s="316">
        <v>1601540616</v>
      </c>
      <c r="F123" s="316">
        <v>147239403.63</v>
      </c>
    </row>
    <row r="124" spans="3:6" x14ac:dyDescent="0.25">
      <c r="C124" s="314" t="s">
        <v>356</v>
      </c>
      <c r="D124" s="311">
        <v>3298709</v>
      </c>
      <c r="E124" s="311">
        <v>2752775</v>
      </c>
      <c r="F124" s="311">
        <v>112130.98</v>
      </c>
    </row>
    <row r="125" spans="3:6" x14ac:dyDescent="0.25">
      <c r="C125" s="315" t="s">
        <v>357</v>
      </c>
      <c r="D125" s="316">
        <v>3298709</v>
      </c>
      <c r="E125" s="316">
        <v>2752775</v>
      </c>
      <c r="F125" s="316">
        <v>112130.98</v>
      </c>
    </row>
    <row r="126" spans="3:6" x14ac:dyDescent="0.25">
      <c r="C126" s="312" t="s">
        <v>358</v>
      </c>
      <c r="D126" s="313">
        <v>4675978643</v>
      </c>
      <c r="E126" s="313">
        <v>6061326405</v>
      </c>
      <c r="F126" s="313">
        <v>495119177.44</v>
      </c>
    </row>
    <row r="127" spans="3:6" x14ac:dyDescent="0.25">
      <c r="C127" s="314" t="s">
        <v>359</v>
      </c>
      <c r="D127" s="311">
        <v>2304102739</v>
      </c>
      <c r="E127" s="311">
        <v>2388532667</v>
      </c>
      <c r="F127" s="311">
        <v>210273572.83999997</v>
      </c>
    </row>
    <row r="128" spans="3:6" x14ac:dyDescent="0.25">
      <c r="C128" s="315" t="s">
        <v>360</v>
      </c>
      <c r="D128" s="316">
        <v>260322110</v>
      </c>
      <c r="E128" s="316">
        <v>268763171</v>
      </c>
      <c r="F128" s="316">
        <v>21792843.949999999</v>
      </c>
    </row>
    <row r="129" spans="3:6" x14ac:dyDescent="0.25">
      <c r="C129" s="315" t="s">
        <v>361</v>
      </c>
      <c r="D129" s="316">
        <v>32629968</v>
      </c>
      <c r="E129" s="316">
        <v>23808744</v>
      </c>
      <c r="F129" s="316">
        <v>0</v>
      </c>
    </row>
    <row r="130" spans="3:6" x14ac:dyDescent="0.25">
      <c r="C130" s="315" t="s">
        <v>362</v>
      </c>
      <c r="D130" s="316">
        <v>2011150661</v>
      </c>
      <c r="E130" s="316">
        <v>2095960752</v>
      </c>
      <c r="F130" s="316">
        <v>188480728.88999999</v>
      </c>
    </row>
    <row r="131" spans="3:6" x14ac:dyDescent="0.25">
      <c r="C131" s="315" t="s">
        <v>363</v>
      </c>
      <c r="D131" s="316">
        <v>2371875904</v>
      </c>
      <c r="E131" s="316">
        <v>3672793738</v>
      </c>
      <c r="F131" s="316">
        <v>284845604.60000002</v>
      </c>
    </row>
    <row r="132" spans="3:6" x14ac:dyDescent="0.25">
      <c r="C132" s="315" t="s">
        <v>364</v>
      </c>
      <c r="D132" s="316">
        <v>2371875904</v>
      </c>
      <c r="E132" s="316">
        <v>3672793738</v>
      </c>
      <c r="F132" s="316">
        <v>284845604.60000002</v>
      </c>
    </row>
    <row r="133" spans="3:6" x14ac:dyDescent="0.25">
      <c r="C133" s="312" t="s">
        <v>365</v>
      </c>
      <c r="D133" s="313">
        <v>86008940507</v>
      </c>
      <c r="E133" s="313">
        <v>41023186086.940002</v>
      </c>
      <c r="F133" s="313">
        <v>4351663854.3799992</v>
      </c>
    </row>
    <row r="134" spans="3:6" x14ac:dyDescent="0.25">
      <c r="C134" s="314" t="s">
        <v>366</v>
      </c>
      <c r="D134" s="311">
        <v>79121996184</v>
      </c>
      <c r="E134" s="311">
        <v>33715523870.939999</v>
      </c>
      <c r="F134" s="311">
        <v>3478272944.5099998</v>
      </c>
    </row>
    <row r="135" spans="3:6" x14ac:dyDescent="0.25">
      <c r="C135" s="315" t="s">
        <v>367</v>
      </c>
      <c r="D135" s="316">
        <v>3149469</v>
      </c>
      <c r="E135" s="316">
        <v>5061246</v>
      </c>
      <c r="F135" s="316">
        <v>1918565.98</v>
      </c>
    </row>
    <row r="136" spans="3:6" x14ac:dyDescent="0.25">
      <c r="C136" s="315" t="s">
        <v>368</v>
      </c>
      <c r="D136" s="316">
        <v>1341430467</v>
      </c>
      <c r="E136" s="316">
        <v>1052515055</v>
      </c>
      <c r="F136" s="316">
        <v>88699053.299999997</v>
      </c>
    </row>
    <row r="137" spans="3:6" x14ac:dyDescent="0.25">
      <c r="C137" s="315" t="s">
        <v>369</v>
      </c>
      <c r="D137" s="316">
        <v>4220</v>
      </c>
      <c r="E137" s="316">
        <v>5360</v>
      </c>
      <c r="F137" s="316">
        <v>1640</v>
      </c>
    </row>
    <row r="138" spans="3:6" x14ac:dyDescent="0.25">
      <c r="C138" s="315" t="s">
        <v>370</v>
      </c>
      <c r="D138" s="316">
        <v>0</v>
      </c>
      <c r="E138" s="316">
        <v>0</v>
      </c>
      <c r="F138" s="316">
        <v>19081667.5</v>
      </c>
    </row>
    <row r="139" spans="3:6" x14ac:dyDescent="0.25">
      <c r="C139" s="315" t="s">
        <v>371</v>
      </c>
      <c r="D139" s="316">
        <v>547018653</v>
      </c>
      <c r="E139" s="316">
        <v>53089178</v>
      </c>
      <c r="F139" s="316">
        <v>0</v>
      </c>
    </row>
    <row r="140" spans="3:6" x14ac:dyDescent="0.25">
      <c r="C140" s="315" t="s">
        <v>372</v>
      </c>
      <c r="D140" s="316">
        <v>2110956</v>
      </c>
      <c r="E140" s="316">
        <v>1330426</v>
      </c>
      <c r="F140" s="316">
        <v>80285</v>
      </c>
    </row>
    <row r="141" spans="3:6" x14ac:dyDescent="0.25">
      <c r="C141" s="315" t="s">
        <v>373</v>
      </c>
      <c r="D141" s="316">
        <v>323289089</v>
      </c>
      <c r="E141" s="316">
        <v>103788780.99999997</v>
      </c>
      <c r="F141" s="316">
        <v>6719981.0100000007</v>
      </c>
    </row>
    <row r="142" spans="3:6" x14ac:dyDescent="0.25">
      <c r="C142" s="315" t="s">
        <v>374</v>
      </c>
      <c r="D142" s="316">
        <v>26781916427</v>
      </c>
      <c r="E142" s="316">
        <v>23812208033.149998</v>
      </c>
      <c r="F142" s="316">
        <v>0</v>
      </c>
    </row>
    <row r="143" spans="3:6" x14ac:dyDescent="0.25">
      <c r="C143" s="315" t="s">
        <v>375</v>
      </c>
      <c r="D143" s="316">
        <v>0</v>
      </c>
      <c r="E143" s="316">
        <v>0</v>
      </c>
      <c r="F143" s="316">
        <v>203726849.31999999</v>
      </c>
    </row>
    <row r="144" spans="3:6" x14ac:dyDescent="0.25">
      <c r="C144" s="315" t="s">
        <v>376</v>
      </c>
      <c r="D144" s="316">
        <v>3429326903</v>
      </c>
      <c r="E144" s="316">
        <v>1465369140</v>
      </c>
      <c r="F144" s="316">
        <v>0</v>
      </c>
    </row>
    <row r="145" spans="3:6" x14ac:dyDescent="0.25">
      <c r="C145" s="315" t="s">
        <v>377</v>
      </c>
      <c r="D145" s="316">
        <v>0</v>
      </c>
      <c r="E145" s="316">
        <v>7022156651.79</v>
      </c>
      <c r="F145" s="316">
        <v>3158044872.3999996</v>
      </c>
    </row>
    <row r="146" spans="3:6" x14ac:dyDescent="0.25">
      <c r="C146" s="315" t="s">
        <v>378</v>
      </c>
      <c r="D146" s="316">
        <v>46693750000</v>
      </c>
      <c r="E146" s="316">
        <v>200000000</v>
      </c>
      <c r="F146" s="316">
        <v>30</v>
      </c>
    </row>
    <row r="147" spans="3:6" x14ac:dyDescent="0.25">
      <c r="C147" s="314" t="s">
        <v>379</v>
      </c>
      <c r="D147" s="311">
        <v>6886944323</v>
      </c>
      <c r="E147" s="311">
        <v>7307662216</v>
      </c>
      <c r="F147" s="311">
        <v>873390909.87</v>
      </c>
    </row>
    <row r="148" spans="3:6" x14ac:dyDescent="0.25">
      <c r="C148" s="315" t="s">
        <v>380</v>
      </c>
      <c r="D148" s="316">
        <v>36354493</v>
      </c>
      <c r="E148" s="316">
        <v>30681941</v>
      </c>
      <c r="F148" s="316">
        <v>1951511.68</v>
      </c>
    </row>
    <row r="149" spans="3:6" x14ac:dyDescent="0.25">
      <c r="C149" s="315" t="s">
        <v>381</v>
      </c>
      <c r="D149" s="316">
        <v>1399756514</v>
      </c>
      <c r="E149" s="316">
        <v>1523608382</v>
      </c>
      <c r="F149" s="316">
        <v>86098804.469999999</v>
      </c>
    </row>
    <row r="150" spans="3:6" x14ac:dyDescent="0.25">
      <c r="C150" s="315" t="s">
        <v>382</v>
      </c>
      <c r="D150" s="316">
        <v>5393665286</v>
      </c>
      <c r="E150" s="316">
        <v>5554665474</v>
      </c>
      <c r="F150" s="316">
        <v>422707879.69</v>
      </c>
    </row>
    <row r="151" spans="3:6" x14ac:dyDescent="0.25">
      <c r="C151" s="315" t="s">
        <v>383</v>
      </c>
      <c r="D151" s="316">
        <v>0</v>
      </c>
      <c r="E151" s="316">
        <v>1345</v>
      </c>
      <c r="F151" s="316">
        <v>0</v>
      </c>
    </row>
    <row r="152" spans="3:6" x14ac:dyDescent="0.25">
      <c r="C152" s="315" t="s">
        <v>384</v>
      </c>
      <c r="D152" s="316">
        <v>0</v>
      </c>
      <c r="E152" s="316">
        <v>0</v>
      </c>
      <c r="F152" s="316">
        <v>6000</v>
      </c>
    </row>
    <row r="153" spans="3:6" x14ac:dyDescent="0.25">
      <c r="C153" s="315" t="s">
        <v>385</v>
      </c>
      <c r="D153" s="316">
        <v>56597706</v>
      </c>
      <c r="E153" s="316">
        <v>48492197</v>
      </c>
      <c r="F153" s="316">
        <v>3139400</v>
      </c>
    </row>
    <row r="154" spans="3:6" x14ac:dyDescent="0.25">
      <c r="C154" s="315" t="s">
        <v>386</v>
      </c>
      <c r="D154" s="316">
        <v>159429</v>
      </c>
      <c r="E154" s="316">
        <v>6023</v>
      </c>
      <c r="F154" s="316">
        <v>0</v>
      </c>
    </row>
    <row r="155" spans="3:6" x14ac:dyDescent="0.25">
      <c r="C155" s="315" t="s">
        <v>387</v>
      </c>
      <c r="D155" s="316">
        <v>410895</v>
      </c>
      <c r="E155" s="316">
        <v>206200</v>
      </c>
      <c r="F155" s="316">
        <v>4958.62</v>
      </c>
    </row>
    <row r="156" spans="3:6" x14ac:dyDescent="0.25">
      <c r="C156" s="315" t="s">
        <v>388</v>
      </c>
      <c r="D156" s="316">
        <v>0</v>
      </c>
      <c r="E156" s="316">
        <v>654</v>
      </c>
      <c r="F156" s="316">
        <v>0</v>
      </c>
    </row>
    <row r="157" spans="3:6" x14ac:dyDescent="0.25">
      <c r="C157" s="315" t="s">
        <v>389</v>
      </c>
      <c r="D157" s="316">
        <v>0</v>
      </c>
      <c r="E157" s="316">
        <v>0</v>
      </c>
      <c r="F157" s="316">
        <v>65727778.109999999</v>
      </c>
    </row>
    <row r="158" spans="3:6" x14ac:dyDescent="0.25">
      <c r="C158" s="315" t="s">
        <v>390</v>
      </c>
      <c r="D158" s="316">
        <v>0</v>
      </c>
      <c r="E158" s="316">
        <v>150000000</v>
      </c>
      <c r="F158" s="316">
        <v>289933471.38999999</v>
      </c>
    </row>
    <row r="159" spans="3:6" x14ac:dyDescent="0.25">
      <c r="C159" s="315" t="s">
        <v>391</v>
      </c>
      <c r="D159" s="316">
        <v>0</v>
      </c>
      <c r="E159" s="316">
        <v>0</v>
      </c>
      <c r="F159" s="316">
        <v>3821105.91</v>
      </c>
    </row>
    <row r="160" spans="3:6" x14ac:dyDescent="0.25">
      <c r="C160" s="312" t="s">
        <v>392</v>
      </c>
      <c r="D160" s="313">
        <v>13752752665</v>
      </c>
      <c r="E160" s="313">
        <v>12031055842</v>
      </c>
      <c r="F160" s="313">
        <v>562863531.51999998</v>
      </c>
    </row>
    <row r="161" spans="3:6" x14ac:dyDescent="0.25">
      <c r="C161" s="314" t="s">
        <v>70</v>
      </c>
      <c r="D161" s="311">
        <v>0</v>
      </c>
      <c r="E161" s="311">
        <v>336792957</v>
      </c>
      <c r="F161" s="311">
        <v>374643602.32999998</v>
      </c>
    </row>
    <row r="162" spans="3:6" x14ac:dyDescent="0.25">
      <c r="C162" s="315" t="s">
        <v>393</v>
      </c>
      <c r="D162" s="316">
        <v>0</v>
      </c>
      <c r="E162" s="316">
        <v>336792957</v>
      </c>
      <c r="F162" s="316">
        <v>374643602.32999998</v>
      </c>
    </row>
    <row r="163" spans="3:6" x14ac:dyDescent="0.25">
      <c r="C163" s="314" t="s">
        <v>394</v>
      </c>
      <c r="D163" s="311">
        <v>13752752665</v>
      </c>
      <c r="E163" s="311">
        <v>11694262885</v>
      </c>
      <c r="F163" s="311">
        <v>188219929.19</v>
      </c>
    </row>
    <row r="164" spans="3:6" x14ac:dyDescent="0.25">
      <c r="C164" s="315" t="s">
        <v>395</v>
      </c>
      <c r="D164" s="316">
        <v>1500000000</v>
      </c>
      <c r="E164" s="316">
        <v>901549223</v>
      </c>
      <c r="F164" s="316">
        <v>0</v>
      </c>
    </row>
    <row r="165" spans="3:6" x14ac:dyDescent="0.25">
      <c r="C165" s="315" t="s">
        <v>396</v>
      </c>
      <c r="D165" s="316">
        <v>9000000000</v>
      </c>
      <c r="E165" s="316">
        <v>9000000000</v>
      </c>
      <c r="F165" s="316">
        <v>0</v>
      </c>
    </row>
    <row r="166" spans="3:6" x14ac:dyDescent="0.25">
      <c r="C166" s="315" t="s">
        <v>397</v>
      </c>
      <c r="D166" s="316">
        <v>3252368108</v>
      </c>
      <c r="E166" s="316">
        <v>1792456969</v>
      </c>
      <c r="F166" s="316">
        <v>188202725.41</v>
      </c>
    </row>
    <row r="167" spans="3:6" x14ac:dyDescent="0.25">
      <c r="C167" s="315" t="s">
        <v>398</v>
      </c>
      <c r="D167" s="316">
        <v>354808</v>
      </c>
      <c r="E167" s="316">
        <v>211017</v>
      </c>
      <c r="F167" s="316">
        <v>17203.78</v>
      </c>
    </row>
    <row r="168" spans="3:6" x14ac:dyDescent="0.25">
      <c r="C168" s="315" t="s">
        <v>399</v>
      </c>
      <c r="D168" s="316">
        <v>1259</v>
      </c>
      <c r="E168" s="316">
        <v>14308</v>
      </c>
      <c r="F168" s="316">
        <v>0</v>
      </c>
    </row>
    <row r="169" spans="3:6" x14ac:dyDescent="0.25">
      <c r="C169" s="315" t="s">
        <v>400</v>
      </c>
      <c r="D169" s="316">
        <v>28490</v>
      </c>
      <c r="E169" s="316">
        <v>28490</v>
      </c>
      <c r="F169" s="316">
        <v>0</v>
      </c>
    </row>
    <row r="170" spans="3:6" x14ac:dyDescent="0.25">
      <c r="C170" s="315" t="s">
        <v>401</v>
      </c>
      <c r="D170" s="316">
        <v>0</v>
      </c>
      <c r="E170" s="316">
        <v>0</v>
      </c>
      <c r="F170" s="316">
        <v>0</v>
      </c>
    </row>
    <row r="171" spans="3:6" x14ac:dyDescent="0.25">
      <c r="C171" s="315" t="s">
        <v>402</v>
      </c>
      <c r="D171" s="316">
        <v>0</v>
      </c>
      <c r="E171" s="316">
        <v>233</v>
      </c>
      <c r="F171" s="316">
        <v>0</v>
      </c>
    </row>
    <row r="172" spans="3:6" x14ac:dyDescent="0.25">
      <c r="C172" s="315" t="s">
        <v>403</v>
      </c>
      <c r="D172" s="316">
        <v>0</v>
      </c>
      <c r="E172" s="316">
        <v>2645</v>
      </c>
      <c r="F172" s="316">
        <v>0</v>
      </c>
    </row>
    <row r="173" spans="3:6" x14ac:dyDescent="0.25">
      <c r="C173" s="312" t="s">
        <v>404</v>
      </c>
      <c r="D173" s="313">
        <v>5738982089</v>
      </c>
      <c r="E173" s="313">
        <v>66126591284.090004</v>
      </c>
      <c r="F173" s="313">
        <v>1077138746.3099999</v>
      </c>
    </row>
    <row r="174" spans="3:6" x14ac:dyDescent="0.25">
      <c r="C174" s="314" t="s">
        <v>405</v>
      </c>
      <c r="D174" s="311">
        <v>0</v>
      </c>
      <c r="E174" s="311">
        <v>14274500</v>
      </c>
      <c r="F174" s="311">
        <v>0</v>
      </c>
    </row>
    <row r="175" spans="3:6" x14ac:dyDescent="0.25">
      <c r="C175" s="315" t="s">
        <v>406</v>
      </c>
      <c r="D175" s="316">
        <v>0</v>
      </c>
      <c r="E175" s="316">
        <v>0</v>
      </c>
      <c r="F175" s="316">
        <v>0</v>
      </c>
    </row>
    <row r="176" spans="3:6" x14ac:dyDescent="0.25">
      <c r="C176" s="315" t="s">
        <v>407</v>
      </c>
      <c r="D176" s="316">
        <v>0</v>
      </c>
      <c r="E176" s="316">
        <v>274500</v>
      </c>
      <c r="F176" s="316">
        <v>0</v>
      </c>
    </row>
    <row r="177" spans="3:12" x14ac:dyDescent="0.25">
      <c r="C177" s="315" t="s">
        <v>408</v>
      </c>
      <c r="D177" s="316">
        <v>0</v>
      </c>
      <c r="E177" s="316">
        <v>14000000</v>
      </c>
      <c r="F177" s="316">
        <v>0</v>
      </c>
    </row>
    <row r="178" spans="3:12" x14ac:dyDescent="0.25">
      <c r="C178" s="314" t="s">
        <v>409</v>
      </c>
      <c r="D178" s="311">
        <v>4945043431</v>
      </c>
      <c r="E178" s="311">
        <v>64718465431</v>
      </c>
      <c r="F178" s="311">
        <v>1040000000</v>
      </c>
    </row>
    <row r="179" spans="3:12" x14ac:dyDescent="0.25">
      <c r="C179" s="315" t="s">
        <v>410</v>
      </c>
      <c r="D179" s="316">
        <v>0</v>
      </c>
      <c r="E179" s="316">
        <v>1980000000</v>
      </c>
      <c r="F179" s="316">
        <v>0</v>
      </c>
    </row>
    <row r="180" spans="3:12" x14ac:dyDescent="0.25">
      <c r="C180" s="315" t="s">
        <v>411</v>
      </c>
      <c r="D180" s="316">
        <v>4945043431</v>
      </c>
      <c r="E180" s="316">
        <v>53738465431</v>
      </c>
      <c r="F180" s="316">
        <v>1040000000</v>
      </c>
    </row>
    <row r="181" spans="3:12" x14ac:dyDescent="0.25">
      <c r="C181" s="315" t="s">
        <v>412</v>
      </c>
      <c r="D181" s="316">
        <v>0</v>
      </c>
      <c r="E181" s="316">
        <v>0</v>
      </c>
      <c r="F181" s="316">
        <v>0</v>
      </c>
    </row>
    <row r="182" spans="3:12" x14ac:dyDescent="0.25">
      <c r="C182" s="315" t="s">
        <v>413</v>
      </c>
      <c r="D182" s="316">
        <v>0</v>
      </c>
      <c r="E182" s="316">
        <v>7000000000</v>
      </c>
      <c r="F182" s="316">
        <v>0</v>
      </c>
    </row>
    <row r="183" spans="3:12" x14ac:dyDescent="0.25">
      <c r="C183" s="315" t="s">
        <v>414</v>
      </c>
      <c r="D183" s="316">
        <v>0</v>
      </c>
      <c r="E183" s="316">
        <v>2000000000</v>
      </c>
      <c r="F183" s="316">
        <v>0</v>
      </c>
    </row>
    <row r="184" spans="3:12" x14ac:dyDescent="0.25">
      <c r="C184" s="314" t="s">
        <v>415</v>
      </c>
      <c r="D184" s="311">
        <v>793938658</v>
      </c>
      <c r="E184" s="311">
        <v>1393851353.0900002</v>
      </c>
      <c r="F184" s="311">
        <v>37138746.310000002</v>
      </c>
    </row>
    <row r="185" spans="3:12" x14ac:dyDescent="0.25">
      <c r="C185" s="315" t="s">
        <v>416</v>
      </c>
      <c r="D185" s="316">
        <v>0</v>
      </c>
      <c r="E185" s="316">
        <v>58452411.939999998</v>
      </c>
      <c r="F185" s="316">
        <v>0</v>
      </c>
    </row>
    <row r="186" spans="3:12" x14ac:dyDescent="0.25">
      <c r="C186" s="315" t="s">
        <v>417</v>
      </c>
      <c r="D186" s="316">
        <v>793938658</v>
      </c>
      <c r="E186" s="316">
        <v>1317090665.9000001</v>
      </c>
      <c r="F186" s="316">
        <v>37138746.310000002</v>
      </c>
    </row>
    <row r="187" spans="3:12" x14ac:dyDescent="0.25">
      <c r="C187" s="315" t="s">
        <v>418</v>
      </c>
      <c r="D187" s="316">
        <v>0</v>
      </c>
      <c r="E187" s="316">
        <v>18308275.25</v>
      </c>
      <c r="F187" s="316">
        <v>0</v>
      </c>
      <c r="L187" s="312"/>
    </row>
    <row r="188" spans="3:12" x14ac:dyDescent="0.25">
      <c r="C188" s="312" t="s">
        <v>419</v>
      </c>
      <c r="D188" s="313">
        <v>292206480</v>
      </c>
      <c r="E188" s="313">
        <v>635706621</v>
      </c>
      <c r="F188" s="313">
        <v>101704981.41</v>
      </c>
    </row>
    <row r="189" spans="3:12" x14ac:dyDescent="0.25">
      <c r="C189" s="314" t="s">
        <v>420</v>
      </c>
      <c r="D189" s="311">
        <v>292206480</v>
      </c>
      <c r="E189" s="311">
        <v>635706621</v>
      </c>
      <c r="F189" s="311">
        <v>101704981.41</v>
      </c>
    </row>
    <row r="190" spans="3:12" x14ac:dyDescent="0.25">
      <c r="C190" s="315" t="s">
        <v>421</v>
      </c>
      <c r="D190" s="316">
        <v>292056427</v>
      </c>
      <c r="E190" s="316">
        <v>635630182</v>
      </c>
      <c r="F190" s="316">
        <v>28237295.940000001</v>
      </c>
    </row>
    <row r="191" spans="3:12" x14ac:dyDescent="0.25">
      <c r="C191" s="315" t="s">
        <v>422</v>
      </c>
      <c r="D191" s="316">
        <v>0</v>
      </c>
      <c r="E191" s="316">
        <v>0</v>
      </c>
      <c r="F191" s="316">
        <v>73459310.469999999</v>
      </c>
    </row>
    <row r="192" spans="3:12" x14ac:dyDescent="0.25">
      <c r="C192" s="315" t="s">
        <v>423</v>
      </c>
      <c r="D192" s="316">
        <v>150053</v>
      </c>
      <c r="E192" s="316">
        <v>76439</v>
      </c>
      <c r="F192" s="316">
        <v>8375</v>
      </c>
    </row>
    <row r="193" spans="3:6" x14ac:dyDescent="0.25">
      <c r="C193" s="312" t="s">
        <v>424</v>
      </c>
      <c r="D193" s="313">
        <v>10383437128</v>
      </c>
      <c r="E193" s="313">
        <v>22909288845.739998</v>
      </c>
      <c r="F193" s="313">
        <v>944732201.0200001</v>
      </c>
    </row>
    <row r="194" spans="3:6" x14ac:dyDescent="0.25">
      <c r="C194" s="314" t="s">
        <v>425</v>
      </c>
      <c r="D194" s="311">
        <v>10383437128</v>
      </c>
      <c r="E194" s="311">
        <v>22909288845.739998</v>
      </c>
      <c r="F194" s="311">
        <v>944732201.0200001</v>
      </c>
    </row>
    <row r="195" spans="3:6" x14ac:dyDescent="0.25">
      <c r="C195" s="315" t="s">
        <v>426</v>
      </c>
      <c r="D195" s="316">
        <v>0</v>
      </c>
      <c r="E195" s="316">
        <v>0</v>
      </c>
      <c r="F195" s="316">
        <v>200</v>
      </c>
    </row>
    <row r="196" spans="3:6" x14ac:dyDescent="0.25">
      <c r="C196" s="315" t="s">
        <v>427</v>
      </c>
      <c r="D196" s="316">
        <v>250249197</v>
      </c>
      <c r="E196" s="316">
        <v>73021541</v>
      </c>
      <c r="F196" s="316">
        <v>4025835.84</v>
      </c>
    </row>
    <row r="197" spans="3:6" x14ac:dyDescent="0.25">
      <c r="C197" s="315" t="s">
        <v>428</v>
      </c>
      <c r="D197" s="316">
        <v>0</v>
      </c>
      <c r="E197" s="316">
        <v>0</v>
      </c>
      <c r="F197" s="316">
        <v>0</v>
      </c>
    </row>
    <row r="198" spans="3:6" x14ac:dyDescent="0.25">
      <c r="C198" s="315" t="s">
        <v>429</v>
      </c>
      <c r="D198" s="316">
        <v>10133187931</v>
      </c>
      <c r="E198" s="316">
        <v>10309413587</v>
      </c>
      <c r="F198" s="316">
        <v>830044694.33000004</v>
      </c>
    </row>
    <row r="199" spans="3:6" x14ac:dyDescent="0.25">
      <c r="C199" s="315" t="s">
        <v>430</v>
      </c>
      <c r="D199" s="316">
        <v>0</v>
      </c>
      <c r="E199" s="316">
        <v>0</v>
      </c>
      <c r="F199" s="316">
        <v>6094867.46</v>
      </c>
    </row>
    <row r="200" spans="3:6" x14ac:dyDescent="0.25">
      <c r="C200" s="315" t="s">
        <v>431</v>
      </c>
      <c r="D200" s="316">
        <v>0</v>
      </c>
      <c r="E200" s="316">
        <v>0</v>
      </c>
      <c r="F200" s="316">
        <v>1563533.33</v>
      </c>
    </row>
    <row r="201" spans="3:6" x14ac:dyDescent="0.25">
      <c r="C201" s="315" t="s">
        <v>432</v>
      </c>
      <c r="D201" s="316">
        <v>0</v>
      </c>
      <c r="E201" s="316">
        <v>12526853717.74</v>
      </c>
      <c r="F201" s="316">
        <v>103003070.05999999</v>
      </c>
    </row>
    <row r="202" spans="3:6" ht="16.5" customHeight="1" x14ac:dyDescent="0.25">
      <c r="C202" s="315" t="s">
        <v>433</v>
      </c>
      <c r="D202" s="316">
        <v>0</v>
      </c>
      <c r="E202" s="316">
        <v>0</v>
      </c>
      <c r="F202" s="316">
        <v>0</v>
      </c>
    </row>
    <row r="203" spans="3:6" x14ac:dyDescent="0.25">
      <c r="C203" s="315" t="s">
        <v>434</v>
      </c>
      <c r="D203" s="316">
        <v>0</v>
      </c>
      <c r="E203" s="316">
        <v>0</v>
      </c>
      <c r="F203" s="316">
        <v>0</v>
      </c>
    </row>
    <row r="204" spans="3:6" x14ac:dyDescent="0.25">
      <c r="C204" s="310" t="s">
        <v>435</v>
      </c>
      <c r="D204" s="311">
        <v>12830122961</v>
      </c>
      <c r="E204" s="311">
        <v>14071286805.990002</v>
      </c>
      <c r="F204" s="311">
        <v>255643226.93000001</v>
      </c>
    </row>
    <row r="205" spans="3:6" x14ac:dyDescent="0.25">
      <c r="C205" s="312" t="s">
        <v>436</v>
      </c>
      <c r="D205" s="313">
        <v>0</v>
      </c>
      <c r="E205" s="313">
        <v>17828000</v>
      </c>
      <c r="F205" s="313">
        <v>0</v>
      </c>
    </row>
    <row r="206" spans="3:6" x14ac:dyDescent="0.25">
      <c r="C206" s="314" t="s">
        <v>437</v>
      </c>
      <c r="D206" s="311">
        <v>0</v>
      </c>
      <c r="E206" s="311">
        <v>17828000</v>
      </c>
      <c r="F206" s="311">
        <v>0</v>
      </c>
    </row>
    <row r="207" spans="3:6" x14ac:dyDescent="0.25">
      <c r="C207" s="315" t="s">
        <v>438</v>
      </c>
      <c r="D207" s="316">
        <v>0</v>
      </c>
      <c r="E207" s="316">
        <v>17828000</v>
      </c>
      <c r="F207" s="316">
        <v>0</v>
      </c>
    </row>
    <row r="208" spans="3:6" x14ac:dyDescent="0.25">
      <c r="C208" s="312" t="s">
        <v>439</v>
      </c>
      <c r="D208" s="313">
        <v>12830122961</v>
      </c>
      <c r="E208" s="313">
        <v>14053458805.990002</v>
      </c>
      <c r="F208" s="313">
        <v>103849649.67</v>
      </c>
    </row>
    <row r="209" spans="3:9" x14ac:dyDescent="0.25">
      <c r="C209" s="314" t="s">
        <v>440</v>
      </c>
      <c r="D209" s="311">
        <v>11875275000</v>
      </c>
      <c r="E209" s="311">
        <v>12852707561.5</v>
      </c>
      <c r="F209" s="311">
        <v>0</v>
      </c>
    </row>
    <row r="210" spans="3:9" x14ac:dyDescent="0.25">
      <c r="C210" s="315" t="s">
        <v>441</v>
      </c>
      <c r="D210" s="316">
        <v>0</v>
      </c>
      <c r="E210" s="316">
        <v>580811.5</v>
      </c>
      <c r="F210" s="316">
        <v>0</v>
      </c>
    </row>
    <row r="211" spans="3:9" x14ac:dyDescent="0.25">
      <c r="C211" s="315" t="s">
        <v>442</v>
      </c>
      <c r="D211" s="316">
        <v>0</v>
      </c>
      <c r="E211" s="316">
        <v>1303200000</v>
      </c>
      <c r="F211" s="316">
        <v>0</v>
      </c>
    </row>
    <row r="212" spans="3:9" x14ac:dyDescent="0.25">
      <c r="C212" s="315" t="s">
        <v>443</v>
      </c>
      <c r="D212" s="316">
        <v>3958425000</v>
      </c>
      <c r="E212" s="316">
        <v>3849642250</v>
      </c>
      <c r="F212" s="316">
        <v>0</v>
      </c>
    </row>
    <row r="213" spans="3:9" x14ac:dyDescent="0.25">
      <c r="C213" s="315" t="s">
        <v>444</v>
      </c>
      <c r="D213" s="316">
        <v>3958425000</v>
      </c>
      <c r="E213" s="316">
        <v>3849642250</v>
      </c>
      <c r="F213" s="316">
        <v>0</v>
      </c>
    </row>
    <row r="214" spans="3:9" x14ac:dyDescent="0.25">
      <c r="C214" s="315" t="s">
        <v>445</v>
      </c>
      <c r="D214" s="316">
        <v>3958425000</v>
      </c>
      <c r="E214" s="316">
        <v>3849642250</v>
      </c>
      <c r="F214" s="316">
        <v>0</v>
      </c>
    </row>
    <row r="215" spans="3:9" x14ac:dyDescent="0.25">
      <c r="C215" s="314" t="s">
        <v>446</v>
      </c>
      <c r="D215" s="311">
        <v>954847961</v>
      </c>
      <c r="E215" s="311">
        <v>1200751244.49</v>
      </c>
      <c r="F215" s="311">
        <v>103849649.67</v>
      </c>
    </row>
    <row r="216" spans="3:9" x14ac:dyDescent="0.25">
      <c r="C216" s="315" t="s">
        <v>447</v>
      </c>
      <c r="D216" s="316">
        <v>0</v>
      </c>
      <c r="E216" s="316">
        <v>9171570.1999999993</v>
      </c>
      <c r="F216" s="316">
        <v>0</v>
      </c>
    </row>
    <row r="217" spans="3:9" x14ac:dyDescent="0.25">
      <c r="C217" s="315" t="s">
        <v>448</v>
      </c>
      <c r="D217" s="316">
        <v>954847961</v>
      </c>
      <c r="E217" s="316">
        <v>1191579674.29</v>
      </c>
      <c r="F217" s="316">
        <v>103849649.67</v>
      </c>
    </row>
    <row r="218" spans="3:9" x14ac:dyDescent="0.25">
      <c r="C218" s="312" t="s">
        <v>449</v>
      </c>
      <c r="D218" s="313">
        <v>0</v>
      </c>
      <c r="E218" s="313">
        <v>0</v>
      </c>
      <c r="F218" s="313">
        <v>151793577.25999999</v>
      </c>
    </row>
    <row r="219" spans="3:9" x14ac:dyDescent="0.25">
      <c r="C219" s="314" t="s">
        <v>450</v>
      </c>
      <c r="D219" s="311">
        <v>0</v>
      </c>
      <c r="E219" s="311">
        <v>0</v>
      </c>
      <c r="F219" s="311">
        <v>151793577.25999999</v>
      </c>
    </row>
    <row r="220" spans="3:9" x14ac:dyDescent="0.25">
      <c r="C220" s="315" t="s">
        <v>451</v>
      </c>
      <c r="D220" s="316">
        <v>0</v>
      </c>
      <c r="E220" s="316">
        <v>0</v>
      </c>
      <c r="F220" s="316">
        <v>151793577.25999999</v>
      </c>
    </row>
    <row r="221" spans="3:9" ht="15.75" thickBot="1" x14ac:dyDescent="0.3">
      <c r="C221" s="317" t="s">
        <v>241</v>
      </c>
      <c r="D221" s="318">
        <v>1187374402436</v>
      </c>
      <c r="E221" s="318">
        <v>1238727584813.7598</v>
      </c>
      <c r="F221" s="318">
        <v>97938547146.279984</v>
      </c>
    </row>
    <row r="222" spans="3:9" x14ac:dyDescent="0.25">
      <c r="C222" s="319" t="s">
        <v>171</v>
      </c>
      <c r="D222" s="199"/>
      <c r="E222" s="199"/>
      <c r="F222" s="199"/>
      <c r="G222" s="199"/>
      <c r="H222" s="199"/>
      <c r="I222" s="199"/>
    </row>
    <row r="223" spans="3:9" x14ac:dyDescent="0.25">
      <c r="C223" s="3" t="s">
        <v>172</v>
      </c>
      <c r="D223" s="199"/>
      <c r="E223" s="199"/>
      <c r="F223" s="199"/>
      <c r="G223" s="199"/>
      <c r="H223" s="199"/>
      <c r="I223" s="199"/>
    </row>
    <row r="224" spans="3:9" ht="53.25" customHeight="1" x14ac:dyDescent="0.25">
      <c r="C224" s="374" t="s">
        <v>452</v>
      </c>
      <c r="D224" s="374"/>
      <c r="E224" s="374"/>
      <c r="F224" s="374"/>
      <c r="G224" s="354"/>
      <c r="H224" s="354"/>
      <c r="I224" s="354"/>
    </row>
    <row r="225" spans="3:9" x14ac:dyDescent="0.25">
      <c r="C225" s="319" t="s">
        <v>118</v>
      </c>
      <c r="D225" s="199"/>
      <c r="E225" s="199"/>
      <c r="F225" s="199"/>
      <c r="G225" s="199"/>
      <c r="H225" s="199"/>
      <c r="I225" s="199"/>
    </row>
    <row r="564" spans="2:2" x14ac:dyDescent="0.25">
      <c r="B564" s="306" t="s">
        <v>453</v>
      </c>
    </row>
  </sheetData>
  <mergeCells count="10">
    <mergeCell ref="C2:F2"/>
    <mergeCell ref="C3:F3"/>
    <mergeCell ref="C4:F4"/>
    <mergeCell ref="C6:F6"/>
    <mergeCell ref="C7:F7"/>
    <mergeCell ref="C11:C12"/>
    <mergeCell ref="D11:D13"/>
    <mergeCell ref="E11:E13"/>
    <mergeCell ref="F11:F13"/>
    <mergeCell ref="C224:F224"/>
  </mergeCells>
  <pageMargins left="0.7" right="0.7" top="0.75" bottom="0.75" header="0.3" footer="0.3"/>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CEA4-78C0-425B-8542-DC952D84A6BE}">
  <dimension ref="B2:H305"/>
  <sheetViews>
    <sheetView showGridLines="0" zoomScaleNormal="100" workbookViewId="0">
      <selection activeCell="J7" sqref="J7"/>
    </sheetView>
  </sheetViews>
  <sheetFormatPr baseColWidth="10" defaultColWidth="11.5703125" defaultRowHeight="15" x14ac:dyDescent="0.25"/>
  <cols>
    <col min="1" max="1" width="11.5703125" style="199"/>
    <col min="2" max="2" width="69.5703125" style="199" customWidth="1"/>
    <col min="3" max="3" width="25.7109375" style="199" customWidth="1"/>
    <col min="4" max="4" width="24.7109375" style="199" customWidth="1"/>
    <col min="5" max="5" width="14.5703125" style="199" customWidth="1"/>
    <col min="6" max="6" width="16.7109375" style="199" customWidth="1"/>
    <col min="7" max="7" width="12.7109375" style="199" customWidth="1"/>
    <col min="8" max="8" width="12.42578125" style="199" customWidth="1"/>
    <col min="9" max="9" width="11.5703125" style="199"/>
    <col min="10" max="10" width="64.5703125" style="199" bestFit="1" customWidth="1"/>
    <col min="11" max="11" width="21.140625" style="199" bestFit="1" customWidth="1"/>
    <col min="12" max="12" width="13.140625" style="199" customWidth="1"/>
    <col min="13" max="13" width="17.140625" style="199" customWidth="1"/>
    <col min="14" max="14" width="13.42578125" style="199" customWidth="1"/>
    <col min="15" max="16384" width="11.5703125" style="199"/>
  </cols>
  <sheetData>
    <row r="2" spans="2:8" x14ac:dyDescent="0.25">
      <c r="B2" s="467" t="s">
        <v>0</v>
      </c>
      <c r="C2" s="467"/>
      <c r="D2" s="467"/>
      <c r="E2" s="467"/>
      <c r="F2" s="467"/>
      <c r="G2" s="467"/>
      <c r="H2" s="467"/>
    </row>
    <row r="3" spans="2:8" x14ac:dyDescent="0.25">
      <c r="B3" s="467" t="s">
        <v>1</v>
      </c>
      <c r="C3" s="467"/>
      <c r="D3" s="467"/>
      <c r="E3" s="467"/>
      <c r="F3" s="467"/>
      <c r="G3" s="467"/>
      <c r="H3" s="467"/>
    </row>
    <row r="4" spans="2:8" ht="14.45" customHeight="1" x14ac:dyDescent="0.25">
      <c r="B4" s="468" t="s">
        <v>2</v>
      </c>
      <c r="C4" s="468"/>
      <c r="D4" s="468"/>
      <c r="E4" s="468"/>
      <c r="F4" s="468"/>
      <c r="G4" s="468"/>
      <c r="H4" s="468"/>
    </row>
    <row r="5" spans="2:8" ht="14.45" customHeight="1" x14ac:dyDescent="0.25">
      <c r="B5" s="307"/>
      <c r="C5" s="307"/>
      <c r="D5" s="307"/>
      <c r="E5" s="307"/>
      <c r="F5" s="307"/>
      <c r="G5" s="307"/>
      <c r="H5" s="307"/>
    </row>
    <row r="6" spans="2:8" ht="15.6" customHeight="1" x14ac:dyDescent="0.25">
      <c r="B6" s="471" t="s">
        <v>980</v>
      </c>
      <c r="C6" s="471"/>
      <c r="D6" s="471"/>
      <c r="E6" s="471"/>
      <c r="F6" s="471"/>
      <c r="G6" s="471"/>
      <c r="H6" s="471"/>
    </row>
    <row r="7" spans="2:8" ht="16.149999999999999" customHeight="1" x14ac:dyDescent="0.25">
      <c r="B7" s="470" t="s">
        <v>244</v>
      </c>
      <c r="C7" s="470"/>
      <c r="D7" s="470"/>
      <c r="E7" s="470"/>
      <c r="F7" s="470"/>
      <c r="G7" s="470"/>
      <c r="H7" s="470"/>
    </row>
    <row r="9" spans="2:8" ht="15.75" thickBot="1" x14ac:dyDescent="0.3"/>
    <row r="10" spans="2:8" x14ac:dyDescent="0.25">
      <c r="B10" s="472" t="s">
        <v>41</v>
      </c>
      <c r="C10" s="474" t="s">
        <v>454</v>
      </c>
      <c r="D10" s="474" t="s">
        <v>46</v>
      </c>
      <c r="E10" s="476" t="s">
        <v>455</v>
      </c>
      <c r="F10" s="477"/>
      <c r="G10" s="480" t="s">
        <v>456</v>
      </c>
      <c r="H10" s="481"/>
    </row>
    <row r="11" spans="2:8" x14ac:dyDescent="0.25">
      <c r="B11" s="473"/>
      <c r="C11" s="475"/>
      <c r="D11" s="475"/>
      <c r="E11" s="478"/>
      <c r="F11" s="479"/>
      <c r="G11" s="478"/>
      <c r="H11" s="482"/>
    </row>
    <row r="12" spans="2:8" x14ac:dyDescent="0.25">
      <c r="B12" s="320" t="s">
        <v>457</v>
      </c>
      <c r="C12" s="473"/>
      <c r="D12" s="473"/>
      <c r="E12" s="321">
        <v>2023</v>
      </c>
      <c r="F12" s="322">
        <v>2024</v>
      </c>
      <c r="G12" s="321" t="s">
        <v>458</v>
      </c>
      <c r="H12" s="323" t="s">
        <v>459</v>
      </c>
    </row>
    <row r="13" spans="2:8" x14ac:dyDescent="0.25">
      <c r="B13" s="324" t="s">
        <v>460</v>
      </c>
      <c r="C13" s="325">
        <v>7510409289</v>
      </c>
      <c r="D13" s="325">
        <v>7433257608.3799992</v>
      </c>
      <c r="E13" s="325">
        <v>1490997412.2199998</v>
      </c>
      <c r="F13" s="325">
        <v>1330984083.0999999</v>
      </c>
      <c r="G13" s="325">
        <f t="shared" ref="G13:G76" si="0">F13-E13</f>
        <v>-160013329.11999989</v>
      </c>
      <c r="H13" s="326">
        <f t="shared" ref="H13:H76" si="1">IFERROR(G13/E13,"0.0%")</f>
        <v>-0.10731965582807436</v>
      </c>
    </row>
    <row r="14" spans="2:8" x14ac:dyDescent="0.25">
      <c r="B14" s="327" t="s">
        <v>461</v>
      </c>
      <c r="C14" s="328">
        <v>1289534134</v>
      </c>
      <c r="D14" s="328">
        <v>969548887.7299999</v>
      </c>
      <c r="E14" s="328">
        <v>214037908.09000003</v>
      </c>
      <c r="F14" s="328">
        <v>143929592.41</v>
      </c>
      <c r="G14" s="329">
        <f t="shared" si="0"/>
        <v>-70108315.680000037</v>
      </c>
      <c r="H14" s="330">
        <f t="shared" si="1"/>
        <v>-0.32755092920512213</v>
      </c>
    </row>
    <row r="15" spans="2:8" x14ac:dyDescent="0.25">
      <c r="B15" s="331" t="s">
        <v>205</v>
      </c>
      <c r="C15" s="332">
        <v>242940000</v>
      </c>
      <c r="D15" s="332">
        <v>52262309</v>
      </c>
      <c r="E15" s="332">
        <v>9116688.4900000002</v>
      </c>
      <c r="F15" s="332">
        <v>5085922.04</v>
      </c>
      <c r="G15" s="333">
        <f t="shared" si="0"/>
        <v>-4030766.45</v>
      </c>
      <c r="H15" s="334">
        <f t="shared" si="1"/>
        <v>-0.44213054492552922</v>
      </c>
    </row>
    <row r="16" spans="2:8" x14ac:dyDescent="0.25">
      <c r="B16" s="331" t="s">
        <v>215</v>
      </c>
      <c r="C16" s="332">
        <v>150602664</v>
      </c>
      <c r="D16" s="332">
        <v>714623054.08999991</v>
      </c>
      <c r="E16" s="332">
        <v>168958365.33000001</v>
      </c>
      <c r="F16" s="332">
        <v>138843670.37</v>
      </c>
      <c r="G16" s="333">
        <f t="shared" si="0"/>
        <v>-30114694.960000008</v>
      </c>
      <c r="H16" s="334">
        <f t="shared" si="1"/>
        <v>-0.17823737168137058</v>
      </c>
    </row>
    <row r="17" spans="2:8" x14ac:dyDescent="0.25">
      <c r="B17" s="331" t="s">
        <v>221</v>
      </c>
      <c r="C17" s="332">
        <v>223614962</v>
      </c>
      <c r="D17" s="332">
        <v>9824400</v>
      </c>
      <c r="E17" s="332">
        <v>0</v>
      </c>
      <c r="F17" s="332">
        <v>0</v>
      </c>
      <c r="G17" s="333">
        <f t="shared" si="0"/>
        <v>0</v>
      </c>
      <c r="H17" s="334" t="str">
        <f t="shared" si="1"/>
        <v>0.0%</v>
      </c>
    </row>
    <row r="18" spans="2:8" x14ac:dyDescent="0.25">
      <c r="B18" s="331" t="s">
        <v>462</v>
      </c>
      <c r="C18" s="332">
        <v>437902280</v>
      </c>
      <c r="D18" s="332">
        <v>37307146.999999985</v>
      </c>
      <c r="E18" s="332">
        <v>0</v>
      </c>
      <c r="F18" s="332">
        <v>0</v>
      </c>
      <c r="G18" s="333">
        <f t="shared" si="0"/>
        <v>0</v>
      </c>
      <c r="H18" s="334" t="str">
        <f t="shared" si="1"/>
        <v>0.0%</v>
      </c>
    </row>
    <row r="19" spans="2:8" x14ac:dyDescent="0.25">
      <c r="B19" s="331" t="s">
        <v>463</v>
      </c>
      <c r="C19" s="332">
        <v>1968765</v>
      </c>
      <c r="D19" s="332">
        <v>6540131.7400000002</v>
      </c>
      <c r="E19" s="332">
        <v>0</v>
      </c>
      <c r="F19" s="332">
        <v>0</v>
      </c>
      <c r="G19" s="333">
        <f t="shared" si="0"/>
        <v>0</v>
      </c>
      <c r="H19" s="334" t="str">
        <f t="shared" si="1"/>
        <v>0.0%</v>
      </c>
    </row>
    <row r="20" spans="2:8" x14ac:dyDescent="0.25">
      <c r="B20" s="331" t="s">
        <v>464</v>
      </c>
      <c r="C20" s="332">
        <v>232505463</v>
      </c>
      <c r="D20" s="332">
        <v>148991845.90000004</v>
      </c>
      <c r="E20" s="332">
        <v>35962854.270000003</v>
      </c>
      <c r="F20" s="332">
        <v>0</v>
      </c>
      <c r="G20" s="333">
        <f t="shared" si="0"/>
        <v>-35962854.270000003</v>
      </c>
      <c r="H20" s="334">
        <f t="shared" si="1"/>
        <v>-1</v>
      </c>
    </row>
    <row r="21" spans="2:8" x14ac:dyDescent="0.25">
      <c r="B21" s="327" t="s">
        <v>465</v>
      </c>
      <c r="C21" s="328">
        <v>1600461884</v>
      </c>
      <c r="D21" s="328">
        <v>1392729361.8100002</v>
      </c>
      <c r="E21" s="328">
        <v>527486114.69</v>
      </c>
      <c r="F21" s="328">
        <v>319834645.34999996</v>
      </c>
      <c r="G21" s="335">
        <f t="shared" si="0"/>
        <v>-207651469.34000003</v>
      </c>
      <c r="H21" s="336">
        <f t="shared" si="1"/>
        <v>-0.39366243690042041</v>
      </c>
    </row>
    <row r="22" spans="2:8" x14ac:dyDescent="0.25">
      <c r="B22" s="331" t="s">
        <v>179</v>
      </c>
      <c r="C22" s="332">
        <v>28230523</v>
      </c>
      <c r="D22" s="332">
        <v>11589653.6</v>
      </c>
      <c r="E22" s="332">
        <v>3158151.45</v>
      </c>
      <c r="F22" s="332">
        <v>0</v>
      </c>
      <c r="G22" s="333">
        <f t="shared" si="0"/>
        <v>-3158151.45</v>
      </c>
      <c r="H22" s="334">
        <f t="shared" si="1"/>
        <v>-1</v>
      </c>
    </row>
    <row r="23" spans="2:8" x14ac:dyDescent="0.25">
      <c r="B23" s="331" t="s">
        <v>181</v>
      </c>
      <c r="C23" s="332">
        <v>16623853</v>
      </c>
      <c r="D23" s="332">
        <v>9727952.2799999993</v>
      </c>
      <c r="E23" s="332">
        <v>0</v>
      </c>
      <c r="F23" s="332">
        <v>1777932.51</v>
      </c>
      <c r="G23" s="333">
        <f t="shared" si="0"/>
        <v>1777932.51</v>
      </c>
      <c r="H23" s="334" t="str">
        <f t="shared" si="1"/>
        <v>0.0%</v>
      </c>
    </row>
    <row r="24" spans="2:8" x14ac:dyDescent="0.25">
      <c r="B24" s="331" t="s">
        <v>215</v>
      </c>
      <c r="C24" s="332">
        <v>822624051</v>
      </c>
      <c r="D24" s="332">
        <v>778813537.71000016</v>
      </c>
      <c r="E24" s="332">
        <v>382668709.32999998</v>
      </c>
      <c r="F24" s="332">
        <v>267692893.00999999</v>
      </c>
      <c r="G24" s="333">
        <f t="shared" si="0"/>
        <v>-114975816.31999999</v>
      </c>
      <c r="H24" s="334">
        <f t="shared" si="1"/>
        <v>-0.30045784647850293</v>
      </c>
    </row>
    <row r="25" spans="2:8" x14ac:dyDescent="0.25">
      <c r="B25" s="331" t="s">
        <v>218</v>
      </c>
      <c r="C25" s="332">
        <v>0</v>
      </c>
      <c r="D25" s="332">
        <v>0</v>
      </c>
      <c r="E25" s="332">
        <v>0</v>
      </c>
      <c r="F25" s="332">
        <v>0</v>
      </c>
      <c r="G25" s="333">
        <f t="shared" si="0"/>
        <v>0</v>
      </c>
      <c r="H25" s="334" t="str">
        <f t="shared" si="1"/>
        <v>0.0%</v>
      </c>
    </row>
    <row r="26" spans="2:8" x14ac:dyDescent="0.25">
      <c r="B26" s="331" t="s">
        <v>221</v>
      </c>
      <c r="C26" s="332">
        <v>39566128</v>
      </c>
      <c r="D26" s="332">
        <v>0</v>
      </c>
      <c r="E26" s="332">
        <v>0</v>
      </c>
      <c r="F26" s="332">
        <v>0</v>
      </c>
      <c r="G26" s="333">
        <f t="shared" si="0"/>
        <v>0</v>
      </c>
      <c r="H26" s="334" t="str">
        <f t="shared" si="1"/>
        <v>0.0%</v>
      </c>
    </row>
    <row r="27" spans="2:8" x14ac:dyDescent="0.25">
      <c r="B27" s="331" t="s">
        <v>462</v>
      </c>
      <c r="C27" s="332">
        <v>320784100</v>
      </c>
      <c r="D27" s="332">
        <v>86544779.069999993</v>
      </c>
      <c r="E27" s="332">
        <v>0</v>
      </c>
      <c r="F27" s="332">
        <v>14370057.34</v>
      </c>
      <c r="G27" s="333">
        <f t="shared" si="0"/>
        <v>14370057.34</v>
      </c>
      <c r="H27" s="334" t="str">
        <f t="shared" si="1"/>
        <v>0.0%</v>
      </c>
    </row>
    <row r="28" spans="2:8" x14ac:dyDescent="0.25">
      <c r="B28" s="331" t="s">
        <v>187</v>
      </c>
      <c r="C28" s="332">
        <v>37000000</v>
      </c>
      <c r="D28" s="332">
        <v>121530259.63999999</v>
      </c>
      <c r="E28" s="332">
        <v>64845194.219999999</v>
      </c>
      <c r="F28" s="332">
        <v>0</v>
      </c>
      <c r="G28" s="333">
        <f t="shared" si="0"/>
        <v>-64845194.219999999</v>
      </c>
      <c r="H28" s="334">
        <f t="shared" si="1"/>
        <v>-1</v>
      </c>
    </row>
    <row r="29" spans="2:8" x14ac:dyDescent="0.25">
      <c r="B29" s="331" t="s">
        <v>463</v>
      </c>
      <c r="C29" s="332">
        <v>18955204</v>
      </c>
      <c r="D29" s="332">
        <v>73541073.069999993</v>
      </c>
      <c r="E29" s="332">
        <v>0</v>
      </c>
      <c r="F29" s="332">
        <v>16443501.970000001</v>
      </c>
      <c r="G29" s="333">
        <f t="shared" si="0"/>
        <v>16443501.970000001</v>
      </c>
      <c r="H29" s="334" t="str">
        <f t="shared" si="1"/>
        <v>0.0%</v>
      </c>
    </row>
    <row r="30" spans="2:8" x14ac:dyDescent="0.25">
      <c r="B30" s="331" t="s">
        <v>464</v>
      </c>
      <c r="C30" s="332">
        <v>316678025</v>
      </c>
      <c r="D30" s="332">
        <v>310982106.44</v>
      </c>
      <c r="E30" s="332">
        <v>76814059.689999998</v>
      </c>
      <c r="F30" s="332">
        <v>19550260.52</v>
      </c>
      <c r="G30" s="333">
        <f t="shared" si="0"/>
        <v>-57263799.170000002</v>
      </c>
      <c r="H30" s="334">
        <f t="shared" si="1"/>
        <v>-0.74548590975533169</v>
      </c>
    </row>
    <row r="31" spans="2:8" x14ac:dyDescent="0.25">
      <c r="B31" s="327" t="s">
        <v>466</v>
      </c>
      <c r="C31" s="328">
        <v>4366110256</v>
      </c>
      <c r="D31" s="328">
        <v>4766525540.8599997</v>
      </c>
      <c r="E31" s="328">
        <v>749473389.43999994</v>
      </c>
      <c r="F31" s="328">
        <v>565347140.88999999</v>
      </c>
      <c r="G31" s="335">
        <f t="shared" si="0"/>
        <v>-184126248.54999995</v>
      </c>
      <c r="H31" s="336">
        <f t="shared" si="1"/>
        <v>-0.24567416421225777</v>
      </c>
    </row>
    <row r="32" spans="2:8" x14ac:dyDescent="0.25">
      <c r="B32" s="331" t="s">
        <v>181</v>
      </c>
      <c r="C32" s="332">
        <v>27806785</v>
      </c>
      <c r="D32" s="332">
        <v>31102882.18</v>
      </c>
      <c r="E32" s="332">
        <v>7098759.04</v>
      </c>
      <c r="F32" s="332">
        <v>9938941.5500000007</v>
      </c>
      <c r="G32" s="333">
        <f t="shared" si="0"/>
        <v>2840182.5100000007</v>
      </c>
      <c r="H32" s="334">
        <f t="shared" si="1"/>
        <v>0.40009563558872407</v>
      </c>
    </row>
    <row r="33" spans="2:8" x14ac:dyDescent="0.25">
      <c r="B33" s="331" t="s">
        <v>215</v>
      </c>
      <c r="C33" s="332">
        <v>1678796273</v>
      </c>
      <c r="D33" s="332">
        <v>2842853070.6500001</v>
      </c>
      <c r="E33" s="332">
        <v>152781609.36000001</v>
      </c>
      <c r="F33" s="332">
        <v>492733985.07999998</v>
      </c>
      <c r="G33" s="333">
        <f t="shared" si="0"/>
        <v>339952375.71999997</v>
      </c>
      <c r="H33" s="334">
        <f t="shared" si="1"/>
        <v>2.2250870189419762</v>
      </c>
    </row>
    <row r="34" spans="2:8" x14ac:dyDescent="0.25">
      <c r="B34" s="331" t="s">
        <v>221</v>
      </c>
      <c r="C34" s="332">
        <v>126602042</v>
      </c>
      <c r="D34" s="332">
        <v>0</v>
      </c>
      <c r="E34" s="332">
        <v>4153300</v>
      </c>
      <c r="F34" s="332">
        <v>0</v>
      </c>
      <c r="G34" s="333">
        <f t="shared" si="0"/>
        <v>-4153300</v>
      </c>
      <c r="H34" s="334">
        <f t="shared" si="1"/>
        <v>-1</v>
      </c>
    </row>
    <row r="35" spans="2:8" x14ac:dyDescent="0.25">
      <c r="B35" s="331" t="s">
        <v>462</v>
      </c>
      <c r="C35" s="332">
        <v>1024607131</v>
      </c>
      <c r="D35" s="332">
        <v>720914413.71000004</v>
      </c>
      <c r="E35" s="332">
        <v>400000000</v>
      </c>
      <c r="F35" s="332">
        <v>1525851.36</v>
      </c>
      <c r="G35" s="333">
        <f t="shared" si="0"/>
        <v>-398474148.63999999</v>
      </c>
      <c r="H35" s="334">
        <f t="shared" si="1"/>
        <v>-0.99618537159999998</v>
      </c>
    </row>
    <row r="36" spans="2:8" x14ac:dyDescent="0.25">
      <c r="B36" s="331" t="s">
        <v>187</v>
      </c>
      <c r="C36" s="332">
        <v>315864366</v>
      </c>
      <c r="D36" s="332">
        <v>142860296.91</v>
      </c>
      <c r="E36" s="332">
        <v>30021997.010000002</v>
      </c>
      <c r="F36" s="332">
        <v>0</v>
      </c>
      <c r="G36" s="333">
        <f t="shared" si="0"/>
        <v>-30021997.010000002</v>
      </c>
      <c r="H36" s="334">
        <f t="shared" si="1"/>
        <v>-1</v>
      </c>
    </row>
    <row r="37" spans="2:8" x14ac:dyDescent="0.25">
      <c r="B37" s="331" t="s">
        <v>463</v>
      </c>
      <c r="C37" s="332">
        <v>138302882</v>
      </c>
      <c r="D37" s="332">
        <v>289930994.19000006</v>
      </c>
      <c r="E37" s="332">
        <v>2909950.78</v>
      </c>
      <c r="F37" s="332">
        <v>24140338.829999998</v>
      </c>
      <c r="G37" s="333">
        <f t="shared" si="0"/>
        <v>21230388.049999997</v>
      </c>
      <c r="H37" s="334">
        <f t="shared" si="1"/>
        <v>7.2957893981973116</v>
      </c>
    </row>
    <row r="38" spans="2:8" x14ac:dyDescent="0.25">
      <c r="B38" s="331" t="s">
        <v>464</v>
      </c>
      <c r="C38" s="332">
        <v>825180777</v>
      </c>
      <c r="D38" s="332">
        <v>722736383.22000015</v>
      </c>
      <c r="E38" s="332">
        <v>152507773.25</v>
      </c>
      <c r="F38" s="332">
        <v>37008024.07</v>
      </c>
      <c r="G38" s="333">
        <f t="shared" si="0"/>
        <v>-115499749.18000001</v>
      </c>
      <c r="H38" s="334">
        <f t="shared" si="1"/>
        <v>-0.75733680138825321</v>
      </c>
    </row>
    <row r="39" spans="2:8" x14ac:dyDescent="0.25">
      <c r="B39" s="331" t="s">
        <v>189</v>
      </c>
      <c r="C39" s="332">
        <v>228950000</v>
      </c>
      <c r="D39" s="332">
        <v>16127500</v>
      </c>
      <c r="E39" s="332">
        <v>0</v>
      </c>
      <c r="F39" s="332">
        <v>0</v>
      </c>
      <c r="G39" s="333">
        <f t="shared" si="0"/>
        <v>0</v>
      </c>
      <c r="H39" s="334" t="str">
        <f t="shared" si="1"/>
        <v>0.0%</v>
      </c>
    </row>
    <row r="40" spans="2:8" x14ac:dyDescent="0.25">
      <c r="B40" s="327" t="s">
        <v>467</v>
      </c>
      <c r="C40" s="328">
        <v>254303015</v>
      </c>
      <c r="D40" s="328">
        <v>304453817.97999996</v>
      </c>
      <c r="E40" s="328">
        <v>0</v>
      </c>
      <c r="F40" s="328">
        <v>301872704.44999999</v>
      </c>
      <c r="G40" s="333">
        <f t="shared" si="0"/>
        <v>301872704.44999999</v>
      </c>
      <c r="H40" s="334" t="str">
        <f t="shared" si="1"/>
        <v>0.0%</v>
      </c>
    </row>
    <row r="41" spans="2:8" x14ac:dyDescent="0.25">
      <c r="B41" s="331" t="s">
        <v>181</v>
      </c>
      <c r="C41" s="332">
        <v>0</v>
      </c>
      <c r="D41" s="332">
        <v>3863817.15</v>
      </c>
      <c r="E41" s="332">
        <v>0</v>
      </c>
      <c r="F41" s="332">
        <v>1282704.45</v>
      </c>
      <c r="G41" s="333">
        <f t="shared" si="0"/>
        <v>1282704.45</v>
      </c>
      <c r="H41" s="334" t="str">
        <f t="shared" si="1"/>
        <v>0.0%</v>
      </c>
    </row>
    <row r="42" spans="2:8" x14ac:dyDescent="0.25">
      <c r="B42" s="331" t="s">
        <v>205</v>
      </c>
      <c r="C42" s="332">
        <v>168700000</v>
      </c>
      <c r="D42" s="332">
        <v>300590000</v>
      </c>
      <c r="E42" s="332">
        <v>0</v>
      </c>
      <c r="F42" s="332">
        <v>300590000</v>
      </c>
      <c r="G42" s="333">
        <f t="shared" si="0"/>
        <v>300590000</v>
      </c>
      <c r="H42" s="334" t="str">
        <f t="shared" si="1"/>
        <v>0.0%</v>
      </c>
    </row>
    <row r="43" spans="2:8" x14ac:dyDescent="0.25">
      <c r="B43" s="331" t="s">
        <v>215</v>
      </c>
      <c r="C43" s="332">
        <v>85603015</v>
      </c>
      <c r="D43" s="332">
        <v>0.82999999821186066</v>
      </c>
      <c r="E43" s="332">
        <v>0</v>
      </c>
      <c r="F43" s="332">
        <v>0</v>
      </c>
      <c r="G43" s="333">
        <f t="shared" si="0"/>
        <v>0</v>
      </c>
      <c r="H43" s="334" t="str">
        <f t="shared" si="1"/>
        <v>0.0%</v>
      </c>
    </row>
    <row r="44" spans="2:8" x14ac:dyDescent="0.25">
      <c r="B44" s="324" t="s">
        <v>468</v>
      </c>
      <c r="C44" s="325">
        <v>2535583336</v>
      </c>
      <c r="D44" s="325">
        <v>2969313995.0800004</v>
      </c>
      <c r="E44" s="325">
        <v>569815246.37</v>
      </c>
      <c r="F44" s="325">
        <v>424775911.56999999</v>
      </c>
      <c r="G44" s="325">
        <f t="shared" si="0"/>
        <v>-145039334.80000001</v>
      </c>
      <c r="H44" s="326">
        <f t="shared" si="1"/>
        <v>-0.25453747635566276</v>
      </c>
    </row>
    <row r="45" spans="2:8" x14ac:dyDescent="0.25">
      <c r="B45" s="327" t="s">
        <v>469</v>
      </c>
      <c r="C45" s="328">
        <v>1296462000</v>
      </c>
      <c r="D45" s="328">
        <v>1489678477.6100001</v>
      </c>
      <c r="E45" s="328">
        <v>249250727.02999997</v>
      </c>
      <c r="F45" s="328">
        <v>95864829.599999994</v>
      </c>
      <c r="G45" s="329">
        <f t="shared" si="0"/>
        <v>-153385897.42999998</v>
      </c>
      <c r="H45" s="330">
        <f t="shared" si="1"/>
        <v>-0.6153879639899239</v>
      </c>
    </row>
    <row r="46" spans="2:8" x14ac:dyDescent="0.25">
      <c r="B46" s="331" t="s">
        <v>215</v>
      </c>
      <c r="C46" s="332">
        <v>795746181</v>
      </c>
      <c r="D46" s="332">
        <v>772472794.2299999</v>
      </c>
      <c r="E46" s="332">
        <v>89621499.709999993</v>
      </c>
      <c r="F46" s="332">
        <v>63191705.399999999</v>
      </c>
      <c r="G46" s="333">
        <f t="shared" si="0"/>
        <v>-26429794.309999995</v>
      </c>
      <c r="H46" s="334">
        <f t="shared" si="1"/>
        <v>-0.2949046199351979</v>
      </c>
    </row>
    <row r="47" spans="2:8" x14ac:dyDescent="0.25">
      <c r="B47" s="331" t="s">
        <v>221</v>
      </c>
      <c r="C47" s="332">
        <v>0</v>
      </c>
      <c r="D47" s="332">
        <v>0</v>
      </c>
      <c r="E47" s="332">
        <v>7425183.71</v>
      </c>
      <c r="F47" s="332">
        <v>0</v>
      </c>
      <c r="G47" s="333">
        <f t="shared" si="0"/>
        <v>-7425183.71</v>
      </c>
      <c r="H47" s="334">
        <f t="shared" si="1"/>
        <v>-1</v>
      </c>
    </row>
    <row r="48" spans="2:8" x14ac:dyDescent="0.25">
      <c r="B48" s="331" t="s">
        <v>462</v>
      </c>
      <c r="C48" s="332">
        <v>0</v>
      </c>
      <c r="D48" s="332">
        <v>0</v>
      </c>
      <c r="E48" s="332">
        <v>14464962.73</v>
      </c>
      <c r="F48" s="332">
        <v>0</v>
      </c>
      <c r="G48" s="333">
        <f t="shared" si="0"/>
        <v>-14464962.73</v>
      </c>
      <c r="H48" s="334">
        <f t="shared" si="1"/>
        <v>-1</v>
      </c>
    </row>
    <row r="49" spans="2:8" x14ac:dyDescent="0.25">
      <c r="B49" s="331" t="s">
        <v>187</v>
      </c>
      <c r="C49" s="332">
        <v>120530102</v>
      </c>
      <c r="D49" s="332">
        <v>134464751.84999999</v>
      </c>
      <c r="E49" s="332">
        <v>0</v>
      </c>
      <c r="F49" s="332">
        <v>0</v>
      </c>
      <c r="G49" s="333">
        <f t="shared" si="0"/>
        <v>0</v>
      </c>
      <c r="H49" s="334" t="str">
        <f t="shared" si="1"/>
        <v>0.0%</v>
      </c>
    </row>
    <row r="50" spans="2:8" x14ac:dyDescent="0.25">
      <c r="B50" s="331" t="s">
        <v>463</v>
      </c>
      <c r="C50" s="332">
        <v>11342195</v>
      </c>
      <c r="D50" s="332">
        <v>28655362.079999998</v>
      </c>
      <c r="E50" s="332">
        <v>0</v>
      </c>
      <c r="F50" s="332">
        <v>4923908.03</v>
      </c>
      <c r="G50" s="333">
        <f t="shared" si="0"/>
        <v>4923908.03</v>
      </c>
      <c r="H50" s="334" t="str">
        <f t="shared" si="1"/>
        <v>0.0%</v>
      </c>
    </row>
    <row r="51" spans="2:8" x14ac:dyDescent="0.25">
      <c r="B51" s="331" t="s">
        <v>464</v>
      </c>
      <c r="C51" s="332">
        <v>344903536</v>
      </c>
      <c r="D51" s="332">
        <v>481466709.03999996</v>
      </c>
      <c r="E51" s="332">
        <v>137739080.88</v>
      </c>
      <c r="F51" s="332">
        <v>3940955.64</v>
      </c>
      <c r="G51" s="333">
        <f t="shared" si="0"/>
        <v>-133798125.23999999</v>
      </c>
      <c r="H51" s="334">
        <f t="shared" si="1"/>
        <v>-0.97138825368354675</v>
      </c>
    </row>
    <row r="52" spans="2:8" x14ac:dyDescent="0.25">
      <c r="B52" s="331" t="s">
        <v>189</v>
      </c>
      <c r="C52" s="332">
        <v>23939986</v>
      </c>
      <c r="D52" s="332">
        <v>72618860.409999996</v>
      </c>
      <c r="E52" s="332">
        <v>0</v>
      </c>
      <c r="F52" s="332">
        <v>23808260.530000001</v>
      </c>
      <c r="G52" s="333">
        <f t="shared" si="0"/>
        <v>23808260.530000001</v>
      </c>
      <c r="H52" s="334" t="str">
        <f t="shared" si="1"/>
        <v>0.0%</v>
      </c>
    </row>
    <row r="53" spans="2:8" x14ac:dyDescent="0.25">
      <c r="B53" s="327" t="s">
        <v>470</v>
      </c>
      <c r="C53" s="328">
        <v>758300741</v>
      </c>
      <c r="D53" s="328">
        <v>804525873.97000003</v>
      </c>
      <c r="E53" s="328">
        <v>147383066.61000001</v>
      </c>
      <c r="F53" s="328">
        <v>201649971.58000001</v>
      </c>
      <c r="G53" s="335">
        <f t="shared" si="0"/>
        <v>54266904.969999999</v>
      </c>
      <c r="H53" s="336">
        <f t="shared" si="1"/>
        <v>0.36820312006127004</v>
      </c>
    </row>
    <row r="54" spans="2:8" x14ac:dyDescent="0.25">
      <c r="B54" s="331" t="s">
        <v>215</v>
      </c>
      <c r="C54" s="332">
        <v>210118412</v>
      </c>
      <c r="D54" s="332">
        <v>163386449.38999999</v>
      </c>
      <c r="E54" s="332">
        <v>96080441.640000001</v>
      </c>
      <c r="F54" s="332">
        <v>0</v>
      </c>
      <c r="G54" s="333">
        <f t="shared" si="0"/>
        <v>-96080441.640000001</v>
      </c>
      <c r="H54" s="334">
        <f t="shared" si="1"/>
        <v>-1</v>
      </c>
    </row>
    <row r="55" spans="2:8" x14ac:dyDescent="0.25">
      <c r="B55" s="331" t="s">
        <v>232</v>
      </c>
      <c r="C55" s="332">
        <v>0</v>
      </c>
      <c r="D55" s="332">
        <v>201649971.58000001</v>
      </c>
      <c r="E55" s="332">
        <v>0</v>
      </c>
      <c r="F55" s="332">
        <v>201649971.58000001</v>
      </c>
      <c r="G55" s="333">
        <f t="shared" si="0"/>
        <v>201649971.58000001</v>
      </c>
      <c r="H55" s="334" t="str">
        <f t="shared" si="1"/>
        <v>0.0%</v>
      </c>
    </row>
    <row r="56" spans="2:8" x14ac:dyDescent="0.25">
      <c r="B56" s="331" t="s">
        <v>462</v>
      </c>
      <c r="C56" s="332">
        <v>12325016</v>
      </c>
      <c r="D56" s="332">
        <v>25000001</v>
      </c>
      <c r="E56" s="332">
        <v>0</v>
      </c>
      <c r="F56" s="332">
        <v>0</v>
      </c>
      <c r="G56" s="333">
        <f t="shared" si="0"/>
        <v>0</v>
      </c>
      <c r="H56" s="334" t="str">
        <f t="shared" si="1"/>
        <v>0.0%</v>
      </c>
    </row>
    <row r="57" spans="2:8" x14ac:dyDescent="0.25">
      <c r="B57" s="331" t="s">
        <v>464</v>
      </c>
      <c r="C57" s="332">
        <v>535857313</v>
      </c>
      <c r="D57" s="332">
        <v>414489452</v>
      </c>
      <c r="E57" s="332">
        <v>51302624.969999999</v>
      </c>
      <c r="F57" s="332">
        <v>0</v>
      </c>
      <c r="G57" s="333">
        <f t="shared" si="0"/>
        <v>-51302624.969999999</v>
      </c>
      <c r="H57" s="334">
        <f t="shared" si="1"/>
        <v>-1</v>
      </c>
    </row>
    <row r="58" spans="2:8" x14ac:dyDescent="0.25">
      <c r="B58" s="327" t="s">
        <v>471</v>
      </c>
      <c r="C58" s="328">
        <v>480820595</v>
      </c>
      <c r="D58" s="328">
        <v>675109643.5</v>
      </c>
      <c r="E58" s="328">
        <v>173181452.73000002</v>
      </c>
      <c r="F58" s="328">
        <v>127261110.38999999</v>
      </c>
      <c r="G58" s="335">
        <f t="shared" si="0"/>
        <v>-45920342.340000033</v>
      </c>
      <c r="H58" s="336">
        <f t="shared" si="1"/>
        <v>-0.26515739195000587</v>
      </c>
    </row>
    <row r="59" spans="2:8" x14ac:dyDescent="0.25">
      <c r="B59" s="331" t="s">
        <v>215</v>
      </c>
      <c r="C59" s="332">
        <v>289033634</v>
      </c>
      <c r="D59" s="332">
        <v>437728918.72000003</v>
      </c>
      <c r="E59" s="332">
        <v>68493947.579999998</v>
      </c>
      <c r="F59" s="332">
        <v>115190883.88</v>
      </c>
      <c r="G59" s="333">
        <f t="shared" si="0"/>
        <v>46696936.299999997</v>
      </c>
      <c r="H59" s="334">
        <f t="shared" si="1"/>
        <v>0.68176733784337096</v>
      </c>
    </row>
    <row r="60" spans="2:8" x14ac:dyDescent="0.25">
      <c r="B60" s="331" t="s">
        <v>462</v>
      </c>
      <c r="C60" s="332">
        <v>22238551</v>
      </c>
      <c r="D60" s="332">
        <v>8832539.1999999993</v>
      </c>
      <c r="E60" s="332">
        <v>10215692.140000001</v>
      </c>
      <c r="F60" s="332">
        <v>26929.49</v>
      </c>
      <c r="G60" s="333">
        <f t="shared" si="0"/>
        <v>-10188762.65</v>
      </c>
      <c r="H60" s="334">
        <f t="shared" si="1"/>
        <v>-0.99736390940222674</v>
      </c>
    </row>
    <row r="61" spans="2:8" x14ac:dyDescent="0.25">
      <c r="B61" s="331" t="s">
        <v>463</v>
      </c>
      <c r="C61" s="332">
        <v>10115390</v>
      </c>
      <c r="D61" s="332">
        <v>24363282.029999997</v>
      </c>
      <c r="E61" s="332">
        <v>1381693.23</v>
      </c>
      <c r="F61" s="332">
        <v>1868270.63</v>
      </c>
      <c r="G61" s="333">
        <f t="shared" si="0"/>
        <v>486577.39999999991</v>
      </c>
      <c r="H61" s="334">
        <f t="shared" si="1"/>
        <v>0.3521602258990586</v>
      </c>
    </row>
    <row r="62" spans="2:8" x14ac:dyDescent="0.25">
      <c r="B62" s="331" t="s">
        <v>464</v>
      </c>
      <c r="C62" s="332">
        <v>159433020</v>
      </c>
      <c r="D62" s="332">
        <v>204184903.54999998</v>
      </c>
      <c r="E62" s="332">
        <v>93090119.780000001</v>
      </c>
      <c r="F62" s="332">
        <v>10175026.390000001</v>
      </c>
      <c r="G62" s="333">
        <f t="shared" si="0"/>
        <v>-82915093.390000001</v>
      </c>
      <c r="H62" s="334">
        <f t="shared" si="1"/>
        <v>-0.89069703192941796</v>
      </c>
    </row>
    <row r="63" spans="2:8" x14ac:dyDescent="0.25">
      <c r="B63" s="324" t="s">
        <v>472</v>
      </c>
      <c r="C63" s="325">
        <v>5490128421</v>
      </c>
      <c r="D63" s="325">
        <v>7173745397.6099968</v>
      </c>
      <c r="E63" s="325">
        <v>2404737371.8800001</v>
      </c>
      <c r="F63" s="325">
        <v>504962902.61000007</v>
      </c>
      <c r="G63" s="325">
        <f t="shared" si="0"/>
        <v>-1899774469.27</v>
      </c>
      <c r="H63" s="326">
        <f t="shared" si="1"/>
        <v>-0.79001328439653051</v>
      </c>
    </row>
    <row r="64" spans="2:8" x14ac:dyDescent="0.25">
      <c r="B64" s="327" t="s">
        <v>473</v>
      </c>
      <c r="C64" s="328">
        <v>3157458149</v>
      </c>
      <c r="D64" s="328">
        <v>3565323748.9099998</v>
      </c>
      <c r="E64" s="328">
        <v>592129721.97000015</v>
      </c>
      <c r="F64" s="328">
        <v>358450006.89000005</v>
      </c>
      <c r="G64" s="329">
        <f t="shared" si="0"/>
        <v>-233679715.0800001</v>
      </c>
      <c r="H64" s="330">
        <f t="shared" si="1"/>
        <v>-0.39464277236844958</v>
      </c>
    </row>
    <row r="65" spans="2:8" x14ac:dyDescent="0.25">
      <c r="B65" s="331" t="s">
        <v>181</v>
      </c>
      <c r="C65" s="332">
        <v>66367913</v>
      </c>
      <c r="D65" s="332">
        <v>52536926.75</v>
      </c>
      <c r="E65" s="332">
        <v>36172942.420000002</v>
      </c>
      <c r="F65" s="332">
        <v>12823103.189999999</v>
      </c>
      <c r="G65" s="333">
        <f t="shared" si="0"/>
        <v>-23349839.230000004</v>
      </c>
      <c r="H65" s="334">
        <f t="shared" si="1"/>
        <v>-0.64550566439654322</v>
      </c>
    </row>
    <row r="66" spans="2:8" x14ac:dyDescent="0.25">
      <c r="B66" s="331" t="s">
        <v>215</v>
      </c>
      <c r="C66" s="332">
        <v>1170352092</v>
      </c>
      <c r="D66" s="332">
        <v>1419486518.9799998</v>
      </c>
      <c r="E66" s="332">
        <v>124952298.62</v>
      </c>
      <c r="F66" s="332">
        <v>111361109.15000001</v>
      </c>
      <c r="G66" s="333">
        <f t="shared" si="0"/>
        <v>-13591189.469999999</v>
      </c>
      <c r="H66" s="334">
        <f t="shared" si="1"/>
        <v>-0.10877102398358422</v>
      </c>
    </row>
    <row r="67" spans="2:8" x14ac:dyDescent="0.25">
      <c r="B67" s="331" t="s">
        <v>221</v>
      </c>
      <c r="C67" s="332">
        <v>77866879</v>
      </c>
      <c r="D67" s="332">
        <v>67575871</v>
      </c>
      <c r="E67" s="332">
        <v>0</v>
      </c>
      <c r="F67" s="332">
        <v>6087739.6900000004</v>
      </c>
      <c r="G67" s="333">
        <f t="shared" si="0"/>
        <v>6087739.6900000004</v>
      </c>
      <c r="H67" s="334" t="str">
        <f t="shared" si="1"/>
        <v>0.0%</v>
      </c>
    </row>
    <row r="68" spans="2:8" x14ac:dyDescent="0.25">
      <c r="B68" s="331" t="s">
        <v>462</v>
      </c>
      <c r="C68" s="332">
        <v>406569674</v>
      </c>
      <c r="D68" s="332">
        <v>329845492.84999996</v>
      </c>
      <c r="E68" s="332">
        <v>118876894.43000001</v>
      </c>
      <c r="F68" s="332">
        <v>201352078.58000001</v>
      </c>
      <c r="G68" s="333">
        <f t="shared" si="0"/>
        <v>82475184.150000006</v>
      </c>
      <c r="H68" s="334">
        <f t="shared" si="1"/>
        <v>0.69378649690890992</v>
      </c>
    </row>
    <row r="69" spans="2:8" x14ac:dyDescent="0.25">
      <c r="B69" s="331" t="s">
        <v>187</v>
      </c>
      <c r="C69" s="332">
        <v>1065535947</v>
      </c>
      <c r="D69" s="332">
        <v>1445609809.4299998</v>
      </c>
      <c r="E69" s="332">
        <v>287443773.92000002</v>
      </c>
      <c r="F69" s="332">
        <v>13754378.57</v>
      </c>
      <c r="G69" s="333">
        <f t="shared" si="0"/>
        <v>-273689395.35000002</v>
      </c>
      <c r="H69" s="334">
        <f t="shared" si="1"/>
        <v>-0.95214932512739681</v>
      </c>
    </row>
    <row r="70" spans="2:8" x14ac:dyDescent="0.25">
      <c r="B70" s="331" t="s">
        <v>463</v>
      </c>
      <c r="C70" s="332">
        <v>6479036</v>
      </c>
      <c r="D70" s="332">
        <v>37246332.920000002</v>
      </c>
      <c r="E70" s="332">
        <v>0</v>
      </c>
      <c r="F70" s="332">
        <v>9503486.4900000002</v>
      </c>
      <c r="G70" s="333">
        <f t="shared" si="0"/>
        <v>9503486.4900000002</v>
      </c>
      <c r="H70" s="334" t="str">
        <f t="shared" si="1"/>
        <v>0.0%</v>
      </c>
    </row>
    <row r="71" spans="2:8" x14ac:dyDescent="0.25">
      <c r="B71" s="331" t="s">
        <v>464</v>
      </c>
      <c r="C71" s="332">
        <v>364286608</v>
      </c>
      <c r="D71" s="332">
        <v>213022796.98000008</v>
      </c>
      <c r="E71" s="332">
        <v>24683812.579999998</v>
      </c>
      <c r="F71" s="332">
        <v>3568111.22</v>
      </c>
      <c r="G71" s="333">
        <f t="shared" si="0"/>
        <v>-21115701.359999999</v>
      </c>
      <c r="H71" s="334">
        <f t="shared" si="1"/>
        <v>-0.85544732166330528</v>
      </c>
    </row>
    <row r="72" spans="2:8" x14ac:dyDescent="0.25">
      <c r="B72" s="327" t="s">
        <v>474</v>
      </c>
      <c r="C72" s="328">
        <v>1084167292</v>
      </c>
      <c r="D72" s="328">
        <v>2000101420.1000001</v>
      </c>
      <c r="E72" s="328">
        <v>1194842370.6899998</v>
      </c>
      <c r="F72" s="328">
        <v>59278963.18</v>
      </c>
      <c r="G72" s="335">
        <f t="shared" si="0"/>
        <v>-1135563407.5099998</v>
      </c>
      <c r="H72" s="336">
        <f t="shared" si="1"/>
        <v>-0.95038762883361128</v>
      </c>
    </row>
    <row r="73" spans="2:8" x14ac:dyDescent="0.25">
      <c r="B73" s="331" t="s">
        <v>181</v>
      </c>
      <c r="C73" s="332">
        <v>7618595</v>
      </c>
      <c r="D73" s="332">
        <v>29951.540000000037</v>
      </c>
      <c r="E73" s="332">
        <v>0</v>
      </c>
      <c r="F73" s="332">
        <v>0</v>
      </c>
      <c r="G73" s="333">
        <f t="shared" si="0"/>
        <v>0</v>
      </c>
      <c r="H73" s="334" t="str">
        <f t="shared" si="1"/>
        <v>0.0%</v>
      </c>
    </row>
    <row r="74" spans="2:8" x14ac:dyDescent="0.25">
      <c r="B74" s="331" t="s">
        <v>215</v>
      </c>
      <c r="C74" s="332">
        <v>827528203</v>
      </c>
      <c r="D74" s="332">
        <v>1833765347.55</v>
      </c>
      <c r="E74" s="332">
        <v>1163427264.51</v>
      </c>
      <c r="F74" s="332">
        <v>34549478.670000002</v>
      </c>
      <c r="G74" s="333">
        <f t="shared" si="0"/>
        <v>-1128877785.8399999</v>
      </c>
      <c r="H74" s="334">
        <f t="shared" si="1"/>
        <v>-0.97030370550534484</v>
      </c>
    </row>
    <row r="75" spans="2:8" x14ac:dyDescent="0.25">
      <c r="B75" s="331" t="s">
        <v>475</v>
      </c>
      <c r="C75" s="332">
        <v>20543149</v>
      </c>
      <c r="D75" s="332">
        <v>31818612.070000008</v>
      </c>
      <c r="E75" s="332">
        <v>3068176.82</v>
      </c>
      <c r="F75" s="332">
        <v>5821763.3899999997</v>
      </c>
      <c r="G75" s="333">
        <f t="shared" si="0"/>
        <v>2753586.57</v>
      </c>
      <c r="H75" s="334">
        <f t="shared" si="1"/>
        <v>0.89746671445096182</v>
      </c>
    </row>
    <row r="76" spans="2:8" x14ac:dyDescent="0.25">
      <c r="B76" s="331" t="s">
        <v>221</v>
      </c>
      <c r="C76" s="332">
        <v>53842756</v>
      </c>
      <c r="D76" s="332">
        <v>42224602</v>
      </c>
      <c r="E76" s="332">
        <v>3062500</v>
      </c>
      <c r="F76" s="332">
        <v>9967312.3300000001</v>
      </c>
      <c r="G76" s="333">
        <f t="shared" si="0"/>
        <v>6904812.3300000001</v>
      </c>
      <c r="H76" s="334">
        <f t="shared" si="1"/>
        <v>2.2546325975510206</v>
      </c>
    </row>
    <row r="77" spans="2:8" x14ac:dyDescent="0.25">
      <c r="B77" s="331" t="s">
        <v>462</v>
      </c>
      <c r="C77" s="332">
        <v>50361379</v>
      </c>
      <c r="D77" s="332">
        <v>0</v>
      </c>
      <c r="E77" s="332">
        <v>0</v>
      </c>
      <c r="F77" s="332">
        <v>0</v>
      </c>
      <c r="G77" s="333">
        <f t="shared" ref="G77:G140" si="2">F77-E77</f>
        <v>0</v>
      </c>
      <c r="H77" s="334" t="str">
        <f t="shared" ref="H77:H140" si="3">IFERROR(G77/E77,"0.0%")</f>
        <v>0.0%</v>
      </c>
    </row>
    <row r="78" spans="2:8" x14ac:dyDescent="0.25">
      <c r="B78" s="331" t="s">
        <v>463</v>
      </c>
      <c r="C78" s="332">
        <v>10379087</v>
      </c>
      <c r="D78" s="332">
        <v>9174076.1500000004</v>
      </c>
      <c r="E78" s="332">
        <v>0</v>
      </c>
      <c r="F78" s="332">
        <v>8940408.7899999991</v>
      </c>
      <c r="G78" s="333">
        <f t="shared" si="2"/>
        <v>8940408.7899999991</v>
      </c>
      <c r="H78" s="334" t="str">
        <f t="shared" si="3"/>
        <v>0.0%</v>
      </c>
    </row>
    <row r="79" spans="2:8" x14ac:dyDescent="0.25">
      <c r="B79" s="331" t="s">
        <v>464</v>
      </c>
      <c r="C79" s="332">
        <v>111608486</v>
      </c>
      <c r="D79" s="332">
        <v>62142959.119999982</v>
      </c>
      <c r="E79" s="332">
        <v>25284429.359999999</v>
      </c>
      <c r="F79" s="332">
        <v>0</v>
      </c>
      <c r="G79" s="333">
        <f t="shared" si="2"/>
        <v>-25284429.359999999</v>
      </c>
      <c r="H79" s="334">
        <f t="shared" si="3"/>
        <v>-1</v>
      </c>
    </row>
    <row r="80" spans="2:8" x14ac:dyDescent="0.25">
      <c r="B80" s="331" t="s">
        <v>189</v>
      </c>
      <c r="C80" s="332">
        <v>2285637</v>
      </c>
      <c r="D80" s="332">
        <v>20945871.670000002</v>
      </c>
      <c r="E80" s="332">
        <v>0</v>
      </c>
      <c r="F80" s="332">
        <v>0</v>
      </c>
      <c r="G80" s="333">
        <f t="shared" si="2"/>
        <v>0</v>
      </c>
      <c r="H80" s="334" t="str">
        <f t="shared" si="3"/>
        <v>0.0%</v>
      </c>
    </row>
    <row r="81" spans="2:8" x14ac:dyDescent="0.25">
      <c r="B81" s="327" t="s">
        <v>476</v>
      </c>
      <c r="C81" s="328">
        <v>261407278</v>
      </c>
      <c r="D81" s="328">
        <v>474283995.60000002</v>
      </c>
      <c r="E81" s="328">
        <v>45878709.32</v>
      </c>
      <c r="F81" s="328">
        <v>23797536.539999999</v>
      </c>
      <c r="G81" s="335">
        <f t="shared" si="2"/>
        <v>-22081172.780000001</v>
      </c>
      <c r="H81" s="336">
        <f t="shared" si="3"/>
        <v>-0.48129455050676656</v>
      </c>
    </row>
    <row r="82" spans="2:8" x14ac:dyDescent="0.25">
      <c r="B82" s="331" t="s">
        <v>215</v>
      </c>
      <c r="C82" s="332">
        <v>152006273</v>
      </c>
      <c r="D82" s="332">
        <v>410164054.74000007</v>
      </c>
      <c r="E82" s="332">
        <v>29944751.199999999</v>
      </c>
      <c r="F82" s="332">
        <v>23797536.539999999</v>
      </c>
      <c r="G82" s="333">
        <f t="shared" si="2"/>
        <v>-6147214.6600000001</v>
      </c>
      <c r="H82" s="334">
        <f t="shared" si="3"/>
        <v>-0.20528521405781458</v>
      </c>
    </row>
    <row r="83" spans="2:8" x14ac:dyDescent="0.25">
      <c r="B83" s="331" t="s">
        <v>464</v>
      </c>
      <c r="C83" s="332">
        <v>109401005</v>
      </c>
      <c r="D83" s="332">
        <v>64119940.859999985</v>
      </c>
      <c r="E83" s="332">
        <v>15933958.119999999</v>
      </c>
      <c r="F83" s="332">
        <v>0</v>
      </c>
      <c r="G83" s="333">
        <f t="shared" si="2"/>
        <v>-15933958.119999999</v>
      </c>
      <c r="H83" s="334">
        <f t="shared" si="3"/>
        <v>-1</v>
      </c>
    </row>
    <row r="84" spans="2:8" x14ac:dyDescent="0.25">
      <c r="B84" s="327" t="s">
        <v>477</v>
      </c>
      <c r="C84" s="328">
        <v>987095702</v>
      </c>
      <c r="D84" s="328">
        <v>1134036233</v>
      </c>
      <c r="E84" s="328">
        <v>571886569.89999998</v>
      </c>
      <c r="F84" s="328">
        <v>63436396</v>
      </c>
      <c r="G84" s="335">
        <f t="shared" si="2"/>
        <v>-508450173.89999998</v>
      </c>
      <c r="H84" s="336">
        <f t="shared" si="3"/>
        <v>-0.88907521292012071</v>
      </c>
    </row>
    <row r="85" spans="2:8" x14ac:dyDescent="0.25">
      <c r="B85" s="331" t="s">
        <v>205</v>
      </c>
      <c r="C85" s="332">
        <v>10658800</v>
      </c>
      <c r="D85" s="332">
        <v>0</v>
      </c>
      <c r="E85" s="332">
        <v>0</v>
      </c>
      <c r="F85" s="332">
        <v>0</v>
      </c>
      <c r="G85" s="333">
        <f t="shared" si="2"/>
        <v>0</v>
      </c>
      <c r="H85" s="334" t="str">
        <f t="shared" si="3"/>
        <v>0.0%</v>
      </c>
    </row>
    <row r="86" spans="2:8" x14ac:dyDescent="0.25">
      <c r="B86" s="331" t="s">
        <v>208</v>
      </c>
      <c r="C86" s="332">
        <v>27000000</v>
      </c>
      <c r="D86" s="332">
        <v>19572014.140000001</v>
      </c>
      <c r="E86" s="332">
        <v>4557012.32</v>
      </c>
      <c r="F86" s="332">
        <v>0</v>
      </c>
      <c r="G86" s="333">
        <f t="shared" si="2"/>
        <v>-4557012.32</v>
      </c>
      <c r="H86" s="334">
        <f t="shared" si="3"/>
        <v>-1</v>
      </c>
    </row>
    <row r="87" spans="2:8" x14ac:dyDescent="0.25">
      <c r="B87" s="331" t="s">
        <v>215</v>
      </c>
      <c r="C87" s="332">
        <v>226710053</v>
      </c>
      <c r="D87" s="332">
        <v>511937870.87</v>
      </c>
      <c r="E87" s="332">
        <v>512351549.88</v>
      </c>
      <c r="F87" s="332">
        <v>6397045.5599999996</v>
      </c>
      <c r="G87" s="333">
        <f t="shared" si="2"/>
        <v>-505954504.31999999</v>
      </c>
      <c r="H87" s="334">
        <f t="shared" si="3"/>
        <v>-0.98751434330295618</v>
      </c>
    </row>
    <row r="88" spans="2:8" x14ac:dyDescent="0.25">
      <c r="B88" s="331" t="s">
        <v>475</v>
      </c>
      <c r="C88" s="332">
        <v>237265469</v>
      </c>
      <c r="D88" s="332">
        <v>157736844.40000004</v>
      </c>
      <c r="E88" s="332">
        <v>11754416.17</v>
      </c>
      <c r="F88" s="332">
        <v>28151632.57</v>
      </c>
      <c r="G88" s="333">
        <f t="shared" si="2"/>
        <v>16397216.4</v>
      </c>
      <c r="H88" s="334">
        <f t="shared" si="3"/>
        <v>1.3949834821953562</v>
      </c>
    </row>
    <row r="89" spans="2:8" x14ac:dyDescent="0.25">
      <c r="B89" s="331" t="s">
        <v>221</v>
      </c>
      <c r="C89" s="332">
        <v>140409872</v>
      </c>
      <c r="D89" s="332">
        <v>97189725</v>
      </c>
      <c r="E89" s="332">
        <v>13321779.779999999</v>
      </c>
      <c r="F89" s="332">
        <v>12883766.08</v>
      </c>
      <c r="G89" s="333">
        <f t="shared" si="2"/>
        <v>-438013.69999999925</v>
      </c>
      <c r="H89" s="334">
        <f t="shared" si="3"/>
        <v>-3.2879518144984625E-2</v>
      </c>
    </row>
    <row r="90" spans="2:8" x14ac:dyDescent="0.25">
      <c r="B90" s="331" t="s">
        <v>187</v>
      </c>
      <c r="C90" s="332">
        <v>0</v>
      </c>
      <c r="D90" s="332">
        <v>21530610</v>
      </c>
      <c r="E90" s="332">
        <v>0</v>
      </c>
      <c r="F90" s="332">
        <v>0</v>
      </c>
      <c r="G90" s="333">
        <f t="shared" si="2"/>
        <v>0</v>
      </c>
      <c r="H90" s="334" t="str">
        <f t="shared" si="3"/>
        <v>0.0%</v>
      </c>
    </row>
    <row r="91" spans="2:8" x14ac:dyDescent="0.25">
      <c r="B91" s="331" t="s">
        <v>463</v>
      </c>
      <c r="C91" s="332">
        <v>203428502</v>
      </c>
      <c r="D91" s="332">
        <v>244237063.90000001</v>
      </c>
      <c r="E91" s="332">
        <v>20897840.359999999</v>
      </c>
      <c r="F91" s="332">
        <v>16003951.789999999</v>
      </c>
      <c r="G91" s="333">
        <f t="shared" si="2"/>
        <v>-4893888.57</v>
      </c>
      <c r="H91" s="334">
        <f t="shared" si="3"/>
        <v>-0.23418154630787888</v>
      </c>
    </row>
    <row r="92" spans="2:8" x14ac:dyDescent="0.25">
      <c r="B92" s="331" t="s">
        <v>464</v>
      </c>
      <c r="C92" s="332">
        <v>141623006</v>
      </c>
      <c r="D92" s="332">
        <v>81832104.689999998</v>
      </c>
      <c r="E92" s="332">
        <v>9003971.3900000006</v>
      </c>
      <c r="F92" s="332">
        <v>0</v>
      </c>
      <c r="G92" s="333">
        <f t="shared" si="2"/>
        <v>-9003971.3900000006</v>
      </c>
      <c r="H92" s="334">
        <f t="shared" si="3"/>
        <v>-1</v>
      </c>
    </row>
    <row r="93" spans="2:8" x14ac:dyDescent="0.25">
      <c r="B93" s="324" t="s">
        <v>478</v>
      </c>
      <c r="C93" s="325">
        <v>6409380033</v>
      </c>
      <c r="D93" s="325">
        <v>6158679392.8600006</v>
      </c>
      <c r="E93" s="325">
        <v>1490025090.3299997</v>
      </c>
      <c r="F93" s="325">
        <v>761332592.52999997</v>
      </c>
      <c r="G93" s="325">
        <f t="shared" si="2"/>
        <v>-728692497.79999971</v>
      </c>
      <c r="H93" s="326">
        <f t="shared" si="3"/>
        <v>-0.4890471325141339</v>
      </c>
    </row>
    <row r="94" spans="2:8" x14ac:dyDescent="0.25">
      <c r="B94" s="327" t="s">
        <v>479</v>
      </c>
      <c r="C94" s="328">
        <v>1970776375</v>
      </c>
      <c r="D94" s="328">
        <v>1505897511.9900002</v>
      </c>
      <c r="E94" s="328">
        <v>272919048.72000003</v>
      </c>
      <c r="F94" s="328">
        <v>302801791.73000002</v>
      </c>
      <c r="G94" s="329">
        <f t="shared" si="2"/>
        <v>29882743.00999999</v>
      </c>
      <c r="H94" s="330">
        <f t="shared" si="3"/>
        <v>0.10949306451913529</v>
      </c>
    </row>
    <row r="95" spans="2:8" x14ac:dyDescent="0.25">
      <c r="B95" s="331" t="s">
        <v>480</v>
      </c>
      <c r="C95" s="332">
        <v>1250000000</v>
      </c>
      <c r="D95" s="332">
        <v>873713973</v>
      </c>
      <c r="E95" s="332">
        <v>39280083.520000003</v>
      </c>
      <c r="F95" s="332">
        <v>213540671.41</v>
      </c>
      <c r="G95" s="333">
        <f t="shared" si="2"/>
        <v>174260587.88999999</v>
      </c>
      <c r="H95" s="334">
        <f t="shared" si="3"/>
        <v>4.4363599125565196</v>
      </c>
    </row>
    <row r="96" spans="2:8" x14ac:dyDescent="0.25">
      <c r="B96" s="331" t="s">
        <v>215</v>
      </c>
      <c r="C96" s="332">
        <v>238707950</v>
      </c>
      <c r="D96" s="332">
        <v>167304068.94</v>
      </c>
      <c r="E96" s="332">
        <v>115066614.87</v>
      </c>
      <c r="F96" s="332">
        <v>0</v>
      </c>
      <c r="G96" s="333">
        <f t="shared" si="2"/>
        <v>-115066614.87</v>
      </c>
      <c r="H96" s="334">
        <f t="shared" si="3"/>
        <v>-1</v>
      </c>
    </row>
    <row r="97" spans="2:8" x14ac:dyDescent="0.25">
      <c r="B97" s="331" t="s">
        <v>462</v>
      </c>
      <c r="C97" s="332">
        <v>3694504</v>
      </c>
      <c r="D97" s="332">
        <v>0.20000000018626451</v>
      </c>
      <c r="E97" s="332">
        <v>0</v>
      </c>
      <c r="F97" s="332">
        <v>0</v>
      </c>
      <c r="G97" s="333">
        <f t="shared" si="2"/>
        <v>0</v>
      </c>
      <c r="H97" s="334" t="str">
        <f t="shared" si="3"/>
        <v>0.0%</v>
      </c>
    </row>
    <row r="98" spans="2:8" x14ac:dyDescent="0.25">
      <c r="B98" s="331" t="s">
        <v>187</v>
      </c>
      <c r="C98" s="332">
        <v>396054554</v>
      </c>
      <c r="D98" s="332">
        <v>226064875.56999999</v>
      </c>
      <c r="E98" s="332">
        <v>81231174.329999998</v>
      </c>
      <c r="F98" s="332">
        <v>89261120.319999993</v>
      </c>
      <c r="G98" s="333">
        <f t="shared" si="2"/>
        <v>8029945.9899999946</v>
      </c>
      <c r="H98" s="334">
        <f t="shared" si="3"/>
        <v>9.8853008789193439E-2</v>
      </c>
    </row>
    <row r="99" spans="2:8" x14ac:dyDescent="0.25">
      <c r="B99" s="331" t="s">
        <v>463</v>
      </c>
      <c r="C99" s="332">
        <v>2111081</v>
      </c>
      <c r="D99" s="332">
        <v>14158455.380000001</v>
      </c>
      <c r="E99" s="332">
        <v>2107672.08</v>
      </c>
      <c r="F99" s="332">
        <v>0</v>
      </c>
      <c r="G99" s="333">
        <f t="shared" si="2"/>
        <v>-2107672.08</v>
      </c>
      <c r="H99" s="334">
        <f t="shared" si="3"/>
        <v>-1</v>
      </c>
    </row>
    <row r="100" spans="2:8" x14ac:dyDescent="0.25">
      <c r="B100" s="331" t="s">
        <v>464</v>
      </c>
      <c r="C100" s="332">
        <v>80208286</v>
      </c>
      <c r="D100" s="332">
        <v>224656138.90000004</v>
      </c>
      <c r="E100" s="332">
        <v>35233503.920000002</v>
      </c>
      <c r="F100" s="332">
        <v>0</v>
      </c>
      <c r="G100" s="333">
        <f t="shared" si="2"/>
        <v>-35233503.920000002</v>
      </c>
      <c r="H100" s="334">
        <f t="shared" si="3"/>
        <v>-1</v>
      </c>
    </row>
    <row r="101" spans="2:8" x14ac:dyDescent="0.25">
      <c r="B101" s="331" t="s">
        <v>481</v>
      </c>
      <c r="C101" s="332">
        <v>3593877316</v>
      </c>
      <c r="D101" s="332">
        <v>3983749836.29</v>
      </c>
      <c r="E101" s="332">
        <v>1060502454.37</v>
      </c>
      <c r="F101" s="332">
        <v>425964956.01000005</v>
      </c>
      <c r="G101" s="333">
        <f t="shared" si="2"/>
        <v>-634537498.3599999</v>
      </c>
      <c r="H101" s="334">
        <f t="shared" si="3"/>
        <v>-0.59833666178260003</v>
      </c>
    </row>
    <row r="102" spans="2:8" x14ac:dyDescent="0.25">
      <c r="B102" s="331" t="s">
        <v>480</v>
      </c>
      <c r="C102" s="332">
        <v>900000000</v>
      </c>
      <c r="D102" s="332">
        <v>615296003</v>
      </c>
      <c r="E102" s="332">
        <v>222829869.66999999</v>
      </c>
      <c r="F102" s="332">
        <v>171300811.13999999</v>
      </c>
      <c r="G102" s="333">
        <f t="shared" si="2"/>
        <v>-51529058.530000001</v>
      </c>
      <c r="H102" s="334">
        <f t="shared" si="3"/>
        <v>-0.2312484345402705</v>
      </c>
    </row>
    <row r="103" spans="2:8" x14ac:dyDescent="0.25">
      <c r="B103" s="331" t="s">
        <v>205</v>
      </c>
      <c r="C103" s="332">
        <v>7085308</v>
      </c>
      <c r="D103" s="332">
        <v>0</v>
      </c>
      <c r="E103" s="332">
        <v>0</v>
      </c>
      <c r="F103" s="332">
        <v>0</v>
      </c>
      <c r="G103" s="333">
        <f t="shared" si="2"/>
        <v>0</v>
      </c>
      <c r="H103" s="334" t="str">
        <f t="shared" si="3"/>
        <v>0.0%</v>
      </c>
    </row>
    <row r="104" spans="2:8" x14ac:dyDescent="0.25">
      <c r="B104" s="331" t="s">
        <v>215</v>
      </c>
      <c r="C104" s="332">
        <v>1915602573</v>
      </c>
      <c r="D104" s="332">
        <v>2366378108.48</v>
      </c>
      <c r="E104" s="332">
        <v>646705275.22000003</v>
      </c>
      <c r="F104" s="332">
        <v>197750829.83000001</v>
      </c>
      <c r="G104" s="333">
        <f t="shared" si="2"/>
        <v>-448954445.38999999</v>
      </c>
      <c r="H104" s="334">
        <f t="shared" si="3"/>
        <v>-0.69421800407808953</v>
      </c>
    </row>
    <row r="105" spans="2:8" x14ac:dyDescent="0.25">
      <c r="B105" s="331" t="s">
        <v>462</v>
      </c>
      <c r="C105" s="332">
        <v>29969498</v>
      </c>
      <c r="D105" s="332">
        <v>83383016.260000005</v>
      </c>
      <c r="E105" s="332">
        <v>27826592.579999998</v>
      </c>
      <c r="F105" s="332">
        <v>4534274</v>
      </c>
      <c r="G105" s="333">
        <f t="shared" si="2"/>
        <v>-23292318.579999998</v>
      </c>
      <c r="H105" s="334">
        <f t="shared" si="3"/>
        <v>-0.8370524890187615</v>
      </c>
    </row>
    <row r="106" spans="2:8" x14ac:dyDescent="0.25">
      <c r="B106" s="331" t="s">
        <v>187</v>
      </c>
      <c r="C106" s="332">
        <v>524841948</v>
      </c>
      <c r="D106" s="332">
        <v>745906734.76999998</v>
      </c>
      <c r="E106" s="332">
        <v>150171432.41</v>
      </c>
      <c r="F106" s="332">
        <v>50586779.990000002</v>
      </c>
      <c r="G106" s="333">
        <f t="shared" si="2"/>
        <v>-99584652.419999987</v>
      </c>
      <c r="H106" s="334">
        <f t="shared" si="3"/>
        <v>-0.66313979178218585</v>
      </c>
    </row>
    <row r="107" spans="2:8" x14ac:dyDescent="0.25">
      <c r="B107" s="331" t="s">
        <v>463</v>
      </c>
      <c r="C107" s="332">
        <v>14045132</v>
      </c>
      <c r="D107" s="332">
        <v>8414692.5</v>
      </c>
      <c r="E107" s="332">
        <v>4080535.37</v>
      </c>
      <c r="F107" s="332">
        <v>0</v>
      </c>
      <c r="G107" s="333">
        <f t="shared" si="2"/>
        <v>-4080535.37</v>
      </c>
      <c r="H107" s="334">
        <f t="shared" si="3"/>
        <v>-1</v>
      </c>
    </row>
    <row r="108" spans="2:8" x14ac:dyDescent="0.25">
      <c r="B108" s="331" t="s">
        <v>464</v>
      </c>
      <c r="C108" s="332">
        <v>202332857</v>
      </c>
      <c r="D108" s="332">
        <v>164371281.28000006</v>
      </c>
      <c r="E108" s="332">
        <v>8888749.1199999992</v>
      </c>
      <c r="F108" s="332">
        <v>1792261.05</v>
      </c>
      <c r="G108" s="333">
        <f t="shared" si="2"/>
        <v>-7096488.0699999994</v>
      </c>
      <c r="H108" s="334">
        <f t="shared" si="3"/>
        <v>-0.79836746140496317</v>
      </c>
    </row>
    <row r="109" spans="2:8" x14ac:dyDescent="0.25">
      <c r="B109" s="327" t="s">
        <v>482</v>
      </c>
      <c r="C109" s="328">
        <v>291330348</v>
      </c>
      <c r="D109" s="328">
        <v>318771779.47000003</v>
      </c>
      <c r="E109" s="328">
        <v>56840606.849999994</v>
      </c>
      <c r="F109" s="328">
        <v>30570912.489999998</v>
      </c>
      <c r="G109" s="335">
        <f t="shared" si="2"/>
        <v>-26269694.359999996</v>
      </c>
      <c r="H109" s="336">
        <f t="shared" si="3"/>
        <v>-0.46216421350540171</v>
      </c>
    </row>
    <row r="110" spans="2:8" x14ac:dyDescent="0.25">
      <c r="B110" s="331" t="s">
        <v>215</v>
      </c>
      <c r="C110" s="332">
        <v>49782830</v>
      </c>
      <c r="D110" s="332">
        <v>67165086.520000011</v>
      </c>
      <c r="E110" s="332">
        <v>37838906.289999999</v>
      </c>
      <c r="F110" s="332">
        <v>0</v>
      </c>
      <c r="G110" s="333">
        <f t="shared" si="2"/>
        <v>-37838906.289999999</v>
      </c>
      <c r="H110" s="334">
        <f t="shared" si="3"/>
        <v>-1</v>
      </c>
    </row>
    <row r="111" spans="2:8" x14ac:dyDescent="0.25">
      <c r="B111" s="331" t="s">
        <v>462</v>
      </c>
      <c r="C111" s="332">
        <v>5149544</v>
      </c>
      <c r="D111" s="332">
        <v>8698861</v>
      </c>
      <c r="E111" s="332">
        <v>0</v>
      </c>
      <c r="F111" s="332">
        <v>0</v>
      </c>
      <c r="G111" s="333">
        <f t="shared" si="2"/>
        <v>0</v>
      </c>
      <c r="H111" s="334" t="str">
        <f t="shared" si="3"/>
        <v>0.0%</v>
      </c>
    </row>
    <row r="112" spans="2:8" x14ac:dyDescent="0.25">
      <c r="B112" s="331" t="s">
        <v>463</v>
      </c>
      <c r="C112" s="332">
        <v>0</v>
      </c>
      <c r="D112" s="332">
        <v>536477.68000000005</v>
      </c>
      <c r="E112" s="332">
        <v>0</v>
      </c>
      <c r="F112" s="332">
        <v>0</v>
      </c>
      <c r="G112" s="333">
        <f t="shared" si="2"/>
        <v>0</v>
      </c>
      <c r="H112" s="334" t="str">
        <f t="shared" si="3"/>
        <v>0.0%</v>
      </c>
    </row>
    <row r="113" spans="2:8" x14ac:dyDescent="0.25">
      <c r="B113" s="331" t="s">
        <v>464</v>
      </c>
      <c r="C113" s="332">
        <v>236397974</v>
      </c>
      <c r="D113" s="332">
        <v>242371354.27000001</v>
      </c>
      <c r="E113" s="332">
        <v>19001700.559999999</v>
      </c>
      <c r="F113" s="332">
        <v>30570912.489999998</v>
      </c>
      <c r="G113" s="333">
        <f t="shared" si="2"/>
        <v>11569211.93</v>
      </c>
      <c r="H113" s="334">
        <f t="shared" si="3"/>
        <v>0.60885139692991774</v>
      </c>
    </row>
    <row r="114" spans="2:8" x14ac:dyDescent="0.25">
      <c r="B114" s="331" t="s">
        <v>189</v>
      </c>
      <c r="C114" s="332">
        <v>0</v>
      </c>
      <c r="D114" s="332">
        <v>0</v>
      </c>
      <c r="E114" s="332">
        <v>0</v>
      </c>
      <c r="F114" s="332">
        <v>0</v>
      </c>
      <c r="G114" s="333">
        <f t="shared" si="2"/>
        <v>0</v>
      </c>
      <c r="H114" s="334" t="str">
        <f t="shared" si="3"/>
        <v>0.0%</v>
      </c>
    </row>
    <row r="115" spans="2:8" x14ac:dyDescent="0.25">
      <c r="B115" s="327" t="s">
        <v>483</v>
      </c>
      <c r="C115" s="328">
        <v>542829466</v>
      </c>
      <c r="D115" s="328">
        <v>339693737.11000001</v>
      </c>
      <c r="E115" s="328">
        <v>92743004.890000001</v>
      </c>
      <c r="F115" s="328">
        <v>0</v>
      </c>
      <c r="G115" s="335">
        <f t="shared" si="2"/>
        <v>-92743004.890000001</v>
      </c>
      <c r="H115" s="336">
        <f t="shared" si="3"/>
        <v>-1</v>
      </c>
    </row>
    <row r="116" spans="2:8" x14ac:dyDescent="0.25">
      <c r="B116" s="331" t="s">
        <v>215</v>
      </c>
      <c r="C116" s="332">
        <v>145944324</v>
      </c>
      <c r="D116" s="332">
        <v>102355001.20999999</v>
      </c>
      <c r="E116" s="332">
        <v>18615401.579999998</v>
      </c>
      <c r="F116" s="332">
        <v>0</v>
      </c>
      <c r="G116" s="333">
        <f t="shared" si="2"/>
        <v>-18615401.579999998</v>
      </c>
      <c r="H116" s="334">
        <f t="shared" si="3"/>
        <v>-1</v>
      </c>
    </row>
    <row r="117" spans="2:8" x14ac:dyDescent="0.25">
      <c r="B117" s="331" t="s">
        <v>187</v>
      </c>
      <c r="C117" s="332">
        <v>74365648</v>
      </c>
      <c r="D117" s="332">
        <v>159351285.15000004</v>
      </c>
      <c r="E117" s="332">
        <v>0</v>
      </c>
      <c r="F117" s="332">
        <v>0</v>
      </c>
      <c r="G117" s="333">
        <f t="shared" si="2"/>
        <v>0</v>
      </c>
      <c r="H117" s="334" t="str">
        <f t="shared" si="3"/>
        <v>0.0%</v>
      </c>
    </row>
    <row r="118" spans="2:8" x14ac:dyDescent="0.25">
      <c r="B118" s="331" t="s">
        <v>463</v>
      </c>
      <c r="C118" s="332">
        <v>4103995</v>
      </c>
      <c r="D118" s="332">
        <v>0.28999999999359716</v>
      </c>
      <c r="E118" s="332">
        <v>0</v>
      </c>
      <c r="F118" s="332">
        <v>0</v>
      </c>
      <c r="G118" s="333">
        <f t="shared" si="2"/>
        <v>0</v>
      </c>
      <c r="H118" s="334" t="str">
        <f t="shared" si="3"/>
        <v>0.0%</v>
      </c>
    </row>
    <row r="119" spans="2:8" x14ac:dyDescent="0.25">
      <c r="B119" s="331" t="s">
        <v>464</v>
      </c>
      <c r="C119" s="332">
        <v>318415499</v>
      </c>
      <c r="D119" s="332">
        <v>77987450.460000008</v>
      </c>
      <c r="E119" s="332">
        <v>74127603.310000002</v>
      </c>
      <c r="F119" s="332">
        <v>0</v>
      </c>
      <c r="G119" s="333">
        <f t="shared" si="2"/>
        <v>-74127603.310000002</v>
      </c>
      <c r="H119" s="334">
        <f t="shared" si="3"/>
        <v>-1</v>
      </c>
    </row>
    <row r="120" spans="2:8" x14ac:dyDescent="0.25">
      <c r="B120" s="327" t="s">
        <v>467</v>
      </c>
      <c r="C120" s="328">
        <v>10566528</v>
      </c>
      <c r="D120" s="328">
        <v>10566528</v>
      </c>
      <c r="E120" s="328">
        <v>7019975.5</v>
      </c>
      <c r="F120" s="328">
        <v>1994932.3</v>
      </c>
      <c r="G120" s="335">
        <f t="shared" si="2"/>
        <v>-5025043.2</v>
      </c>
      <c r="H120" s="336">
        <f t="shared" si="3"/>
        <v>-0.71582061789246987</v>
      </c>
    </row>
    <row r="121" spans="2:8" x14ac:dyDescent="0.25">
      <c r="B121" s="331" t="s">
        <v>205</v>
      </c>
      <c r="C121" s="332">
        <v>10566528</v>
      </c>
      <c r="D121" s="332">
        <v>10566528</v>
      </c>
      <c r="E121" s="332">
        <v>7019975.5</v>
      </c>
      <c r="F121" s="332">
        <v>1994932.3</v>
      </c>
      <c r="G121" s="333">
        <f t="shared" si="2"/>
        <v>-5025043.2</v>
      </c>
      <c r="H121" s="334">
        <f t="shared" si="3"/>
        <v>-0.71582061789246987</v>
      </c>
    </row>
    <row r="122" spans="2:8" x14ac:dyDescent="0.25">
      <c r="B122" s="324" t="s">
        <v>484</v>
      </c>
      <c r="C122" s="325">
        <v>3331750792</v>
      </c>
      <c r="D122" s="325">
        <v>5318028438.8700008</v>
      </c>
      <c r="E122" s="325">
        <v>1118782631.75</v>
      </c>
      <c r="F122" s="325">
        <v>713200476.13999999</v>
      </c>
      <c r="G122" s="325">
        <f t="shared" si="2"/>
        <v>-405582155.61000001</v>
      </c>
      <c r="H122" s="326">
        <f t="shared" si="3"/>
        <v>-0.36252096171316883</v>
      </c>
    </row>
    <row r="123" spans="2:8" x14ac:dyDescent="0.25">
      <c r="B123" s="327" t="s">
        <v>485</v>
      </c>
      <c r="C123" s="328">
        <v>0</v>
      </c>
      <c r="D123" s="328">
        <v>0</v>
      </c>
      <c r="E123" s="328">
        <v>354896176.12</v>
      </c>
      <c r="F123" s="328">
        <v>0</v>
      </c>
      <c r="G123" s="329">
        <f t="shared" si="2"/>
        <v>-354896176.12</v>
      </c>
      <c r="H123" s="330">
        <f t="shared" si="3"/>
        <v>-1</v>
      </c>
    </row>
    <row r="124" spans="2:8" x14ac:dyDescent="0.25">
      <c r="B124" s="331" t="s">
        <v>181</v>
      </c>
      <c r="C124" s="332">
        <v>0</v>
      </c>
      <c r="D124" s="332">
        <v>0</v>
      </c>
      <c r="E124" s="332">
        <v>0</v>
      </c>
      <c r="F124" s="332">
        <v>0</v>
      </c>
      <c r="G124" s="333">
        <f t="shared" si="2"/>
        <v>0</v>
      </c>
      <c r="H124" s="334" t="str">
        <f t="shared" si="3"/>
        <v>0.0%</v>
      </c>
    </row>
    <row r="125" spans="2:8" x14ac:dyDescent="0.25">
      <c r="B125" s="331" t="s">
        <v>215</v>
      </c>
      <c r="C125" s="332">
        <v>0</v>
      </c>
      <c r="D125" s="332">
        <v>0</v>
      </c>
      <c r="E125" s="332">
        <v>60867681.140000001</v>
      </c>
      <c r="F125" s="332">
        <v>0</v>
      </c>
      <c r="G125" s="333">
        <f t="shared" si="2"/>
        <v>-60867681.140000001</v>
      </c>
      <c r="H125" s="334">
        <f t="shared" si="3"/>
        <v>-1</v>
      </c>
    </row>
    <row r="126" spans="2:8" x14ac:dyDescent="0.25">
      <c r="B126" s="331" t="s">
        <v>221</v>
      </c>
      <c r="C126" s="332">
        <v>0</v>
      </c>
      <c r="D126" s="332">
        <v>0</v>
      </c>
      <c r="E126" s="332">
        <v>194554330.24000001</v>
      </c>
      <c r="F126" s="332">
        <v>0</v>
      </c>
      <c r="G126" s="333">
        <f t="shared" si="2"/>
        <v>-194554330.24000001</v>
      </c>
      <c r="H126" s="334">
        <f t="shared" si="3"/>
        <v>-1</v>
      </c>
    </row>
    <row r="127" spans="2:8" x14ac:dyDescent="0.25">
      <c r="B127" s="331" t="s">
        <v>462</v>
      </c>
      <c r="C127" s="332">
        <v>0</v>
      </c>
      <c r="D127" s="332">
        <v>0</v>
      </c>
      <c r="E127" s="332">
        <v>0</v>
      </c>
      <c r="F127" s="332">
        <v>0</v>
      </c>
      <c r="G127" s="333">
        <f t="shared" si="2"/>
        <v>0</v>
      </c>
      <c r="H127" s="334" t="str">
        <f t="shared" si="3"/>
        <v>0.0%</v>
      </c>
    </row>
    <row r="128" spans="2:8" x14ac:dyDescent="0.25">
      <c r="B128" s="331" t="s">
        <v>463</v>
      </c>
      <c r="C128" s="332">
        <v>0</v>
      </c>
      <c r="D128" s="332">
        <v>0</v>
      </c>
      <c r="E128" s="332">
        <v>0</v>
      </c>
      <c r="F128" s="332">
        <v>0</v>
      </c>
      <c r="G128" s="333">
        <f t="shared" si="2"/>
        <v>0</v>
      </c>
      <c r="H128" s="334" t="str">
        <f t="shared" si="3"/>
        <v>0.0%</v>
      </c>
    </row>
    <row r="129" spans="2:8" x14ac:dyDescent="0.25">
      <c r="B129" s="331" t="s">
        <v>464</v>
      </c>
      <c r="C129" s="332">
        <v>0</v>
      </c>
      <c r="D129" s="332">
        <v>0</v>
      </c>
      <c r="E129" s="332">
        <v>99474164.739999995</v>
      </c>
      <c r="F129" s="332">
        <v>0</v>
      </c>
      <c r="G129" s="333">
        <f t="shared" si="2"/>
        <v>-99474164.739999995</v>
      </c>
      <c r="H129" s="334">
        <f t="shared" si="3"/>
        <v>-1</v>
      </c>
    </row>
    <row r="130" spans="2:8" x14ac:dyDescent="0.25">
      <c r="B130" s="327" t="s">
        <v>486</v>
      </c>
      <c r="C130" s="328">
        <v>878581407</v>
      </c>
      <c r="D130" s="328">
        <v>887906437.51999998</v>
      </c>
      <c r="E130" s="328">
        <v>89004519.609999999</v>
      </c>
      <c r="F130" s="328">
        <v>220269588.59</v>
      </c>
      <c r="G130" s="335">
        <f t="shared" si="2"/>
        <v>131265068.98</v>
      </c>
      <c r="H130" s="336">
        <f t="shared" si="3"/>
        <v>1.4748135213265268</v>
      </c>
    </row>
    <row r="131" spans="2:8" x14ac:dyDescent="0.25">
      <c r="B131" s="331" t="s">
        <v>184</v>
      </c>
      <c r="C131" s="332">
        <v>15831600</v>
      </c>
      <c r="D131" s="332">
        <v>15831600</v>
      </c>
      <c r="E131" s="332">
        <v>0</v>
      </c>
      <c r="F131" s="332">
        <v>0</v>
      </c>
      <c r="G131" s="333">
        <f t="shared" si="2"/>
        <v>0</v>
      </c>
      <c r="H131" s="334" t="str">
        <f t="shared" si="3"/>
        <v>0.0%</v>
      </c>
    </row>
    <row r="132" spans="2:8" x14ac:dyDescent="0.25">
      <c r="B132" s="331" t="s">
        <v>215</v>
      </c>
      <c r="C132" s="332">
        <v>281844143</v>
      </c>
      <c r="D132" s="332">
        <v>354624103.99000001</v>
      </c>
      <c r="E132" s="332">
        <v>74491538.099999994</v>
      </c>
      <c r="F132" s="332">
        <v>118782142.91</v>
      </c>
      <c r="G132" s="333">
        <f t="shared" si="2"/>
        <v>44290604.810000002</v>
      </c>
      <c r="H132" s="334">
        <f t="shared" si="3"/>
        <v>0.59457229558802738</v>
      </c>
    </row>
    <row r="133" spans="2:8" x14ac:dyDescent="0.25">
      <c r="B133" s="331" t="s">
        <v>475</v>
      </c>
      <c r="C133" s="332">
        <v>13620359</v>
      </c>
      <c r="D133" s="332">
        <v>6683596.9699999988</v>
      </c>
      <c r="E133" s="332">
        <v>0</v>
      </c>
      <c r="F133" s="332">
        <v>0</v>
      </c>
      <c r="G133" s="333">
        <f t="shared" si="2"/>
        <v>0</v>
      </c>
      <c r="H133" s="334" t="str">
        <f t="shared" si="3"/>
        <v>0.0%</v>
      </c>
    </row>
    <row r="134" spans="2:8" x14ac:dyDescent="0.25">
      <c r="B134" s="331" t="s">
        <v>462</v>
      </c>
      <c r="C134" s="332">
        <v>7487704</v>
      </c>
      <c r="D134" s="332">
        <v>3481128.3200000003</v>
      </c>
      <c r="E134" s="332">
        <v>0</v>
      </c>
      <c r="F134" s="332">
        <v>0</v>
      </c>
      <c r="G134" s="333">
        <f t="shared" si="2"/>
        <v>0</v>
      </c>
      <c r="H134" s="334" t="str">
        <f t="shared" si="3"/>
        <v>0.0%</v>
      </c>
    </row>
    <row r="135" spans="2:8" x14ac:dyDescent="0.25">
      <c r="B135" s="331" t="s">
        <v>463</v>
      </c>
      <c r="C135" s="332">
        <v>29291213</v>
      </c>
      <c r="D135" s="332">
        <v>0</v>
      </c>
      <c r="E135" s="332">
        <v>0</v>
      </c>
      <c r="F135" s="332">
        <v>0</v>
      </c>
      <c r="G135" s="333">
        <f t="shared" si="2"/>
        <v>0</v>
      </c>
      <c r="H135" s="334" t="str">
        <f t="shared" si="3"/>
        <v>0.0%</v>
      </c>
    </row>
    <row r="136" spans="2:8" x14ac:dyDescent="0.25">
      <c r="B136" s="331" t="s">
        <v>464</v>
      </c>
      <c r="C136" s="332">
        <v>530506388</v>
      </c>
      <c r="D136" s="332">
        <v>507286008.24000001</v>
      </c>
      <c r="E136" s="332">
        <v>14512981.51</v>
      </c>
      <c r="F136" s="332">
        <v>101487445.68000001</v>
      </c>
      <c r="G136" s="333">
        <f t="shared" si="2"/>
        <v>86974464.170000002</v>
      </c>
      <c r="H136" s="334">
        <f t="shared" si="3"/>
        <v>5.9928736290383382</v>
      </c>
    </row>
    <row r="137" spans="2:8" x14ac:dyDescent="0.25">
      <c r="B137" s="327" t="s">
        <v>487</v>
      </c>
      <c r="C137" s="328">
        <v>2170135035</v>
      </c>
      <c r="D137" s="328">
        <v>2630265617.1399999</v>
      </c>
      <c r="E137" s="328">
        <v>399269435.69999999</v>
      </c>
      <c r="F137" s="328">
        <v>366516078.81</v>
      </c>
      <c r="G137" s="335">
        <f t="shared" si="2"/>
        <v>-32753356.889999986</v>
      </c>
      <c r="H137" s="336">
        <f t="shared" si="3"/>
        <v>-8.2033218577266587E-2</v>
      </c>
    </row>
    <row r="138" spans="2:8" x14ac:dyDescent="0.25">
      <c r="B138" s="331" t="s">
        <v>215</v>
      </c>
      <c r="C138" s="332">
        <v>940597311</v>
      </c>
      <c r="D138" s="332">
        <v>1128692189.8599999</v>
      </c>
      <c r="E138" s="332">
        <v>109821249.65000001</v>
      </c>
      <c r="F138" s="332">
        <v>18551401.890000001</v>
      </c>
      <c r="G138" s="333">
        <f t="shared" si="2"/>
        <v>-91269847.760000005</v>
      </c>
      <c r="H138" s="334">
        <f t="shared" si="3"/>
        <v>-0.83107639050617921</v>
      </c>
    </row>
    <row r="139" spans="2:8" x14ac:dyDescent="0.25">
      <c r="B139" s="331" t="s">
        <v>475</v>
      </c>
      <c r="C139" s="332">
        <v>71271768</v>
      </c>
      <c r="D139" s="332">
        <v>57427639.320000008</v>
      </c>
      <c r="E139" s="332">
        <v>23916947.780000001</v>
      </c>
      <c r="F139" s="332">
        <v>10695137.24</v>
      </c>
      <c r="G139" s="333">
        <f t="shared" si="2"/>
        <v>-13221810.540000001</v>
      </c>
      <c r="H139" s="334">
        <f t="shared" si="3"/>
        <v>-0.55282181746687742</v>
      </c>
    </row>
    <row r="140" spans="2:8" x14ac:dyDescent="0.25">
      <c r="B140" s="331" t="s">
        <v>221</v>
      </c>
      <c r="C140" s="332">
        <v>0</v>
      </c>
      <c r="D140" s="332">
        <v>0</v>
      </c>
      <c r="E140" s="332">
        <v>0</v>
      </c>
      <c r="F140" s="332">
        <v>0</v>
      </c>
      <c r="G140" s="333">
        <f t="shared" si="2"/>
        <v>0</v>
      </c>
      <c r="H140" s="334" t="str">
        <f t="shared" si="3"/>
        <v>0.0%</v>
      </c>
    </row>
    <row r="141" spans="2:8" x14ac:dyDescent="0.25">
      <c r="B141" s="331" t="s">
        <v>462</v>
      </c>
      <c r="C141" s="332">
        <v>113354849</v>
      </c>
      <c r="D141" s="332">
        <v>106980910.10000001</v>
      </c>
      <c r="E141" s="332">
        <v>31361403.16</v>
      </c>
      <c r="F141" s="332">
        <v>8791258.8800000008</v>
      </c>
      <c r="G141" s="333">
        <f t="shared" ref="G141:G204" si="4">F141-E141</f>
        <v>-22570144.280000001</v>
      </c>
      <c r="H141" s="334">
        <f t="shared" ref="H141:H204" si="5">IFERROR(G141/E141,"0.0%")</f>
        <v>-0.71967903237145847</v>
      </c>
    </row>
    <row r="142" spans="2:8" x14ac:dyDescent="0.25">
      <c r="B142" s="331" t="s">
        <v>187</v>
      </c>
      <c r="C142" s="332">
        <v>388402000</v>
      </c>
      <c r="D142" s="332">
        <v>847400938.04999995</v>
      </c>
      <c r="E142" s="332">
        <v>126262666.68000001</v>
      </c>
      <c r="F142" s="332">
        <v>245713872.27000001</v>
      </c>
      <c r="G142" s="333">
        <f t="shared" si="4"/>
        <v>119451205.59</v>
      </c>
      <c r="H142" s="334">
        <f t="shared" si="5"/>
        <v>0.94605324543585823</v>
      </c>
    </row>
    <row r="143" spans="2:8" x14ac:dyDescent="0.25">
      <c r="B143" s="331" t="s">
        <v>463</v>
      </c>
      <c r="C143" s="332">
        <v>93212211</v>
      </c>
      <c r="D143" s="332">
        <v>49411117.009999998</v>
      </c>
      <c r="E143" s="332">
        <v>29531315.640000001</v>
      </c>
      <c r="F143" s="332">
        <v>21806646.34</v>
      </c>
      <c r="G143" s="333">
        <f t="shared" si="4"/>
        <v>-7724669.3000000007</v>
      </c>
      <c r="H143" s="334">
        <f t="shared" si="5"/>
        <v>-0.26157552186862204</v>
      </c>
    </row>
    <row r="144" spans="2:8" x14ac:dyDescent="0.25">
      <c r="B144" s="331" t="s">
        <v>464</v>
      </c>
      <c r="C144" s="332">
        <v>563296896</v>
      </c>
      <c r="D144" s="332">
        <v>440352822.79999995</v>
      </c>
      <c r="E144" s="332">
        <v>78375852.790000007</v>
      </c>
      <c r="F144" s="332">
        <v>60957762.189999998</v>
      </c>
      <c r="G144" s="333">
        <f t="shared" si="4"/>
        <v>-17418090.600000009</v>
      </c>
      <c r="H144" s="334">
        <f t="shared" si="5"/>
        <v>-0.22223797228299361</v>
      </c>
    </row>
    <row r="145" spans="2:8" x14ac:dyDescent="0.25">
      <c r="B145" s="327" t="s">
        <v>488</v>
      </c>
      <c r="C145" s="328">
        <v>283034350</v>
      </c>
      <c r="D145" s="328">
        <v>1799856384.2099998</v>
      </c>
      <c r="E145" s="328">
        <v>275612500.31999999</v>
      </c>
      <c r="F145" s="328">
        <v>126414808.73999999</v>
      </c>
      <c r="G145" s="335">
        <f t="shared" si="4"/>
        <v>-149197691.57999998</v>
      </c>
      <c r="H145" s="336">
        <f t="shared" si="5"/>
        <v>-0.5413313670707024</v>
      </c>
    </row>
    <row r="146" spans="2:8" x14ac:dyDescent="0.25">
      <c r="B146" s="331" t="s">
        <v>215</v>
      </c>
      <c r="C146" s="332">
        <v>208293041</v>
      </c>
      <c r="D146" s="332">
        <v>1731739244.48</v>
      </c>
      <c r="E146" s="332">
        <v>269563507.82999998</v>
      </c>
      <c r="F146" s="332">
        <v>126049647.03</v>
      </c>
      <c r="G146" s="333">
        <f t="shared" si="4"/>
        <v>-143513860.79999998</v>
      </c>
      <c r="H146" s="334">
        <f t="shared" si="5"/>
        <v>-0.53239350517172701</v>
      </c>
    </row>
    <row r="147" spans="2:8" x14ac:dyDescent="0.25">
      <c r="B147" s="331" t="s">
        <v>221</v>
      </c>
      <c r="C147" s="332">
        <v>46832035</v>
      </c>
      <c r="D147" s="332">
        <v>30764993</v>
      </c>
      <c r="E147" s="332">
        <v>6048992.4900000002</v>
      </c>
      <c r="F147" s="332">
        <v>365161.71</v>
      </c>
      <c r="G147" s="333">
        <f t="shared" si="4"/>
        <v>-5683830.7800000003</v>
      </c>
      <c r="H147" s="334">
        <f t="shared" si="5"/>
        <v>-0.93963263955052456</v>
      </c>
    </row>
    <row r="148" spans="2:8" x14ac:dyDescent="0.25">
      <c r="B148" s="331" t="s">
        <v>463</v>
      </c>
      <c r="C148" s="332">
        <v>2323954</v>
      </c>
      <c r="D148" s="332">
        <v>9951198.5600000024</v>
      </c>
      <c r="E148" s="332">
        <v>0</v>
      </c>
      <c r="F148" s="332">
        <v>0</v>
      </c>
      <c r="G148" s="333">
        <f t="shared" si="4"/>
        <v>0</v>
      </c>
      <c r="H148" s="334" t="str">
        <f t="shared" si="5"/>
        <v>0.0%</v>
      </c>
    </row>
    <row r="149" spans="2:8" x14ac:dyDescent="0.25">
      <c r="B149" s="331" t="s">
        <v>464</v>
      </c>
      <c r="C149" s="332">
        <v>25585320</v>
      </c>
      <c r="D149" s="332">
        <v>27400948.169999994</v>
      </c>
      <c r="E149" s="332">
        <v>0</v>
      </c>
      <c r="F149" s="332">
        <v>0</v>
      </c>
      <c r="G149" s="333">
        <f t="shared" si="4"/>
        <v>0</v>
      </c>
      <c r="H149" s="334" t="str">
        <f t="shared" si="5"/>
        <v>0.0%</v>
      </c>
    </row>
    <row r="150" spans="2:8" x14ac:dyDescent="0.25">
      <c r="B150" s="324" t="s">
        <v>489</v>
      </c>
      <c r="C150" s="325">
        <v>2477730546</v>
      </c>
      <c r="D150" s="325">
        <v>3669589082.2800007</v>
      </c>
      <c r="E150" s="325">
        <v>528932148.81000006</v>
      </c>
      <c r="F150" s="325">
        <v>444435162.19</v>
      </c>
      <c r="G150" s="325">
        <f t="shared" si="4"/>
        <v>-84496986.620000064</v>
      </c>
      <c r="H150" s="326">
        <f t="shared" si="5"/>
        <v>-0.15975014339760349</v>
      </c>
    </row>
    <row r="151" spans="2:8" x14ac:dyDescent="0.25">
      <c r="B151" s="327" t="s">
        <v>490</v>
      </c>
      <c r="C151" s="328">
        <v>777689301</v>
      </c>
      <c r="D151" s="328">
        <v>851792795.84000003</v>
      </c>
      <c r="E151" s="328">
        <v>244781138.80000001</v>
      </c>
      <c r="F151" s="328">
        <v>157993285.05000001</v>
      </c>
      <c r="G151" s="329">
        <f t="shared" si="4"/>
        <v>-86787853.75</v>
      </c>
      <c r="H151" s="330">
        <f t="shared" si="5"/>
        <v>-0.3545528637355943</v>
      </c>
    </row>
    <row r="152" spans="2:8" x14ac:dyDescent="0.25">
      <c r="B152" s="331" t="s">
        <v>215</v>
      </c>
      <c r="C152" s="332">
        <v>185377035</v>
      </c>
      <c r="D152" s="332">
        <v>295275571.92000002</v>
      </c>
      <c r="E152" s="332">
        <v>139858412.81999999</v>
      </c>
      <c r="F152" s="332">
        <v>108691462.06</v>
      </c>
      <c r="G152" s="333">
        <f t="shared" si="4"/>
        <v>-31166950.75999999</v>
      </c>
      <c r="H152" s="334">
        <f t="shared" si="5"/>
        <v>-0.2228464497170603</v>
      </c>
    </row>
    <row r="153" spans="2:8" x14ac:dyDescent="0.25">
      <c r="B153" s="331" t="s">
        <v>221</v>
      </c>
      <c r="C153" s="332">
        <v>223684296</v>
      </c>
      <c r="D153" s="332">
        <v>241438910.21000001</v>
      </c>
      <c r="E153" s="332">
        <v>47469444.030000001</v>
      </c>
      <c r="F153" s="332">
        <v>43694146.149999999</v>
      </c>
      <c r="G153" s="333">
        <f t="shared" si="4"/>
        <v>-3775297.8800000027</v>
      </c>
      <c r="H153" s="334">
        <f t="shared" si="5"/>
        <v>-7.9531116429635645E-2</v>
      </c>
    </row>
    <row r="154" spans="2:8" x14ac:dyDescent="0.25">
      <c r="B154" s="331" t="s">
        <v>462</v>
      </c>
      <c r="C154" s="332">
        <v>9208476</v>
      </c>
      <c r="D154" s="332">
        <v>11739640.460000001</v>
      </c>
      <c r="E154" s="332">
        <v>0</v>
      </c>
      <c r="F154" s="332">
        <v>0</v>
      </c>
      <c r="G154" s="333">
        <f t="shared" si="4"/>
        <v>0</v>
      </c>
      <c r="H154" s="334" t="str">
        <f t="shared" si="5"/>
        <v>0.0%</v>
      </c>
    </row>
    <row r="155" spans="2:8" x14ac:dyDescent="0.25">
      <c r="B155" s="331" t="s">
        <v>463</v>
      </c>
      <c r="C155" s="332">
        <v>1504759</v>
      </c>
      <c r="D155" s="332">
        <v>7599563.5799999982</v>
      </c>
      <c r="E155" s="332">
        <v>8191673.1100000003</v>
      </c>
      <c r="F155" s="332">
        <v>2462592.86</v>
      </c>
      <c r="G155" s="333">
        <f t="shared" si="4"/>
        <v>-5729080.25</v>
      </c>
      <c r="H155" s="334">
        <f t="shared" si="5"/>
        <v>-0.69937852415109369</v>
      </c>
    </row>
    <row r="156" spans="2:8" x14ac:dyDescent="0.25">
      <c r="B156" s="331" t="s">
        <v>464</v>
      </c>
      <c r="C156" s="332">
        <v>357914735</v>
      </c>
      <c r="D156" s="332">
        <v>295739109.67000002</v>
      </c>
      <c r="E156" s="332">
        <v>49261608.840000004</v>
      </c>
      <c r="F156" s="332">
        <v>3145083.98</v>
      </c>
      <c r="G156" s="333">
        <f t="shared" si="4"/>
        <v>-46116524.860000007</v>
      </c>
      <c r="H156" s="334">
        <f t="shared" si="5"/>
        <v>-0.93615547575364177</v>
      </c>
    </row>
    <row r="157" spans="2:8" x14ac:dyDescent="0.25">
      <c r="B157" s="327" t="s">
        <v>491</v>
      </c>
      <c r="C157" s="328">
        <v>948369693</v>
      </c>
      <c r="D157" s="328">
        <v>805733341.30000007</v>
      </c>
      <c r="E157" s="328">
        <v>136449124.06</v>
      </c>
      <c r="F157" s="328">
        <v>75510706.450000018</v>
      </c>
      <c r="G157" s="335">
        <f t="shared" si="4"/>
        <v>-60938417.609999985</v>
      </c>
      <c r="H157" s="336">
        <f t="shared" si="5"/>
        <v>-0.44660175013805059</v>
      </c>
    </row>
    <row r="158" spans="2:8" x14ac:dyDescent="0.25">
      <c r="B158" s="331" t="s">
        <v>181</v>
      </c>
      <c r="C158" s="332">
        <v>18022658</v>
      </c>
      <c r="D158" s="332">
        <v>13007318.559999999</v>
      </c>
      <c r="E158" s="332">
        <v>6020085.3300000001</v>
      </c>
      <c r="F158" s="332">
        <v>0</v>
      </c>
      <c r="G158" s="333">
        <f t="shared" si="4"/>
        <v>-6020085.3300000001</v>
      </c>
      <c r="H158" s="334">
        <f t="shared" si="5"/>
        <v>-1</v>
      </c>
    </row>
    <row r="159" spans="2:8" x14ac:dyDescent="0.25">
      <c r="B159" s="331" t="s">
        <v>205</v>
      </c>
      <c r="C159" s="332">
        <v>21792574</v>
      </c>
      <c r="D159" s="332">
        <v>12329448.559999999</v>
      </c>
      <c r="E159" s="332">
        <v>0</v>
      </c>
      <c r="F159" s="332">
        <v>0</v>
      </c>
      <c r="G159" s="333">
        <f t="shared" si="4"/>
        <v>0</v>
      </c>
      <c r="H159" s="334" t="str">
        <f t="shared" si="5"/>
        <v>0.0%</v>
      </c>
    </row>
    <row r="160" spans="2:8" x14ac:dyDescent="0.25">
      <c r="B160" s="331" t="s">
        <v>215</v>
      </c>
      <c r="C160" s="332">
        <v>285736473</v>
      </c>
      <c r="D160" s="332">
        <v>209900306.59000003</v>
      </c>
      <c r="E160" s="332">
        <v>8027139.1600000001</v>
      </c>
      <c r="F160" s="332">
        <v>19530895.989999998</v>
      </c>
      <c r="G160" s="333">
        <f t="shared" si="4"/>
        <v>11503756.829999998</v>
      </c>
      <c r="H160" s="334">
        <f t="shared" si="5"/>
        <v>1.4331079355549627</v>
      </c>
    </row>
    <row r="161" spans="2:8" x14ac:dyDescent="0.25">
      <c r="B161" s="331" t="s">
        <v>475</v>
      </c>
      <c r="C161" s="332">
        <v>29447971</v>
      </c>
      <c r="D161" s="332">
        <v>148044265.86000004</v>
      </c>
      <c r="E161" s="332">
        <v>12022394.85</v>
      </c>
      <c r="F161" s="332">
        <v>0</v>
      </c>
      <c r="G161" s="333">
        <f t="shared" si="4"/>
        <v>-12022394.85</v>
      </c>
      <c r="H161" s="334">
        <f t="shared" si="5"/>
        <v>-1</v>
      </c>
    </row>
    <row r="162" spans="2:8" x14ac:dyDescent="0.25">
      <c r="B162" s="331" t="s">
        <v>221</v>
      </c>
      <c r="C162" s="332">
        <v>262241299</v>
      </c>
      <c r="D162" s="332">
        <v>253689187.13999999</v>
      </c>
      <c r="E162" s="332">
        <v>89820860.379999995</v>
      </c>
      <c r="F162" s="332">
        <v>42331285.130000003</v>
      </c>
      <c r="G162" s="333">
        <f t="shared" si="4"/>
        <v>-47489575.249999993</v>
      </c>
      <c r="H162" s="334">
        <f t="shared" si="5"/>
        <v>-0.52871432147374842</v>
      </c>
    </row>
    <row r="163" spans="2:8" x14ac:dyDescent="0.25">
      <c r="B163" s="331" t="s">
        <v>462</v>
      </c>
      <c r="C163" s="332">
        <v>50173653</v>
      </c>
      <c r="D163" s="332">
        <v>50651540.589999996</v>
      </c>
      <c r="E163" s="332">
        <v>3118847.74</v>
      </c>
      <c r="F163" s="332">
        <v>7248524.6500000004</v>
      </c>
      <c r="G163" s="333">
        <f t="shared" si="4"/>
        <v>4129676.91</v>
      </c>
      <c r="H163" s="334">
        <f t="shared" si="5"/>
        <v>1.324103404291227</v>
      </c>
    </row>
    <row r="164" spans="2:8" x14ac:dyDescent="0.25">
      <c r="B164" s="331" t="s">
        <v>463</v>
      </c>
      <c r="C164" s="332">
        <v>10000000</v>
      </c>
      <c r="D164" s="332">
        <v>14950036.899999999</v>
      </c>
      <c r="E164" s="332">
        <v>0</v>
      </c>
      <c r="F164" s="332">
        <v>6400000.6799999997</v>
      </c>
      <c r="G164" s="333">
        <f t="shared" si="4"/>
        <v>6400000.6799999997</v>
      </c>
      <c r="H164" s="334" t="str">
        <f t="shared" si="5"/>
        <v>0.0%</v>
      </c>
    </row>
    <row r="165" spans="2:8" x14ac:dyDescent="0.25">
      <c r="B165" s="331" t="s">
        <v>464</v>
      </c>
      <c r="C165" s="332">
        <v>249162491</v>
      </c>
      <c r="D165" s="332">
        <v>58943709.480000019</v>
      </c>
      <c r="E165" s="332">
        <v>17439796.600000001</v>
      </c>
      <c r="F165" s="332">
        <v>0</v>
      </c>
      <c r="G165" s="333">
        <f t="shared" si="4"/>
        <v>-17439796.600000001</v>
      </c>
      <c r="H165" s="334">
        <f t="shared" si="5"/>
        <v>-1</v>
      </c>
    </row>
    <row r="166" spans="2:8" x14ac:dyDescent="0.25">
      <c r="B166" s="331" t="s">
        <v>189</v>
      </c>
      <c r="C166" s="332">
        <v>21792574</v>
      </c>
      <c r="D166" s="332">
        <v>44217527.620000005</v>
      </c>
      <c r="E166" s="332">
        <v>0</v>
      </c>
      <c r="F166" s="332">
        <v>0</v>
      </c>
      <c r="G166" s="333">
        <f t="shared" si="4"/>
        <v>0</v>
      </c>
      <c r="H166" s="334" t="str">
        <f t="shared" si="5"/>
        <v>0.0%</v>
      </c>
    </row>
    <row r="167" spans="2:8" x14ac:dyDescent="0.25">
      <c r="B167" s="327" t="s">
        <v>492</v>
      </c>
      <c r="C167" s="328">
        <v>540372363</v>
      </c>
      <c r="D167" s="328">
        <v>399238847.63</v>
      </c>
      <c r="E167" s="328">
        <v>111970083.56999999</v>
      </c>
      <c r="F167" s="328">
        <v>76053687.899999991</v>
      </c>
      <c r="G167" s="335">
        <f t="shared" si="4"/>
        <v>-35916395.670000002</v>
      </c>
      <c r="H167" s="336">
        <f t="shared" si="5"/>
        <v>-0.32076778479446483</v>
      </c>
    </row>
    <row r="168" spans="2:8" x14ac:dyDescent="0.25">
      <c r="B168" s="331" t="s">
        <v>181</v>
      </c>
      <c r="C168" s="332">
        <v>13845712</v>
      </c>
      <c r="D168" s="332">
        <v>28751370.939999998</v>
      </c>
      <c r="E168" s="332">
        <v>0</v>
      </c>
      <c r="F168" s="332">
        <v>0</v>
      </c>
      <c r="G168" s="333">
        <f t="shared" si="4"/>
        <v>0</v>
      </c>
      <c r="H168" s="334" t="str">
        <f t="shared" si="5"/>
        <v>0.0%</v>
      </c>
    </row>
    <row r="169" spans="2:8" x14ac:dyDescent="0.25">
      <c r="B169" s="331" t="s">
        <v>215</v>
      </c>
      <c r="C169" s="332">
        <v>172647697</v>
      </c>
      <c r="D169" s="332">
        <v>103668099.59999999</v>
      </c>
      <c r="E169" s="332">
        <v>20944666.129999999</v>
      </c>
      <c r="F169" s="332">
        <v>22748957</v>
      </c>
      <c r="G169" s="333">
        <f t="shared" si="4"/>
        <v>1804290.870000001</v>
      </c>
      <c r="H169" s="334">
        <f t="shared" si="5"/>
        <v>8.6145601882649872E-2</v>
      </c>
    </row>
    <row r="170" spans="2:8" x14ac:dyDescent="0.25">
      <c r="B170" s="331" t="s">
        <v>475</v>
      </c>
      <c r="C170" s="332">
        <v>0</v>
      </c>
      <c r="D170" s="332">
        <v>71930746.219999999</v>
      </c>
      <c r="E170" s="332">
        <v>16642499</v>
      </c>
      <c r="F170" s="332">
        <v>23726885.77</v>
      </c>
      <c r="G170" s="333">
        <f t="shared" si="4"/>
        <v>7084386.7699999996</v>
      </c>
      <c r="H170" s="334">
        <f t="shared" si="5"/>
        <v>0.42568046842003715</v>
      </c>
    </row>
    <row r="171" spans="2:8" x14ac:dyDescent="0.25">
      <c r="B171" s="331" t="s">
        <v>221</v>
      </c>
      <c r="C171" s="332">
        <v>195837464</v>
      </c>
      <c r="D171" s="332">
        <v>172879721.19999999</v>
      </c>
      <c r="E171" s="332">
        <v>35931991.380000003</v>
      </c>
      <c r="F171" s="332">
        <v>29577845.129999999</v>
      </c>
      <c r="G171" s="333">
        <f t="shared" si="4"/>
        <v>-6354146.2500000037</v>
      </c>
      <c r="H171" s="334">
        <f t="shared" si="5"/>
        <v>-0.17683813242638052</v>
      </c>
    </row>
    <row r="172" spans="2:8" x14ac:dyDescent="0.25">
      <c r="B172" s="331" t="s">
        <v>463</v>
      </c>
      <c r="C172" s="332">
        <v>0</v>
      </c>
      <c r="D172" s="332">
        <v>2263624.2599999998</v>
      </c>
      <c r="E172" s="332">
        <v>15031577.6</v>
      </c>
      <c r="F172" s="332">
        <v>0</v>
      </c>
      <c r="G172" s="333">
        <f t="shared" si="4"/>
        <v>-15031577.6</v>
      </c>
      <c r="H172" s="334">
        <f t="shared" si="5"/>
        <v>-1</v>
      </c>
    </row>
    <row r="173" spans="2:8" x14ac:dyDescent="0.25">
      <c r="B173" s="331" t="s">
        <v>464</v>
      </c>
      <c r="C173" s="332">
        <v>158041490</v>
      </c>
      <c r="D173" s="332">
        <v>19745285.410000011</v>
      </c>
      <c r="E173" s="332">
        <v>23419349.460000001</v>
      </c>
      <c r="F173" s="332">
        <v>0</v>
      </c>
      <c r="G173" s="333">
        <f t="shared" si="4"/>
        <v>-23419349.460000001</v>
      </c>
      <c r="H173" s="334">
        <f t="shared" si="5"/>
        <v>-1</v>
      </c>
    </row>
    <row r="174" spans="2:8" x14ac:dyDescent="0.25">
      <c r="B174" s="327" t="s">
        <v>493</v>
      </c>
      <c r="C174" s="328">
        <v>211299189</v>
      </c>
      <c r="D174" s="328">
        <v>1612824097.51</v>
      </c>
      <c r="E174" s="328">
        <v>35731802.380000003</v>
      </c>
      <c r="F174" s="328">
        <v>134877482.78999999</v>
      </c>
      <c r="G174" s="335">
        <f t="shared" si="4"/>
        <v>99145680.409999996</v>
      </c>
      <c r="H174" s="336">
        <f t="shared" si="5"/>
        <v>2.7747181447945755</v>
      </c>
    </row>
    <row r="175" spans="2:8" x14ac:dyDescent="0.25">
      <c r="B175" s="331" t="s">
        <v>179</v>
      </c>
      <c r="C175" s="332">
        <v>2808030</v>
      </c>
      <c r="D175" s="332">
        <v>2808030</v>
      </c>
      <c r="E175" s="332">
        <v>175</v>
      </c>
      <c r="F175" s="332">
        <v>128654.7</v>
      </c>
      <c r="G175" s="333">
        <f t="shared" si="4"/>
        <v>128479.7</v>
      </c>
      <c r="H175" s="334">
        <f t="shared" si="5"/>
        <v>734.16971428571424</v>
      </c>
    </row>
    <row r="176" spans="2:8" x14ac:dyDescent="0.25">
      <c r="B176" s="331" t="s">
        <v>480</v>
      </c>
      <c r="C176" s="332">
        <v>0</v>
      </c>
      <c r="D176" s="332">
        <v>3057494.5600000005</v>
      </c>
      <c r="E176" s="332">
        <v>14197496.99</v>
      </c>
      <c r="F176" s="332">
        <v>3057494.56</v>
      </c>
      <c r="G176" s="333">
        <f t="shared" si="4"/>
        <v>-11140002.43</v>
      </c>
      <c r="H176" s="334">
        <f t="shared" si="5"/>
        <v>-0.78464552152019862</v>
      </c>
    </row>
    <row r="177" spans="2:8" x14ac:dyDescent="0.25">
      <c r="B177" s="331" t="s">
        <v>181</v>
      </c>
      <c r="C177" s="332">
        <v>2400000</v>
      </c>
      <c r="D177" s="332">
        <v>23914778.09</v>
      </c>
      <c r="E177" s="332">
        <v>0</v>
      </c>
      <c r="F177" s="332">
        <v>8872778.3900000006</v>
      </c>
      <c r="G177" s="333">
        <f t="shared" si="4"/>
        <v>8872778.3900000006</v>
      </c>
      <c r="H177" s="334" t="str">
        <f t="shared" si="5"/>
        <v>0.0%</v>
      </c>
    </row>
    <row r="178" spans="2:8" x14ac:dyDescent="0.25">
      <c r="B178" s="331" t="s">
        <v>205</v>
      </c>
      <c r="C178" s="332">
        <v>2855017</v>
      </c>
      <c r="D178" s="332">
        <v>0</v>
      </c>
      <c r="E178" s="332">
        <v>0</v>
      </c>
      <c r="F178" s="332">
        <v>0</v>
      </c>
      <c r="G178" s="333">
        <f t="shared" si="4"/>
        <v>0</v>
      </c>
      <c r="H178" s="334" t="str">
        <f t="shared" si="5"/>
        <v>0.0%</v>
      </c>
    </row>
    <row r="179" spans="2:8" x14ac:dyDescent="0.25">
      <c r="B179" s="331" t="s">
        <v>213</v>
      </c>
      <c r="C179" s="332">
        <v>0</v>
      </c>
      <c r="D179" s="332">
        <v>36744497.269999996</v>
      </c>
      <c r="E179" s="332">
        <v>0</v>
      </c>
      <c r="F179" s="332">
        <v>21230382.399999999</v>
      </c>
      <c r="G179" s="333">
        <f t="shared" si="4"/>
        <v>21230382.399999999</v>
      </c>
      <c r="H179" s="334" t="str">
        <f t="shared" si="5"/>
        <v>0.0%</v>
      </c>
    </row>
    <row r="180" spans="2:8" x14ac:dyDescent="0.25">
      <c r="B180" s="331" t="s">
        <v>215</v>
      </c>
      <c r="C180" s="332">
        <v>166434093</v>
      </c>
      <c r="D180" s="332">
        <v>1441631019.3</v>
      </c>
      <c r="E180" s="332">
        <v>21534130.390000001</v>
      </c>
      <c r="F180" s="332">
        <v>2902505.54</v>
      </c>
      <c r="G180" s="333">
        <f t="shared" si="4"/>
        <v>-18631624.850000001</v>
      </c>
      <c r="H180" s="334">
        <f t="shared" si="5"/>
        <v>-0.86521371016923621</v>
      </c>
    </row>
    <row r="181" spans="2:8" x14ac:dyDescent="0.25">
      <c r="B181" s="331" t="s">
        <v>462</v>
      </c>
      <c r="C181" s="332">
        <v>0</v>
      </c>
      <c r="D181" s="332">
        <v>1</v>
      </c>
      <c r="E181" s="332">
        <v>0</v>
      </c>
      <c r="F181" s="332">
        <v>0</v>
      </c>
      <c r="G181" s="333">
        <f t="shared" si="4"/>
        <v>0</v>
      </c>
      <c r="H181" s="334" t="str">
        <f t="shared" si="5"/>
        <v>0.0%</v>
      </c>
    </row>
    <row r="182" spans="2:8" x14ac:dyDescent="0.25">
      <c r="B182" s="331" t="s">
        <v>463</v>
      </c>
      <c r="C182" s="332">
        <v>1581666</v>
      </c>
      <c r="D182" s="332">
        <v>100287346.77000003</v>
      </c>
      <c r="E182" s="332">
        <v>0</v>
      </c>
      <c r="F182" s="332">
        <v>98685667.200000003</v>
      </c>
      <c r="G182" s="333">
        <f t="shared" si="4"/>
        <v>98685667.200000003</v>
      </c>
      <c r="H182" s="334" t="str">
        <f t="shared" si="5"/>
        <v>0.0%</v>
      </c>
    </row>
    <row r="183" spans="2:8" x14ac:dyDescent="0.25">
      <c r="B183" s="331" t="s">
        <v>464</v>
      </c>
      <c r="C183" s="332">
        <v>35220383</v>
      </c>
      <c r="D183" s="332">
        <v>4380930.5199999986</v>
      </c>
      <c r="E183" s="332">
        <v>0</v>
      </c>
      <c r="F183" s="332">
        <v>0</v>
      </c>
      <c r="G183" s="333">
        <f t="shared" si="4"/>
        <v>0</v>
      </c>
      <c r="H183" s="334" t="str">
        <f t="shared" si="5"/>
        <v>0.0%</v>
      </c>
    </row>
    <row r="184" spans="2:8" x14ac:dyDescent="0.25">
      <c r="B184" s="324" t="s">
        <v>494</v>
      </c>
      <c r="C184" s="325">
        <v>2772022663</v>
      </c>
      <c r="D184" s="325">
        <v>3693476076.6999998</v>
      </c>
      <c r="E184" s="325">
        <v>576003386.66999996</v>
      </c>
      <c r="F184" s="325">
        <v>566083904.50999999</v>
      </c>
      <c r="G184" s="325">
        <f t="shared" si="4"/>
        <v>-9919482.1599999666</v>
      </c>
      <c r="H184" s="326">
        <f t="shared" si="5"/>
        <v>-1.7221221939937952E-2</v>
      </c>
    </row>
    <row r="185" spans="2:8" x14ac:dyDescent="0.25">
      <c r="B185" s="327" t="s">
        <v>485</v>
      </c>
      <c r="C185" s="328">
        <v>1270243471</v>
      </c>
      <c r="D185" s="328">
        <v>1742603031.3099999</v>
      </c>
      <c r="E185" s="328">
        <v>20251664.890000001</v>
      </c>
      <c r="F185" s="328">
        <v>95381762.579999998</v>
      </c>
      <c r="G185" s="329">
        <f t="shared" si="4"/>
        <v>75130097.689999998</v>
      </c>
      <c r="H185" s="330">
        <f t="shared" si="5"/>
        <v>3.7098232712263686</v>
      </c>
    </row>
    <row r="186" spans="2:8" x14ac:dyDescent="0.25">
      <c r="B186" s="331" t="s">
        <v>181</v>
      </c>
      <c r="C186" s="332">
        <v>1128082</v>
      </c>
      <c r="D186" s="332">
        <v>0</v>
      </c>
      <c r="E186" s="332">
        <v>0</v>
      </c>
      <c r="F186" s="332">
        <v>0</v>
      </c>
      <c r="G186" s="333">
        <f t="shared" si="4"/>
        <v>0</v>
      </c>
      <c r="H186" s="334" t="str">
        <f t="shared" si="5"/>
        <v>0.0%</v>
      </c>
    </row>
    <row r="187" spans="2:8" x14ac:dyDescent="0.25">
      <c r="B187" s="331" t="s">
        <v>215</v>
      </c>
      <c r="C187" s="332">
        <v>382183716</v>
      </c>
      <c r="D187" s="332">
        <v>496622522.25</v>
      </c>
      <c r="E187" s="332">
        <v>20251664.890000001</v>
      </c>
      <c r="F187" s="332">
        <v>35170240.479999997</v>
      </c>
      <c r="G187" s="333">
        <f t="shared" si="4"/>
        <v>14918575.589999996</v>
      </c>
      <c r="H187" s="334">
        <f t="shared" si="5"/>
        <v>0.73665921646602928</v>
      </c>
    </row>
    <row r="188" spans="2:8" x14ac:dyDescent="0.25">
      <c r="B188" s="331" t="s">
        <v>221</v>
      </c>
      <c r="C188" s="332">
        <v>328970565</v>
      </c>
      <c r="D188" s="332">
        <v>550909367.28999996</v>
      </c>
      <c r="E188" s="332">
        <v>0</v>
      </c>
      <c r="F188" s="332">
        <v>60211522.100000001</v>
      </c>
      <c r="G188" s="333">
        <f t="shared" si="4"/>
        <v>60211522.100000001</v>
      </c>
      <c r="H188" s="334" t="str">
        <f t="shared" si="5"/>
        <v>0.0%</v>
      </c>
    </row>
    <row r="189" spans="2:8" x14ac:dyDescent="0.25">
      <c r="B189" s="331" t="s">
        <v>462</v>
      </c>
      <c r="C189" s="332">
        <v>49870810</v>
      </c>
      <c r="D189" s="332">
        <v>10000001</v>
      </c>
      <c r="E189" s="332">
        <v>0</v>
      </c>
      <c r="F189" s="332">
        <v>0</v>
      </c>
      <c r="G189" s="333">
        <f t="shared" si="4"/>
        <v>0</v>
      </c>
      <c r="H189" s="334" t="str">
        <f t="shared" si="5"/>
        <v>0.0%</v>
      </c>
    </row>
    <row r="190" spans="2:8" x14ac:dyDescent="0.25">
      <c r="B190" s="331" t="s">
        <v>463</v>
      </c>
      <c r="C190" s="332">
        <v>8438877</v>
      </c>
      <c r="D190" s="332">
        <v>23788435</v>
      </c>
      <c r="E190" s="332">
        <v>0</v>
      </c>
      <c r="F190" s="332">
        <v>0</v>
      </c>
      <c r="G190" s="333">
        <f t="shared" si="4"/>
        <v>0</v>
      </c>
      <c r="H190" s="334" t="str">
        <f t="shared" si="5"/>
        <v>0.0%</v>
      </c>
    </row>
    <row r="191" spans="2:8" x14ac:dyDescent="0.25">
      <c r="B191" s="331" t="s">
        <v>464</v>
      </c>
      <c r="C191" s="332">
        <v>499651421</v>
      </c>
      <c r="D191" s="332">
        <v>661282705.76999986</v>
      </c>
      <c r="E191" s="332">
        <v>0</v>
      </c>
      <c r="F191" s="332">
        <v>0</v>
      </c>
      <c r="G191" s="333">
        <f t="shared" si="4"/>
        <v>0</v>
      </c>
      <c r="H191" s="334" t="str">
        <f t="shared" si="5"/>
        <v>0.0%</v>
      </c>
    </row>
    <row r="192" spans="2:8" x14ac:dyDescent="0.25">
      <c r="B192" s="327" t="s">
        <v>495</v>
      </c>
      <c r="C192" s="328">
        <v>617195655</v>
      </c>
      <c r="D192" s="328">
        <v>1254891760.3500001</v>
      </c>
      <c r="E192" s="328">
        <v>422700545.01999998</v>
      </c>
      <c r="F192" s="328">
        <v>413158931.75</v>
      </c>
      <c r="G192" s="335">
        <f t="shared" si="4"/>
        <v>-9541613.2699999809</v>
      </c>
      <c r="H192" s="336">
        <f t="shared" si="5"/>
        <v>-2.2572985491534015E-2</v>
      </c>
    </row>
    <row r="193" spans="2:8" x14ac:dyDescent="0.25">
      <c r="B193" s="331" t="s">
        <v>480</v>
      </c>
      <c r="C193" s="332">
        <v>12570757</v>
      </c>
      <c r="D193" s="332">
        <v>0</v>
      </c>
      <c r="E193" s="332">
        <v>0</v>
      </c>
      <c r="F193" s="332">
        <v>0</v>
      </c>
      <c r="G193" s="333">
        <f t="shared" si="4"/>
        <v>0</v>
      </c>
      <c r="H193" s="334" t="str">
        <f t="shared" si="5"/>
        <v>0.0%</v>
      </c>
    </row>
    <row r="194" spans="2:8" x14ac:dyDescent="0.25">
      <c r="B194" s="331" t="s">
        <v>215</v>
      </c>
      <c r="C194" s="332">
        <v>188104526</v>
      </c>
      <c r="D194" s="332">
        <v>981359062.01999998</v>
      </c>
      <c r="E194" s="332">
        <v>327744892.13</v>
      </c>
      <c r="F194" s="332">
        <v>382239935</v>
      </c>
      <c r="G194" s="333">
        <f t="shared" si="4"/>
        <v>54495042.870000005</v>
      </c>
      <c r="H194" s="334">
        <f t="shared" si="5"/>
        <v>0.16627274498723399</v>
      </c>
    </row>
    <row r="195" spans="2:8" x14ac:dyDescent="0.25">
      <c r="B195" s="331" t="s">
        <v>475</v>
      </c>
      <c r="C195" s="332">
        <v>881336</v>
      </c>
      <c r="D195" s="332">
        <v>2106068.87</v>
      </c>
      <c r="E195" s="332">
        <v>0</v>
      </c>
      <c r="F195" s="332">
        <v>0</v>
      </c>
      <c r="G195" s="333">
        <f t="shared" si="4"/>
        <v>0</v>
      </c>
      <c r="H195" s="334" t="str">
        <f t="shared" si="5"/>
        <v>0.0%</v>
      </c>
    </row>
    <row r="196" spans="2:8" x14ac:dyDescent="0.25">
      <c r="B196" s="331" t="s">
        <v>221</v>
      </c>
      <c r="C196" s="332">
        <v>180366795</v>
      </c>
      <c r="D196" s="332">
        <v>184500555.80000001</v>
      </c>
      <c r="E196" s="332">
        <v>45890675.490000002</v>
      </c>
      <c r="F196" s="332">
        <v>30918996.75</v>
      </c>
      <c r="G196" s="333">
        <f t="shared" si="4"/>
        <v>-14971678.740000002</v>
      </c>
      <c r="H196" s="334">
        <f t="shared" si="5"/>
        <v>-0.32624664117795493</v>
      </c>
    </row>
    <row r="197" spans="2:8" x14ac:dyDescent="0.25">
      <c r="B197" s="331" t="s">
        <v>462</v>
      </c>
      <c r="C197" s="332">
        <v>0</v>
      </c>
      <c r="D197" s="332">
        <v>17450720.07</v>
      </c>
      <c r="E197" s="332">
        <v>18188761.57</v>
      </c>
      <c r="F197" s="332">
        <v>0</v>
      </c>
      <c r="G197" s="333">
        <f t="shared" si="4"/>
        <v>-18188761.57</v>
      </c>
      <c r="H197" s="334">
        <f t="shared" si="5"/>
        <v>-1</v>
      </c>
    </row>
    <row r="198" spans="2:8" x14ac:dyDescent="0.25">
      <c r="B198" s="331" t="s">
        <v>463</v>
      </c>
      <c r="C198" s="332">
        <v>0</v>
      </c>
      <c r="D198" s="332">
        <v>1930779.6400000006</v>
      </c>
      <c r="E198" s="332">
        <v>1246454.52</v>
      </c>
      <c r="F198" s="332">
        <v>0</v>
      </c>
      <c r="G198" s="333">
        <f t="shared" si="4"/>
        <v>-1246454.52</v>
      </c>
      <c r="H198" s="334">
        <f t="shared" si="5"/>
        <v>-1</v>
      </c>
    </row>
    <row r="199" spans="2:8" x14ac:dyDescent="0.25">
      <c r="B199" s="331" t="s">
        <v>464</v>
      </c>
      <c r="C199" s="332">
        <v>235272241</v>
      </c>
      <c r="D199" s="332">
        <v>67544573.950000033</v>
      </c>
      <c r="E199" s="332">
        <v>29629761.309999999</v>
      </c>
      <c r="F199" s="332">
        <v>0</v>
      </c>
      <c r="G199" s="333">
        <f t="shared" si="4"/>
        <v>-29629761.309999999</v>
      </c>
      <c r="H199" s="334">
        <f t="shared" si="5"/>
        <v>-1</v>
      </c>
    </row>
    <row r="200" spans="2:8" x14ac:dyDescent="0.25">
      <c r="B200" s="327" t="s">
        <v>496</v>
      </c>
      <c r="C200" s="328">
        <v>748337412</v>
      </c>
      <c r="D200" s="328">
        <v>668789237.86000001</v>
      </c>
      <c r="E200" s="328">
        <v>133051176.76000002</v>
      </c>
      <c r="F200" s="328">
        <v>57543210.18</v>
      </c>
      <c r="G200" s="335">
        <f t="shared" si="4"/>
        <v>-75507966.580000013</v>
      </c>
      <c r="H200" s="336">
        <f t="shared" si="5"/>
        <v>-0.56751070091024125</v>
      </c>
    </row>
    <row r="201" spans="2:8" x14ac:dyDescent="0.25">
      <c r="B201" s="331" t="s">
        <v>181</v>
      </c>
      <c r="C201" s="332">
        <v>16000000</v>
      </c>
      <c r="D201" s="332">
        <v>0</v>
      </c>
      <c r="E201" s="332">
        <v>0</v>
      </c>
      <c r="F201" s="332">
        <v>0</v>
      </c>
      <c r="G201" s="333">
        <f t="shared" si="4"/>
        <v>0</v>
      </c>
      <c r="H201" s="334" t="str">
        <f t="shared" si="5"/>
        <v>0.0%</v>
      </c>
    </row>
    <row r="202" spans="2:8" x14ac:dyDescent="0.25">
      <c r="B202" s="331" t="s">
        <v>215</v>
      </c>
      <c r="C202" s="332">
        <v>209427652</v>
      </c>
      <c r="D202" s="332">
        <v>302349539.70999998</v>
      </c>
      <c r="E202" s="332">
        <v>35777989.210000001</v>
      </c>
      <c r="F202" s="332">
        <v>20889583.449999999</v>
      </c>
      <c r="G202" s="333">
        <f t="shared" si="4"/>
        <v>-14888405.760000002</v>
      </c>
      <c r="H202" s="334">
        <f t="shared" si="5"/>
        <v>-0.41613310554184724</v>
      </c>
    </row>
    <row r="203" spans="2:8" x14ac:dyDescent="0.25">
      <c r="B203" s="331" t="s">
        <v>221</v>
      </c>
      <c r="C203" s="332">
        <v>158899581</v>
      </c>
      <c r="D203" s="332">
        <v>159011630.73999998</v>
      </c>
      <c r="E203" s="332">
        <v>34948040.090000004</v>
      </c>
      <c r="F203" s="332">
        <v>27709376.59</v>
      </c>
      <c r="G203" s="333">
        <f t="shared" si="4"/>
        <v>-7238663.5000000037</v>
      </c>
      <c r="H203" s="334">
        <f t="shared" si="5"/>
        <v>-0.20712645062093962</v>
      </c>
    </row>
    <row r="204" spans="2:8" x14ac:dyDescent="0.25">
      <c r="B204" s="331" t="s">
        <v>462</v>
      </c>
      <c r="C204" s="332">
        <v>38522336</v>
      </c>
      <c r="D204" s="332">
        <v>107584316.68000001</v>
      </c>
      <c r="E204" s="332">
        <v>10439300.99</v>
      </c>
      <c r="F204" s="332">
        <v>5528721.1100000003</v>
      </c>
      <c r="G204" s="333">
        <f t="shared" si="4"/>
        <v>-4910579.88</v>
      </c>
      <c r="H204" s="334">
        <f t="shared" si="5"/>
        <v>-0.47039355266257149</v>
      </c>
    </row>
    <row r="205" spans="2:8" x14ac:dyDescent="0.25">
      <c r="B205" s="331" t="s">
        <v>187</v>
      </c>
      <c r="C205" s="332">
        <v>0</v>
      </c>
      <c r="D205" s="332">
        <v>0</v>
      </c>
      <c r="E205" s="332">
        <v>0</v>
      </c>
      <c r="F205" s="332">
        <v>0</v>
      </c>
      <c r="G205" s="333">
        <f t="shared" ref="G205:G269" si="6">F205-E205</f>
        <v>0</v>
      </c>
      <c r="H205" s="334" t="str">
        <f t="shared" ref="H205:H269" si="7">IFERROR(G205/E205,"0.0%")</f>
        <v>0.0%</v>
      </c>
    </row>
    <row r="206" spans="2:8" x14ac:dyDescent="0.25">
      <c r="B206" s="331" t="s">
        <v>463</v>
      </c>
      <c r="C206" s="332">
        <v>15875930</v>
      </c>
      <c r="D206" s="332">
        <v>32371819.5</v>
      </c>
      <c r="E206" s="332">
        <v>5865649.9800000004</v>
      </c>
      <c r="F206" s="332">
        <v>0</v>
      </c>
      <c r="G206" s="333">
        <f t="shared" si="6"/>
        <v>-5865649.9800000004</v>
      </c>
      <c r="H206" s="334">
        <f t="shared" si="7"/>
        <v>-1</v>
      </c>
    </row>
    <row r="207" spans="2:8" x14ac:dyDescent="0.25">
      <c r="B207" s="331" t="s">
        <v>464</v>
      </c>
      <c r="C207" s="332">
        <v>309611913</v>
      </c>
      <c r="D207" s="332">
        <v>67471931.229999989</v>
      </c>
      <c r="E207" s="332">
        <v>46020196.490000002</v>
      </c>
      <c r="F207" s="332">
        <v>3415529.03</v>
      </c>
      <c r="G207" s="333">
        <f t="shared" si="6"/>
        <v>-42604667.460000001</v>
      </c>
      <c r="H207" s="334">
        <f t="shared" si="7"/>
        <v>-0.92578195465240609</v>
      </c>
    </row>
    <row r="208" spans="2:8" x14ac:dyDescent="0.25">
      <c r="B208" s="327" t="s">
        <v>467</v>
      </c>
      <c r="C208" s="328">
        <v>136246125</v>
      </c>
      <c r="D208" s="328">
        <v>27192047.18</v>
      </c>
      <c r="E208" s="328">
        <v>0</v>
      </c>
      <c r="F208" s="328">
        <v>0</v>
      </c>
      <c r="G208" s="335">
        <f t="shared" si="6"/>
        <v>0</v>
      </c>
      <c r="H208" s="336" t="str">
        <f t="shared" si="7"/>
        <v>0.0%</v>
      </c>
    </row>
    <row r="209" spans="2:8" x14ac:dyDescent="0.25">
      <c r="B209" s="331" t="s">
        <v>462</v>
      </c>
      <c r="C209" s="332">
        <v>115228125</v>
      </c>
      <c r="D209" s="332">
        <v>6990244</v>
      </c>
      <c r="E209" s="332">
        <v>0</v>
      </c>
      <c r="F209" s="332">
        <v>0</v>
      </c>
      <c r="G209" s="333">
        <f t="shared" si="6"/>
        <v>0</v>
      </c>
      <c r="H209" s="334" t="str">
        <f t="shared" si="7"/>
        <v>0.0%</v>
      </c>
    </row>
    <row r="210" spans="2:8" x14ac:dyDescent="0.25">
      <c r="B210" s="331" t="s">
        <v>187</v>
      </c>
      <c r="C210" s="332">
        <v>21018000</v>
      </c>
      <c r="D210" s="332">
        <v>20201803.18</v>
      </c>
      <c r="E210" s="332">
        <v>0</v>
      </c>
      <c r="F210" s="332">
        <v>0</v>
      </c>
      <c r="G210" s="333">
        <f t="shared" si="6"/>
        <v>0</v>
      </c>
      <c r="H210" s="334" t="str">
        <f t="shared" si="7"/>
        <v>0.0%</v>
      </c>
    </row>
    <row r="211" spans="2:8" x14ac:dyDescent="0.25">
      <c r="B211" s="324" t="s">
        <v>497</v>
      </c>
      <c r="C211" s="325">
        <v>3262837251</v>
      </c>
      <c r="D211" s="325">
        <v>3142335412.9699993</v>
      </c>
      <c r="E211" s="325">
        <v>680569956.26999986</v>
      </c>
      <c r="F211" s="325">
        <v>354237413.94999999</v>
      </c>
      <c r="G211" s="325">
        <f t="shared" si="6"/>
        <v>-326332542.31999987</v>
      </c>
      <c r="H211" s="326">
        <f t="shared" si="7"/>
        <v>-0.47949889546775004</v>
      </c>
    </row>
    <row r="212" spans="2:8" x14ac:dyDescent="0.25">
      <c r="B212" s="327" t="s">
        <v>498</v>
      </c>
      <c r="C212" s="328">
        <v>730951255</v>
      </c>
      <c r="D212" s="328">
        <v>859965965.67000008</v>
      </c>
      <c r="E212" s="328">
        <v>234648706.45000002</v>
      </c>
      <c r="F212" s="328">
        <v>66151649.740000002</v>
      </c>
      <c r="G212" s="329">
        <f t="shared" si="6"/>
        <v>-168497056.71000001</v>
      </c>
      <c r="H212" s="330">
        <f t="shared" si="7"/>
        <v>-0.7180821887288098</v>
      </c>
    </row>
    <row r="213" spans="2:8" x14ac:dyDescent="0.25">
      <c r="B213" s="331" t="s">
        <v>215</v>
      </c>
      <c r="C213" s="332">
        <v>407350856</v>
      </c>
      <c r="D213" s="332">
        <v>527934805.35000002</v>
      </c>
      <c r="E213" s="332">
        <v>193027010.03</v>
      </c>
      <c r="F213" s="332">
        <v>33678827.950000003</v>
      </c>
      <c r="G213" s="333">
        <f t="shared" si="6"/>
        <v>-159348182.07999998</v>
      </c>
      <c r="H213" s="334">
        <f t="shared" si="7"/>
        <v>-0.8255227185834475</v>
      </c>
    </row>
    <row r="214" spans="2:8" x14ac:dyDescent="0.25">
      <c r="B214" s="331" t="s">
        <v>475</v>
      </c>
      <c r="C214" s="332">
        <v>47840351</v>
      </c>
      <c r="D214" s="332">
        <v>97443683.300000042</v>
      </c>
      <c r="E214" s="332">
        <v>0</v>
      </c>
      <c r="F214" s="332">
        <v>28101314.359999999</v>
      </c>
      <c r="G214" s="333">
        <f t="shared" si="6"/>
        <v>28101314.359999999</v>
      </c>
      <c r="H214" s="334" t="str">
        <f t="shared" si="7"/>
        <v>0.0%</v>
      </c>
    </row>
    <row r="215" spans="2:8" x14ac:dyDescent="0.25">
      <c r="B215" s="331" t="s">
        <v>462</v>
      </c>
      <c r="C215" s="332">
        <v>53986718</v>
      </c>
      <c r="D215" s="332">
        <v>35820000</v>
      </c>
      <c r="E215" s="332">
        <v>24294022.739999998</v>
      </c>
      <c r="F215" s="332">
        <v>4371507.43</v>
      </c>
      <c r="G215" s="333">
        <f t="shared" si="6"/>
        <v>-19922515.309999999</v>
      </c>
      <c r="H215" s="334">
        <f t="shared" si="7"/>
        <v>-0.82005831324088074</v>
      </c>
    </row>
    <row r="216" spans="2:8" x14ac:dyDescent="0.25">
      <c r="B216" s="331" t="s">
        <v>187</v>
      </c>
      <c r="C216" s="332">
        <v>69496778</v>
      </c>
      <c r="D216" s="332">
        <v>105562266</v>
      </c>
      <c r="E216" s="332">
        <v>0</v>
      </c>
      <c r="F216" s="332">
        <v>0</v>
      </c>
      <c r="G216" s="333">
        <f t="shared" si="6"/>
        <v>0</v>
      </c>
      <c r="H216" s="334" t="str">
        <f t="shared" si="7"/>
        <v>0.0%</v>
      </c>
    </row>
    <row r="217" spans="2:8" x14ac:dyDescent="0.25">
      <c r="B217" s="331" t="s">
        <v>463</v>
      </c>
      <c r="C217" s="332">
        <v>18101005</v>
      </c>
      <c r="D217" s="332">
        <v>2313741.6799999997</v>
      </c>
      <c r="E217" s="332">
        <v>7503343</v>
      </c>
      <c r="F217" s="332">
        <v>0</v>
      </c>
      <c r="G217" s="333">
        <f t="shared" si="6"/>
        <v>-7503343</v>
      </c>
      <c r="H217" s="334">
        <f t="shared" si="7"/>
        <v>-1</v>
      </c>
    </row>
    <row r="218" spans="2:8" x14ac:dyDescent="0.25">
      <c r="B218" s="331" t="s">
        <v>464</v>
      </c>
      <c r="C218" s="332">
        <v>134175547</v>
      </c>
      <c r="D218" s="332">
        <v>90891469.340000004</v>
      </c>
      <c r="E218" s="332">
        <v>9824330.6799999997</v>
      </c>
      <c r="F218" s="332">
        <v>0</v>
      </c>
      <c r="G218" s="333">
        <f t="shared" si="6"/>
        <v>-9824330.6799999997</v>
      </c>
      <c r="H218" s="334">
        <f t="shared" si="7"/>
        <v>-1</v>
      </c>
    </row>
    <row r="219" spans="2:8" x14ac:dyDescent="0.25">
      <c r="B219" s="327" t="s">
        <v>499</v>
      </c>
      <c r="C219" s="328">
        <v>2061577017</v>
      </c>
      <c r="D219" s="328">
        <v>1827582207.29</v>
      </c>
      <c r="E219" s="328">
        <v>306124218.00999999</v>
      </c>
      <c r="F219" s="328">
        <v>229145847.35000002</v>
      </c>
      <c r="G219" s="335">
        <f t="shared" si="6"/>
        <v>-76978370.659999967</v>
      </c>
      <c r="H219" s="336">
        <f t="shared" si="7"/>
        <v>-0.25146122433699564</v>
      </c>
    </row>
    <row r="220" spans="2:8" x14ac:dyDescent="0.25">
      <c r="B220" s="331" t="s">
        <v>179</v>
      </c>
      <c r="C220" s="332">
        <v>15054041</v>
      </c>
      <c r="D220" s="332">
        <v>10796337</v>
      </c>
      <c r="E220" s="332">
        <v>0</v>
      </c>
      <c r="F220" s="332">
        <v>0</v>
      </c>
      <c r="G220" s="333">
        <f t="shared" si="6"/>
        <v>0</v>
      </c>
      <c r="H220" s="334" t="str">
        <f t="shared" si="7"/>
        <v>0.0%</v>
      </c>
    </row>
    <row r="221" spans="2:8" x14ac:dyDescent="0.25">
      <c r="B221" s="331" t="s">
        <v>181</v>
      </c>
      <c r="C221" s="332">
        <v>0</v>
      </c>
      <c r="D221" s="332">
        <v>183973671</v>
      </c>
      <c r="E221" s="332">
        <v>0</v>
      </c>
      <c r="F221" s="332">
        <v>68990127.170000002</v>
      </c>
      <c r="G221" s="333">
        <f t="shared" si="6"/>
        <v>68990127.170000002</v>
      </c>
      <c r="H221" s="334" t="str">
        <f t="shared" si="7"/>
        <v>0.0%</v>
      </c>
    </row>
    <row r="222" spans="2:8" x14ac:dyDescent="0.25">
      <c r="B222" s="331" t="s">
        <v>215</v>
      </c>
      <c r="C222" s="332">
        <v>1030491008</v>
      </c>
      <c r="D222" s="332">
        <v>672619230.37</v>
      </c>
      <c r="E222" s="332">
        <v>200696150.31</v>
      </c>
      <c r="F222" s="332">
        <v>49808500.509999998</v>
      </c>
      <c r="G222" s="333">
        <f t="shared" si="6"/>
        <v>-150887649.80000001</v>
      </c>
      <c r="H222" s="334">
        <f t="shared" si="7"/>
        <v>-0.75182134568568149</v>
      </c>
    </row>
    <row r="223" spans="2:8" x14ac:dyDescent="0.25">
      <c r="B223" s="331" t="s">
        <v>475</v>
      </c>
      <c r="C223" s="332">
        <v>218405826</v>
      </c>
      <c r="D223" s="332">
        <v>168119810.96000001</v>
      </c>
      <c r="E223" s="332">
        <v>41752390.659999996</v>
      </c>
      <c r="F223" s="332">
        <v>6006132.8700000001</v>
      </c>
      <c r="G223" s="333">
        <f t="shared" si="6"/>
        <v>-35746257.789999999</v>
      </c>
      <c r="H223" s="334">
        <f t="shared" si="7"/>
        <v>-0.85614876717097665</v>
      </c>
    </row>
    <row r="224" spans="2:8" x14ac:dyDescent="0.25">
      <c r="B224" s="331" t="s">
        <v>221</v>
      </c>
      <c r="C224" s="332">
        <v>249294240</v>
      </c>
      <c r="D224" s="332">
        <v>317</v>
      </c>
      <c r="E224" s="332">
        <v>0</v>
      </c>
      <c r="F224" s="332">
        <v>0</v>
      </c>
      <c r="G224" s="333">
        <f t="shared" si="6"/>
        <v>0</v>
      </c>
      <c r="H224" s="334" t="str">
        <f t="shared" si="7"/>
        <v>0.0%</v>
      </c>
    </row>
    <row r="225" spans="2:8" x14ac:dyDescent="0.25">
      <c r="B225" s="331" t="s">
        <v>187</v>
      </c>
      <c r="C225" s="332">
        <v>313219518</v>
      </c>
      <c r="D225" s="332">
        <v>474522654.81999999</v>
      </c>
      <c r="E225" s="332">
        <v>4101827.5</v>
      </c>
      <c r="F225" s="332">
        <v>95497252</v>
      </c>
      <c r="G225" s="333">
        <f t="shared" si="6"/>
        <v>91395424.5</v>
      </c>
      <c r="H225" s="334">
        <f t="shared" si="7"/>
        <v>22.28163531986657</v>
      </c>
    </row>
    <row r="226" spans="2:8" x14ac:dyDescent="0.25">
      <c r="B226" s="331" t="s">
        <v>463</v>
      </c>
      <c r="C226" s="332">
        <v>36142886</v>
      </c>
      <c r="D226" s="332">
        <v>28782843.370000001</v>
      </c>
      <c r="E226" s="332">
        <v>0</v>
      </c>
      <c r="F226" s="332">
        <v>0</v>
      </c>
      <c r="G226" s="333">
        <f t="shared" si="6"/>
        <v>0</v>
      </c>
      <c r="H226" s="334" t="str">
        <f t="shared" si="7"/>
        <v>0.0%</v>
      </c>
    </row>
    <row r="227" spans="2:8" x14ac:dyDescent="0.25">
      <c r="B227" s="331" t="s">
        <v>464</v>
      </c>
      <c r="C227" s="332">
        <v>198969498</v>
      </c>
      <c r="D227" s="332">
        <v>288767342.76999998</v>
      </c>
      <c r="E227" s="332">
        <v>59573849.539999999</v>
      </c>
      <c r="F227" s="332">
        <v>8843834.8000000007</v>
      </c>
      <c r="G227" s="333">
        <f t="shared" si="6"/>
        <v>-50730014.739999995</v>
      </c>
      <c r="H227" s="334">
        <f t="shared" si="7"/>
        <v>-0.85154837452526988</v>
      </c>
    </row>
    <row r="228" spans="2:8" x14ac:dyDescent="0.25">
      <c r="B228" s="327" t="s">
        <v>500</v>
      </c>
      <c r="C228" s="328">
        <v>470308979</v>
      </c>
      <c r="D228" s="328">
        <v>454787240.00999999</v>
      </c>
      <c r="E228" s="328">
        <v>139797031.81</v>
      </c>
      <c r="F228" s="328">
        <v>58939916.860000007</v>
      </c>
      <c r="G228" s="335">
        <f t="shared" si="6"/>
        <v>-80857114.949999988</v>
      </c>
      <c r="H228" s="336">
        <f t="shared" si="7"/>
        <v>-0.57838935421671878</v>
      </c>
    </row>
    <row r="229" spans="2:8" x14ac:dyDescent="0.25">
      <c r="B229" s="331" t="s">
        <v>215</v>
      </c>
      <c r="C229" s="332">
        <v>96774362</v>
      </c>
      <c r="D229" s="332">
        <v>185055434.00999999</v>
      </c>
      <c r="E229" s="332">
        <v>41877261.25</v>
      </c>
      <c r="F229" s="332">
        <v>53616199.060000002</v>
      </c>
      <c r="G229" s="333">
        <f t="shared" si="6"/>
        <v>11738937.810000002</v>
      </c>
      <c r="H229" s="334">
        <f t="shared" si="7"/>
        <v>0.28031770606775297</v>
      </c>
    </row>
    <row r="230" spans="2:8" x14ac:dyDescent="0.25">
      <c r="B230" s="331" t="s">
        <v>475</v>
      </c>
      <c r="C230" s="332">
        <v>0</v>
      </c>
      <c r="D230" s="332">
        <v>7014936.9899999984</v>
      </c>
      <c r="E230" s="332">
        <v>0</v>
      </c>
      <c r="F230" s="332">
        <v>0</v>
      </c>
      <c r="G230" s="333">
        <f t="shared" si="6"/>
        <v>0</v>
      </c>
      <c r="H230" s="334" t="str">
        <f t="shared" si="7"/>
        <v>0.0%</v>
      </c>
    </row>
    <row r="231" spans="2:8" x14ac:dyDescent="0.25">
      <c r="B231" s="331" t="s">
        <v>462</v>
      </c>
      <c r="C231" s="332">
        <v>0</v>
      </c>
      <c r="D231" s="332">
        <v>2616611.17</v>
      </c>
      <c r="E231" s="332">
        <v>4598183.68</v>
      </c>
      <c r="F231" s="332">
        <v>2616611.17</v>
      </c>
      <c r="G231" s="333">
        <f t="shared" si="6"/>
        <v>-1981572.5099999998</v>
      </c>
      <c r="H231" s="334">
        <f t="shared" si="7"/>
        <v>-0.43094679288670779</v>
      </c>
    </row>
    <row r="232" spans="2:8" x14ac:dyDescent="0.25">
      <c r="B232" s="331" t="s">
        <v>187</v>
      </c>
      <c r="C232" s="332">
        <v>124911279</v>
      </c>
      <c r="D232" s="332">
        <v>62927976.650000006</v>
      </c>
      <c r="E232" s="332">
        <v>65188151.799999997</v>
      </c>
      <c r="F232" s="332">
        <v>0</v>
      </c>
      <c r="G232" s="333">
        <f t="shared" si="6"/>
        <v>-65188151.799999997</v>
      </c>
      <c r="H232" s="334">
        <f t="shared" si="7"/>
        <v>-1</v>
      </c>
    </row>
    <row r="233" spans="2:8" x14ac:dyDescent="0.25">
      <c r="B233" s="331" t="s">
        <v>463</v>
      </c>
      <c r="C233" s="332">
        <v>37903040</v>
      </c>
      <c r="D233" s="332">
        <v>45689131.490000002</v>
      </c>
      <c r="E233" s="332">
        <v>6509637.4500000002</v>
      </c>
      <c r="F233" s="332">
        <v>0</v>
      </c>
      <c r="G233" s="333">
        <f t="shared" si="6"/>
        <v>-6509637.4500000002</v>
      </c>
      <c r="H233" s="334">
        <f t="shared" si="7"/>
        <v>-1</v>
      </c>
    </row>
    <row r="234" spans="2:8" x14ac:dyDescent="0.25">
      <c r="B234" s="331" t="s">
        <v>464</v>
      </c>
      <c r="C234" s="332">
        <v>210720298</v>
      </c>
      <c r="D234" s="332">
        <v>151483149.70000002</v>
      </c>
      <c r="E234" s="332">
        <v>21623797.629999999</v>
      </c>
      <c r="F234" s="332">
        <v>2707106.63</v>
      </c>
      <c r="G234" s="333">
        <f t="shared" si="6"/>
        <v>-18916691</v>
      </c>
      <c r="H234" s="334">
        <f t="shared" si="7"/>
        <v>-0.87480891764154012</v>
      </c>
    </row>
    <row r="235" spans="2:8" x14ac:dyDescent="0.25">
      <c r="B235" s="324" t="s">
        <v>501</v>
      </c>
      <c r="C235" s="325">
        <v>3591709717</v>
      </c>
      <c r="D235" s="325">
        <v>4961900501.6200008</v>
      </c>
      <c r="E235" s="325">
        <v>1916383073.0299995</v>
      </c>
      <c r="F235" s="325">
        <v>981295756.54999995</v>
      </c>
      <c r="G235" s="325">
        <f t="shared" si="6"/>
        <v>-935087316.47999954</v>
      </c>
      <c r="H235" s="326">
        <f t="shared" si="7"/>
        <v>-0.48794384047732686</v>
      </c>
    </row>
    <row r="236" spans="2:8" x14ac:dyDescent="0.25">
      <c r="B236" s="327" t="s">
        <v>502</v>
      </c>
      <c r="C236" s="328">
        <v>1852467650</v>
      </c>
      <c r="D236" s="328">
        <v>1833088166.75</v>
      </c>
      <c r="E236" s="328">
        <v>495003648.63999993</v>
      </c>
      <c r="F236" s="328">
        <v>153430016.34</v>
      </c>
      <c r="G236" s="329">
        <f t="shared" si="6"/>
        <v>-341573632.29999995</v>
      </c>
      <c r="H236" s="330">
        <f t="shared" si="7"/>
        <v>-0.6900426557227568</v>
      </c>
    </row>
    <row r="237" spans="2:8" x14ac:dyDescent="0.25">
      <c r="B237" s="331" t="s">
        <v>179</v>
      </c>
      <c r="C237" s="332">
        <v>1634443</v>
      </c>
      <c r="D237" s="332">
        <v>0</v>
      </c>
      <c r="E237" s="332">
        <v>0</v>
      </c>
      <c r="F237" s="332">
        <v>0</v>
      </c>
      <c r="G237" s="333">
        <f t="shared" si="6"/>
        <v>0</v>
      </c>
      <c r="H237" s="334" t="str">
        <f t="shared" si="7"/>
        <v>0.0%</v>
      </c>
    </row>
    <row r="238" spans="2:8" x14ac:dyDescent="0.25">
      <c r="B238" s="331" t="s">
        <v>215</v>
      </c>
      <c r="C238" s="332">
        <v>586238348</v>
      </c>
      <c r="D238" s="332">
        <v>735210849.28999996</v>
      </c>
      <c r="E238" s="332">
        <v>88800271.120000005</v>
      </c>
      <c r="F238" s="332">
        <v>5835076.5300000003</v>
      </c>
      <c r="G238" s="333">
        <f t="shared" si="6"/>
        <v>-82965194.590000004</v>
      </c>
      <c r="H238" s="334">
        <f t="shared" si="7"/>
        <v>-0.93428987933927832</v>
      </c>
    </row>
    <row r="239" spans="2:8" x14ac:dyDescent="0.25">
      <c r="B239" s="331" t="s">
        <v>475</v>
      </c>
      <c r="C239" s="332">
        <v>59264585</v>
      </c>
      <c r="D239" s="332">
        <v>14581718</v>
      </c>
      <c r="E239" s="332">
        <v>0</v>
      </c>
      <c r="F239" s="332">
        <v>0</v>
      </c>
      <c r="G239" s="333">
        <f t="shared" si="6"/>
        <v>0</v>
      </c>
      <c r="H239" s="334" t="str">
        <f t="shared" si="7"/>
        <v>0.0%</v>
      </c>
    </row>
    <row r="240" spans="2:8" x14ac:dyDescent="0.25">
      <c r="B240" s="331" t="s">
        <v>218</v>
      </c>
      <c r="C240" s="332">
        <v>16170945</v>
      </c>
      <c r="D240" s="332">
        <v>2755258.08</v>
      </c>
      <c r="E240" s="332">
        <v>2193230.35</v>
      </c>
      <c r="F240" s="332">
        <v>0</v>
      </c>
      <c r="G240" s="333">
        <f t="shared" si="6"/>
        <v>-2193230.35</v>
      </c>
      <c r="H240" s="334">
        <f t="shared" si="7"/>
        <v>-1</v>
      </c>
    </row>
    <row r="241" spans="2:8" x14ac:dyDescent="0.25">
      <c r="B241" s="331" t="s">
        <v>462</v>
      </c>
      <c r="C241" s="332">
        <v>77621654</v>
      </c>
      <c r="D241" s="332">
        <v>10365009.649999995</v>
      </c>
      <c r="E241" s="332">
        <v>0</v>
      </c>
      <c r="F241" s="332">
        <v>10365009.65</v>
      </c>
      <c r="G241" s="333">
        <f t="shared" si="6"/>
        <v>10365009.65</v>
      </c>
      <c r="H241" s="334" t="str">
        <f t="shared" si="7"/>
        <v>0.0%</v>
      </c>
    </row>
    <row r="242" spans="2:8" x14ac:dyDescent="0.25">
      <c r="B242" s="331" t="s">
        <v>187</v>
      </c>
      <c r="C242" s="332">
        <v>457608689</v>
      </c>
      <c r="D242" s="332">
        <v>518872358.12999994</v>
      </c>
      <c r="E242" s="332">
        <v>285517745.57999998</v>
      </c>
      <c r="F242" s="332">
        <v>70452459.010000005</v>
      </c>
      <c r="G242" s="333">
        <f t="shared" si="6"/>
        <v>-215065286.56999999</v>
      </c>
      <c r="H242" s="334">
        <f t="shared" si="7"/>
        <v>-0.75324665418997672</v>
      </c>
    </row>
    <row r="243" spans="2:8" x14ac:dyDescent="0.25">
      <c r="B243" s="331" t="s">
        <v>463</v>
      </c>
      <c r="C243" s="332">
        <v>154589627</v>
      </c>
      <c r="D243" s="332">
        <v>100136308.54999998</v>
      </c>
      <c r="E243" s="332">
        <v>7659421.2699999996</v>
      </c>
      <c r="F243" s="332">
        <v>44932203.960000001</v>
      </c>
      <c r="G243" s="333">
        <f t="shared" si="6"/>
        <v>37272782.689999998</v>
      </c>
      <c r="H243" s="334">
        <f t="shared" si="7"/>
        <v>4.8662661807084548</v>
      </c>
    </row>
    <row r="244" spans="2:8" x14ac:dyDescent="0.25">
      <c r="B244" s="331" t="s">
        <v>464</v>
      </c>
      <c r="C244" s="332">
        <v>499339359</v>
      </c>
      <c r="D244" s="332">
        <v>451166665.05000001</v>
      </c>
      <c r="E244" s="332">
        <v>110832980.31999999</v>
      </c>
      <c r="F244" s="332">
        <v>21845267.190000001</v>
      </c>
      <c r="G244" s="333">
        <f t="shared" si="6"/>
        <v>-88987713.129999995</v>
      </c>
      <c r="H244" s="334">
        <f t="shared" si="7"/>
        <v>-0.8028992171199606</v>
      </c>
    </row>
    <row r="245" spans="2:8" x14ac:dyDescent="0.25">
      <c r="B245" s="327" t="s">
        <v>503</v>
      </c>
      <c r="C245" s="328">
        <v>1032177202</v>
      </c>
      <c r="D245" s="328">
        <v>1436500116.0100002</v>
      </c>
      <c r="E245" s="328">
        <v>974370154.90999997</v>
      </c>
      <c r="F245" s="328">
        <v>135216374.28</v>
      </c>
      <c r="G245" s="335">
        <f t="shared" si="6"/>
        <v>-839153780.63</v>
      </c>
      <c r="H245" s="336">
        <f t="shared" si="7"/>
        <v>-0.86122689247138362</v>
      </c>
    </row>
    <row r="246" spans="2:8" x14ac:dyDescent="0.25">
      <c r="B246" s="331" t="s">
        <v>215</v>
      </c>
      <c r="C246" s="332">
        <v>602800981</v>
      </c>
      <c r="D246" s="332">
        <v>1171593252.4300001</v>
      </c>
      <c r="E246" s="332">
        <v>847535454.47000003</v>
      </c>
      <c r="F246" s="332">
        <v>120362577.39</v>
      </c>
      <c r="G246" s="333">
        <f t="shared" si="6"/>
        <v>-727172877.08000004</v>
      </c>
      <c r="H246" s="334">
        <f t="shared" si="7"/>
        <v>-0.8579852007898976</v>
      </c>
    </row>
    <row r="247" spans="2:8" x14ac:dyDescent="0.25">
      <c r="B247" s="331" t="s">
        <v>462</v>
      </c>
      <c r="C247" s="332">
        <v>0</v>
      </c>
      <c r="D247" s="332">
        <v>0.26999999955296516</v>
      </c>
      <c r="E247" s="332">
        <v>0</v>
      </c>
      <c r="F247" s="332">
        <v>0</v>
      </c>
      <c r="G247" s="333">
        <f t="shared" si="6"/>
        <v>0</v>
      </c>
      <c r="H247" s="334" t="str">
        <f t="shared" si="7"/>
        <v>0.0%</v>
      </c>
    </row>
    <row r="248" spans="2:8" x14ac:dyDescent="0.25">
      <c r="B248" s="331" t="s">
        <v>463</v>
      </c>
      <c r="C248" s="332">
        <v>37232966</v>
      </c>
      <c r="D248" s="332">
        <v>37025986.990000002</v>
      </c>
      <c r="E248" s="332">
        <v>12778188.310000001</v>
      </c>
      <c r="F248" s="332">
        <v>14853796.890000001</v>
      </c>
      <c r="G248" s="333">
        <f t="shared" si="6"/>
        <v>2075608.58</v>
      </c>
      <c r="H248" s="334">
        <f t="shared" si="7"/>
        <v>0.16243371357860353</v>
      </c>
    </row>
    <row r="249" spans="2:8" x14ac:dyDescent="0.25">
      <c r="B249" s="331" t="s">
        <v>464</v>
      </c>
      <c r="C249" s="332">
        <v>392143255</v>
      </c>
      <c r="D249" s="332">
        <v>227880876.32000005</v>
      </c>
      <c r="E249" s="332">
        <v>114056512.13</v>
      </c>
      <c r="F249" s="332">
        <v>0</v>
      </c>
      <c r="G249" s="333">
        <f t="shared" si="6"/>
        <v>-114056512.13</v>
      </c>
      <c r="H249" s="334">
        <f t="shared" si="7"/>
        <v>-1</v>
      </c>
    </row>
    <row r="250" spans="2:8" x14ac:dyDescent="0.25">
      <c r="B250" s="327" t="s">
        <v>504</v>
      </c>
      <c r="C250" s="328">
        <v>707064865</v>
      </c>
      <c r="D250" s="328">
        <v>1692312218.8600001</v>
      </c>
      <c r="E250" s="328">
        <v>447009269.47999996</v>
      </c>
      <c r="F250" s="328">
        <v>692649365.92999995</v>
      </c>
      <c r="G250" s="335">
        <f t="shared" si="6"/>
        <v>245640096.44999999</v>
      </c>
      <c r="H250" s="336">
        <f t="shared" si="7"/>
        <v>0.54951902168773792</v>
      </c>
    </row>
    <row r="251" spans="2:8" x14ac:dyDescent="0.25">
      <c r="B251" s="331" t="s">
        <v>179</v>
      </c>
      <c r="C251" s="332">
        <v>7517059</v>
      </c>
      <c r="D251" s="332">
        <v>0</v>
      </c>
      <c r="E251" s="332">
        <v>0</v>
      </c>
      <c r="F251" s="332">
        <v>0</v>
      </c>
      <c r="G251" s="333">
        <f t="shared" si="6"/>
        <v>0</v>
      </c>
      <c r="H251" s="334" t="str">
        <f t="shared" si="7"/>
        <v>0.0%</v>
      </c>
    </row>
    <row r="252" spans="2:8" x14ac:dyDescent="0.25">
      <c r="B252" s="331" t="s">
        <v>205</v>
      </c>
      <c r="C252" s="332">
        <v>0</v>
      </c>
      <c r="D252" s="332">
        <v>62134720</v>
      </c>
      <c r="E252" s="332">
        <v>0</v>
      </c>
      <c r="F252" s="332">
        <v>0</v>
      </c>
      <c r="G252" s="333">
        <f t="shared" si="6"/>
        <v>0</v>
      </c>
      <c r="H252" s="334" t="str">
        <f t="shared" si="7"/>
        <v>0.0%</v>
      </c>
    </row>
    <row r="253" spans="2:8" x14ac:dyDescent="0.25">
      <c r="B253" s="331" t="s">
        <v>215</v>
      </c>
      <c r="C253" s="332">
        <v>375630890</v>
      </c>
      <c r="D253" s="332">
        <v>1300044623.73</v>
      </c>
      <c r="E253" s="332">
        <v>369987029.13999999</v>
      </c>
      <c r="F253" s="332">
        <v>576804304.65999997</v>
      </c>
      <c r="G253" s="333">
        <f t="shared" si="6"/>
        <v>206817275.51999998</v>
      </c>
      <c r="H253" s="334">
        <f t="shared" si="7"/>
        <v>0.55898520551038577</v>
      </c>
    </row>
    <row r="254" spans="2:8" x14ac:dyDescent="0.25">
      <c r="B254" s="331" t="s">
        <v>462</v>
      </c>
      <c r="C254" s="332">
        <v>0</v>
      </c>
      <c r="D254" s="332">
        <v>0</v>
      </c>
      <c r="E254" s="332">
        <v>0</v>
      </c>
      <c r="F254" s="332">
        <v>0</v>
      </c>
      <c r="G254" s="333">
        <f t="shared" si="6"/>
        <v>0</v>
      </c>
      <c r="H254" s="334" t="str">
        <f t="shared" si="7"/>
        <v>0.0%</v>
      </c>
    </row>
    <row r="255" spans="2:8" x14ac:dyDescent="0.25">
      <c r="B255" s="331" t="s">
        <v>463</v>
      </c>
      <c r="C255" s="332">
        <v>15673583</v>
      </c>
      <c r="D255" s="332">
        <v>0</v>
      </c>
      <c r="E255" s="332">
        <v>17173800.510000002</v>
      </c>
      <c r="F255" s="332">
        <v>0</v>
      </c>
      <c r="G255" s="333">
        <f t="shared" si="6"/>
        <v>-17173800.510000002</v>
      </c>
      <c r="H255" s="334">
        <f t="shared" si="7"/>
        <v>-1</v>
      </c>
    </row>
    <row r="256" spans="2:8" x14ac:dyDescent="0.25">
      <c r="B256" s="331" t="s">
        <v>464</v>
      </c>
      <c r="C256" s="332">
        <v>308243333</v>
      </c>
      <c r="D256" s="332">
        <v>330132875.13000005</v>
      </c>
      <c r="E256" s="332">
        <v>59848439.829999998</v>
      </c>
      <c r="F256" s="332">
        <v>115845061.27</v>
      </c>
      <c r="G256" s="333">
        <f t="shared" si="6"/>
        <v>55996621.439999998</v>
      </c>
      <c r="H256" s="334">
        <f t="shared" si="7"/>
        <v>0.93564045443889388</v>
      </c>
    </row>
    <row r="257" spans="2:8" x14ac:dyDescent="0.25">
      <c r="B257" s="324" t="s">
        <v>505</v>
      </c>
      <c r="C257" s="325">
        <v>38710063112</v>
      </c>
      <c r="D257" s="325">
        <v>38795174499.689995</v>
      </c>
      <c r="E257" s="325">
        <v>6690273877.8300009</v>
      </c>
      <c r="F257" s="325">
        <v>5535362389.1599998</v>
      </c>
      <c r="G257" s="325">
        <f t="shared" si="6"/>
        <v>-1154911488.670001</v>
      </c>
      <c r="H257" s="326">
        <f t="shared" si="7"/>
        <v>-0.17262544250947737</v>
      </c>
    </row>
    <row r="258" spans="2:8" x14ac:dyDescent="0.25">
      <c r="B258" s="327" t="s">
        <v>506</v>
      </c>
      <c r="C258" s="328">
        <v>5828992863</v>
      </c>
      <c r="D258" s="328">
        <v>8427067355.9300003</v>
      </c>
      <c r="E258" s="328">
        <v>1391629296.8299999</v>
      </c>
      <c r="F258" s="328">
        <v>1730462613.76</v>
      </c>
      <c r="G258" s="329">
        <f t="shared" si="6"/>
        <v>338833316.93000007</v>
      </c>
      <c r="H258" s="330">
        <f t="shared" si="7"/>
        <v>0.24347958015962323</v>
      </c>
    </row>
    <row r="259" spans="2:8" x14ac:dyDescent="0.25">
      <c r="B259" s="331" t="s">
        <v>179</v>
      </c>
      <c r="C259" s="332">
        <v>687578562</v>
      </c>
      <c r="D259" s="332">
        <v>1438573678.0800002</v>
      </c>
      <c r="E259" s="332">
        <v>51706559.329999998</v>
      </c>
      <c r="F259" s="332">
        <v>524283588.02999997</v>
      </c>
      <c r="G259" s="333">
        <f t="shared" si="6"/>
        <v>472577028.69999999</v>
      </c>
      <c r="H259" s="334">
        <f t="shared" si="7"/>
        <v>9.1395953400019039</v>
      </c>
    </row>
    <row r="260" spans="2:8" x14ac:dyDescent="0.25">
      <c r="B260" s="331" t="s">
        <v>181</v>
      </c>
      <c r="C260" s="332">
        <v>104428384</v>
      </c>
      <c r="D260" s="332">
        <v>285150746.62</v>
      </c>
      <c r="E260" s="332">
        <v>8468407.6699999999</v>
      </c>
      <c r="F260" s="332">
        <v>132667404.7</v>
      </c>
      <c r="G260" s="333">
        <f t="shared" si="6"/>
        <v>124198997.03</v>
      </c>
      <c r="H260" s="334">
        <f t="shared" si="7"/>
        <v>14.666157071061271</v>
      </c>
    </row>
    <row r="261" spans="2:8" x14ac:dyDescent="0.25">
      <c r="B261" s="331" t="s">
        <v>215</v>
      </c>
      <c r="C261" s="332">
        <v>3190303726</v>
      </c>
      <c r="D261" s="332">
        <v>2653671147.9500003</v>
      </c>
      <c r="E261" s="332">
        <v>412801416.94</v>
      </c>
      <c r="F261" s="332">
        <v>224971258.59</v>
      </c>
      <c r="G261" s="333">
        <f t="shared" si="6"/>
        <v>-187830158.34999999</v>
      </c>
      <c r="H261" s="334">
        <f t="shared" si="7"/>
        <v>-0.45501335664577142</v>
      </c>
    </row>
    <row r="262" spans="2:8" x14ac:dyDescent="0.25">
      <c r="B262" s="331" t="s">
        <v>475</v>
      </c>
      <c r="C262" s="332">
        <v>903750001</v>
      </c>
      <c r="D262" s="332">
        <v>779065229.98000002</v>
      </c>
      <c r="E262" s="332">
        <v>459640291.56</v>
      </c>
      <c r="F262" s="332">
        <v>336822589.63999999</v>
      </c>
      <c r="G262" s="333">
        <f t="shared" si="6"/>
        <v>-122817701.92000002</v>
      </c>
      <c r="H262" s="334">
        <f t="shared" si="7"/>
        <v>-0.26720395094860344</v>
      </c>
    </row>
    <row r="263" spans="2:8" x14ac:dyDescent="0.25">
      <c r="B263" s="331" t="s">
        <v>462</v>
      </c>
      <c r="C263" s="332">
        <v>19673675</v>
      </c>
      <c r="D263" s="332">
        <v>8781146</v>
      </c>
      <c r="E263" s="332">
        <v>0</v>
      </c>
      <c r="F263" s="332">
        <v>0</v>
      </c>
      <c r="G263" s="333">
        <f t="shared" si="6"/>
        <v>0</v>
      </c>
      <c r="H263" s="334" t="str">
        <f t="shared" si="7"/>
        <v>0.0%</v>
      </c>
    </row>
    <row r="264" spans="2:8" x14ac:dyDescent="0.25">
      <c r="B264" s="331" t="s">
        <v>187</v>
      </c>
      <c r="C264" s="332">
        <v>675884773</v>
      </c>
      <c r="D264" s="332">
        <v>827475781.29999995</v>
      </c>
      <c r="E264" s="332">
        <v>42000002.359999999</v>
      </c>
      <c r="F264" s="332">
        <v>100000000</v>
      </c>
      <c r="G264" s="333">
        <f t="shared" si="6"/>
        <v>57999997.640000001</v>
      </c>
      <c r="H264" s="334">
        <f t="shared" si="7"/>
        <v>1.3809522471655404</v>
      </c>
    </row>
    <row r="265" spans="2:8" x14ac:dyDescent="0.25">
      <c r="B265" s="331" t="s">
        <v>463</v>
      </c>
      <c r="C265" s="332">
        <v>60692355</v>
      </c>
      <c r="D265" s="332">
        <v>1501658016.3800001</v>
      </c>
      <c r="E265" s="332">
        <v>49448139.509999998</v>
      </c>
      <c r="F265" s="332">
        <v>327754460.02999997</v>
      </c>
      <c r="G265" s="333">
        <f t="shared" si="6"/>
        <v>278306320.51999998</v>
      </c>
      <c r="H265" s="334">
        <f t="shared" si="7"/>
        <v>5.6282465483603792</v>
      </c>
    </row>
    <row r="266" spans="2:8" x14ac:dyDescent="0.25">
      <c r="B266" s="331" t="s">
        <v>464</v>
      </c>
      <c r="C266" s="332">
        <v>181181387</v>
      </c>
      <c r="D266" s="332">
        <v>448503181.62</v>
      </c>
      <c r="E266" s="332">
        <v>16140245.800000001</v>
      </c>
      <c r="F266" s="332">
        <v>68230859.150000006</v>
      </c>
      <c r="G266" s="333">
        <f t="shared" si="6"/>
        <v>52090613.350000009</v>
      </c>
      <c r="H266" s="334">
        <f t="shared" si="7"/>
        <v>3.2273742293317493</v>
      </c>
    </row>
    <row r="267" spans="2:8" x14ac:dyDescent="0.25">
      <c r="B267" s="331" t="s">
        <v>189</v>
      </c>
      <c r="C267" s="332">
        <v>5500000</v>
      </c>
      <c r="D267" s="332">
        <v>484188428</v>
      </c>
      <c r="E267" s="332">
        <v>351424233.66000003</v>
      </c>
      <c r="F267" s="332">
        <v>15732453.619999999</v>
      </c>
      <c r="G267" s="333">
        <f t="shared" si="6"/>
        <v>-335691780.04000002</v>
      </c>
      <c r="H267" s="334">
        <f t="shared" si="7"/>
        <v>-0.95523230297424222</v>
      </c>
    </row>
    <row r="268" spans="2:8" x14ac:dyDescent="0.25">
      <c r="B268" s="327" t="s">
        <v>507</v>
      </c>
      <c r="C268" s="328">
        <v>32680162768</v>
      </c>
      <c r="D268" s="328">
        <v>29449110258.73</v>
      </c>
      <c r="E268" s="328">
        <v>4960556457.750001</v>
      </c>
      <c r="F268" s="328">
        <v>3733243062.0700006</v>
      </c>
      <c r="G268" s="335">
        <f t="shared" si="6"/>
        <v>-1227313395.6800003</v>
      </c>
      <c r="H268" s="336">
        <f t="shared" si="7"/>
        <v>-0.24741445967468792</v>
      </c>
    </row>
    <row r="269" spans="2:8" x14ac:dyDescent="0.25">
      <c r="B269" s="331" t="s">
        <v>179</v>
      </c>
      <c r="C269" s="332">
        <v>0</v>
      </c>
      <c r="D269" s="332">
        <v>0</v>
      </c>
      <c r="E269" s="332">
        <v>12140643</v>
      </c>
      <c r="F269" s="332">
        <v>0</v>
      </c>
      <c r="G269" s="333">
        <f t="shared" si="6"/>
        <v>-12140643</v>
      </c>
      <c r="H269" s="334">
        <f t="shared" si="7"/>
        <v>-1</v>
      </c>
    </row>
    <row r="270" spans="2:8" x14ac:dyDescent="0.25">
      <c r="B270" s="331" t="s">
        <v>480</v>
      </c>
      <c r="C270" s="332">
        <v>300000000</v>
      </c>
      <c r="D270" s="332">
        <v>196515481.42000002</v>
      </c>
      <c r="E270" s="332">
        <v>0</v>
      </c>
      <c r="F270" s="332">
        <v>144421358.41999999</v>
      </c>
      <c r="G270" s="333">
        <f t="shared" ref="G270:G299" si="8">F270-E270</f>
        <v>144421358.41999999</v>
      </c>
      <c r="H270" s="334" t="str">
        <f t="shared" ref="H270:H301" si="9">IFERROR(G270/E270,"0.0%")</f>
        <v>0.0%</v>
      </c>
    </row>
    <row r="271" spans="2:8" x14ac:dyDescent="0.25">
      <c r="B271" s="331" t="s">
        <v>181</v>
      </c>
      <c r="C271" s="332">
        <v>141541001</v>
      </c>
      <c r="D271" s="332">
        <v>1398009641.8700001</v>
      </c>
      <c r="E271" s="332">
        <v>86571347.719999999</v>
      </c>
      <c r="F271" s="332">
        <v>49996404.090000004</v>
      </c>
      <c r="G271" s="333">
        <f t="shared" si="8"/>
        <v>-36574943.629999995</v>
      </c>
      <c r="H271" s="334">
        <f t="shared" si="9"/>
        <v>-0.42248324177989355</v>
      </c>
    </row>
    <row r="272" spans="2:8" x14ac:dyDescent="0.25">
      <c r="B272" s="331" t="s">
        <v>213</v>
      </c>
      <c r="C272" s="332">
        <v>12633085</v>
      </c>
      <c r="D272" s="332">
        <v>1993754.8200000003</v>
      </c>
      <c r="E272" s="332">
        <v>2105242.79</v>
      </c>
      <c r="F272" s="332">
        <v>0</v>
      </c>
      <c r="G272" s="333">
        <f t="shared" si="8"/>
        <v>-2105242.79</v>
      </c>
      <c r="H272" s="334">
        <f t="shared" si="9"/>
        <v>-1</v>
      </c>
    </row>
    <row r="273" spans="2:8" x14ac:dyDescent="0.25">
      <c r="B273" s="331" t="s">
        <v>215</v>
      </c>
      <c r="C273" s="332">
        <v>28288536620</v>
      </c>
      <c r="D273" s="332">
        <v>20127864259.419998</v>
      </c>
      <c r="E273" s="332">
        <v>3669934525.9499998</v>
      </c>
      <c r="F273" s="332">
        <v>2832181260.71</v>
      </c>
      <c r="G273" s="333">
        <f t="shared" si="8"/>
        <v>-837753265.23999977</v>
      </c>
      <c r="H273" s="334">
        <f t="shared" si="9"/>
        <v>-0.22827471697826512</v>
      </c>
    </row>
    <row r="274" spans="2:8" x14ac:dyDescent="0.25">
      <c r="B274" s="331" t="s">
        <v>475</v>
      </c>
      <c r="C274" s="332">
        <v>253054017</v>
      </c>
      <c r="D274" s="332">
        <v>159041051.19999999</v>
      </c>
      <c r="E274" s="332">
        <v>0</v>
      </c>
      <c r="F274" s="332">
        <v>9723919.0299999993</v>
      </c>
      <c r="G274" s="333">
        <f t="shared" si="8"/>
        <v>9723919.0299999993</v>
      </c>
      <c r="H274" s="334" t="str">
        <f t="shared" si="9"/>
        <v>0.0%</v>
      </c>
    </row>
    <row r="275" spans="2:8" x14ac:dyDescent="0.25">
      <c r="B275" s="331" t="s">
        <v>462</v>
      </c>
      <c r="C275" s="332">
        <v>1259856060</v>
      </c>
      <c r="D275" s="332">
        <v>3786376557.7099996</v>
      </c>
      <c r="E275" s="332">
        <v>673870499.63999999</v>
      </c>
      <c r="F275" s="332">
        <v>281022793.92000002</v>
      </c>
      <c r="G275" s="333">
        <f t="shared" si="8"/>
        <v>-392847705.71999997</v>
      </c>
      <c r="H275" s="334">
        <f t="shared" si="9"/>
        <v>-0.5829721080383693</v>
      </c>
    </row>
    <row r="276" spans="2:8" x14ac:dyDescent="0.25">
      <c r="B276" s="331" t="s">
        <v>187</v>
      </c>
      <c r="C276" s="332">
        <v>22462683</v>
      </c>
      <c r="D276" s="332">
        <v>145971647.41</v>
      </c>
      <c r="E276" s="332">
        <v>2699244</v>
      </c>
      <c r="F276" s="332">
        <v>0</v>
      </c>
      <c r="G276" s="333">
        <f t="shared" si="8"/>
        <v>-2699244</v>
      </c>
      <c r="H276" s="334">
        <f t="shared" si="9"/>
        <v>-1</v>
      </c>
    </row>
    <row r="277" spans="2:8" x14ac:dyDescent="0.25">
      <c r="B277" s="331" t="s">
        <v>463</v>
      </c>
      <c r="C277" s="332">
        <v>493198572</v>
      </c>
      <c r="D277" s="332">
        <v>365789719.75999999</v>
      </c>
      <c r="E277" s="332">
        <v>32972467.969999999</v>
      </c>
      <c r="F277" s="332">
        <v>29403783.260000002</v>
      </c>
      <c r="G277" s="333">
        <f t="shared" si="8"/>
        <v>-3568684.7099999972</v>
      </c>
      <c r="H277" s="334">
        <f t="shared" si="9"/>
        <v>-0.10823225950956916</v>
      </c>
    </row>
    <row r="278" spans="2:8" x14ac:dyDescent="0.25">
      <c r="B278" s="331" t="s">
        <v>464</v>
      </c>
      <c r="C278" s="332">
        <v>1672297076</v>
      </c>
      <c r="D278" s="332">
        <v>2452954866.1199999</v>
      </c>
      <c r="E278" s="332">
        <v>282800122.22000003</v>
      </c>
      <c r="F278" s="332">
        <v>121335081.87</v>
      </c>
      <c r="G278" s="333">
        <f t="shared" si="8"/>
        <v>-161465040.35000002</v>
      </c>
      <c r="H278" s="334">
        <f t="shared" si="9"/>
        <v>-0.57095109819079481</v>
      </c>
    </row>
    <row r="279" spans="2:8" x14ac:dyDescent="0.25">
      <c r="B279" s="331" t="s">
        <v>189</v>
      </c>
      <c r="C279" s="332">
        <v>236583654</v>
      </c>
      <c r="D279" s="332">
        <v>814593279</v>
      </c>
      <c r="E279" s="332">
        <v>197462364.46000001</v>
      </c>
      <c r="F279" s="332">
        <v>265158460.77000001</v>
      </c>
      <c r="G279" s="333">
        <f t="shared" si="8"/>
        <v>67696096.310000002</v>
      </c>
      <c r="H279" s="334">
        <f t="shared" si="9"/>
        <v>0.34283037425956286</v>
      </c>
    </row>
    <row r="280" spans="2:8" x14ac:dyDescent="0.25">
      <c r="B280" s="327" t="s">
        <v>467</v>
      </c>
      <c r="C280" s="328">
        <v>200907481</v>
      </c>
      <c r="D280" s="328">
        <v>918996885.02999997</v>
      </c>
      <c r="E280" s="328">
        <v>338088123.25</v>
      </c>
      <c r="F280" s="328">
        <v>71656713.329999998</v>
      </c>
      <c r="G280" s="335">
        <f t="shared" si="8"/>
        <v>-266431409.92000002</v>
      </c>
      <c r="H280" s="336">
        <f t="shared" si="9"/>
        <v>-0.78805314827041917</v>
      </c>
    </row>
    <row r="281" spans="2:8" x14ac:dyDescent="0.25">
      <c r="B281" s="331" t="s">
        <v>181</v>
      </c>
      <c r="C281" s="332">
        <v>200907481</v>
      </c>
      <c r="D281" s="332">
        <v>918996885.02999997</v>
      </c>
      <c r="E281" s="332">
        <v>98211716.849999994</v>
      </c>
      <c r="F281" s="332">
        <v>71656713.329999998</v>
      </c>
      <c r="G281" s="333">
        <f t="shared" si="8"/>
        <v>-26555003.519999996</v>
      </c>
      <c r="H281" s="334">
        <f t="shared" si="9"/>
        <v>-0.27038528977716364</v>
      </c>
    </row>
    <row r="282" spans="2:8" x14ac:dyDescent="0.25">
      <c r="B282" s="331" t="s">
        <v>215</v>
      </c>
      <c r="C282" s="332">
        <v>0</v>
      </c>
      <c r="D282" s="332">
        <v>0</v>
      </c>
      <c r="E282" s="332">
        <v>239876406.40000001</v>
      </c>
      <c r="F282" s="332">
        <v>0</v>
      </c>
      <c r="G282" s="333">
        <f t="shared" si="8"/>
        <v>-239876406.40000001</v>
      </c>
      <c r="H282" s="334">
        <f t="shared" si="9"/>
        <v>-1</v>
      </c>
    </row>
    <row r="283" spans="2:8" x14ac:dyDescent="0.25">
      <c r="B283" s="324" t="s">
        <v>508</v>
      </c>
      <c r="C283" s="325">
        <v>30254944</v>
      </c>
      <c r="D283" s="325">
        <v>16016273.399999999</v>
      </c>
      <c r="E283" s="325">
        <v>56715344.600000001</v>
      </c>
      <c r="F283" s="325">
        <v>1580363</v>
      </c>
      <c r="G283" s="325">
        <f t="shared" si="8"/>
        <v>-55134981.600000001</v>
      </c>
      <c r="H283" s="326">
        <f t="shared" si="9"/>
        <v>-0.97213517768170277</v>
      </c>
    </row>
    <row r="284" spans="2:8" x14ac:dyDescent="0.25">
      <c r="B284" s="327" t="s">
        <v>467</v>
      </c>
      <c r="C284" s="328">
        <v>30254944</v>
      </c>
      <c r="D284" s="328">
        <v>16016273.399999999</v>
      </c>
      <c r="E284" s="328">
        <v>56715344.600000001</v>
      </c>
      <c r="F284" s="328">
        <v>1580363</v>
      </c>
      <c r="G284" s="329">
        <f t="shared" si="8"/>
        <v>-55134981.600000001</v>
      </c>
      <c r="H284" s="330">
        <f t="shared" si="9"/>
        <v>-0.97213517768170277</v>
      </c>
    </row>
    <row r="285" spans="2:8" x14ac:dyDescent="0.25">
      <c r="B285" s="331" t="s">
        <v>181</v>
      </c>
      <c r="C285" s="332">
        <v>0</v>
      </c>
      <c r="D285" s="332">
        <v>0</v>
      </c>
      <c r="E285" s="332">
        <v>2771602.9</v>
      </c>
      <c r="F285" s="332">
        <v>0</v>
      </c>
      <c r="G285" s="333">
        <f t="shared" si="8"/>
        <v>-2771602.9</v>
      </c>
      <c r="H285" s="334">
        <f t="shared" si="9"/>
        <v>-1</v>
      </c>
    </row>
    <row r="286" spans="2:8" x14ac:dyDescent="0.25">
      <c r="B286" s="331" t="s">
        <v>215</v>
      </c>
      <c r="C286" s="332">
        <v>30254944</v>
      </c>
      <c r="D286" s="332">
        <v>16016273.399999999</v>
      </c>
      <c r="E286" s="332">
        <v>53943741.700000003</v>
      </c>
      <c r="F286" s="332">
        <v>1580363</v>
      </c>
      <c r="G286" s="333">
        <f t="shared" si="8"/>
        <v>-52363378.700000003</v>
      </c>
      <c r="H286" s="334">
        <f t="shared" si="9"/>
        <v>-0.97070349682472989</v>
      </c>
    </row>
    <row r="287" spans="2:8" x14ac:dyDescent="0.25">
      <c r="B287" s="324" t="s">
        <v>509</v>
      </c>
      <c r="C287" s="325">
        <v>7143263078</v>
      </c>
      <c r="D287" s="325">
        <v>3702832109.3400002</v>
      </c>
      <c r="E287" s="325">
        <v>1509972244.2</v>
      </c>
      <c r="F287" s="325">
        <v>1971840079.3999996</v>
      </c>
      <c r="G287" s="325">
        <f t="shared" si="8"/>
        <v>461867835.19999957</v>
      </c>
      <c r="H287" s="326">
        <f t="shared" si="9"/>
        <v>0.30587836099245802</v>
      </c>
    </row>
    <row r="288" spans="2:8" x14ac:dyDescent="0.25">
      <c r="B288" s="327" t="s">
        <v>467</v>
      </c>
      <c r="C288" s="328">
        <v>7143263078</v>
      </c>
      <c r="D288" s="328">
        <v>3702832109.3400002</v>
      </c>
      <c r="E288" s="328">
        <v>1509972244.2</v>
      </c>
      <c r="F288" s="328">
        <v>1971840079.3999996</v>
      </c>
      <c r="G288" s="329">
        <f t="shared" si="8"/>
        <v>461867835.19999957</v>
      </c>
      <c r="H288" s="330">
        <f t="shared" si="9"/>
        <v>0.30587836099245802</v>
      </c>
    </row>
    <row r="289" spans="2:8" x14ac:dyDescent="0.25">
      <c r="B289" s="331" t="s">
        <v>179</v>
      </c>
      <c r="C289" s="332">
        <v>1002285145</v>
      </c>
      <c r="D289" s="332">
        <v>348258442.02000004</v>
      </c>
      <c r="E289" s="332">
        <v>80273553.480000004</v>
      </c>
      <c r="F289" s="332">
        <v>122178565.64</v>
      </c>
      <c r="G289" s="333">
        <f t="shared" si="8"/>
        <v>41905012.159999996</v>
      </c>
      <c r="H289" s="334">
        <f t="shared" si="9"/>
        <v>0.52202762109491696</v>
      </c>
    </row>
    <row r="290" spans="2:8" x14ac:dyDescent="0.25">
      <c r="B290" s="331" t="s">
        <v>181</v>
      </c>
      <c r="C290" s="332">
        <v>0</v>
      </c>
      <c r="D290" s="332">
        <v>11759136.65</v>
      </c>
      <c r="E290" s="332">
        <v>25299970.100000001</v>
      </c>
      <c r="F290" s="332">
        <v>11759136.65</v>
      </c>
      <c r="G290" s="333">
        <f t="shared" si="8"/>
        <v>-13540833.450000001</v>
      </c>
      <c r="H290" s="334">
        <f t="shared" si="9"/>
        <v>-0.5352114408230072</v>
      </c>
    </row>
    <row r="291" spans="2:8" x14ac:dyDescent="0.25">
      <c r="B291" s="331" t="s">
        <v>205</v>
      </c>
      <c r="C291" s="332">
        <v>654960000</v>
      </c>
      <c r="D291" s="332">
        <v>552196966.38</v>
      </c>
      <c r="E291" s="332">
        <v>51988987.640000001</v>
      </c>
      <c r="F291" s="332">
        <v>505825412.11000001</v>
      </c>
      <c r="G291" s="333">
        <f t="shared" si="8"/>
        <v>453836424.47000003</v>
      </c>
      <c r="H291" s="334">
        <f t="shared" si="9"/>
        <v>8.7294722415564241</v>
      </c>
    </row>
    <row r="292" spans="2:8" x14ac:dyDescent="0.25">
      <c r="B292" s="331" t="s">
        <v>208</v>
      </c>
      <c r="C292" s="332">
        <v>2450954269</v>
      </c>
      <c r="D292" s="332">
        <v>37478460.639999986</v>
      </c>
      <c r="E292" s="332">
        <v>0</v>
      </c>
      <c r="F292" s="332">
        <v>10951206.890000001</v>
      </c>
      <c r="G292" s="333">
        <f t="shared" si="8"/>
        <v>10951206.890000001</v>
      </c>
      <c r="H292" s="334" t="str">
        <f t="shared" si="9"/>
        <v>0.0%</v>
      </c>
    </row>
    <row r="293" spans="2:8" x14ac:dyDescent="0.25">
      <c r="B293" s="331" t="s">
        <v>215</v>
      </c>
      <c r="C293" s="332">
        <v>1003781918</v>
      </c>
      <c r="D293" s="332">
        <v>1531911776.99</v>
      </c>
      <c r="E293" s="332">
        <v>629184277.11000001</v>
      </c>
      <c r="F293" s="332">
        <v>720100430.25</v>
      </c>
      <c r="G293" s="333">
        <f t="shared" si="8"/>
        <v>90916153.139999986</v>
      </c>
      <c r="H293" s="334">
        <f t="shared" si="9"/>
        <v>0.14449845052962942</v>
      </c>
    </row>
    <row r="294" spans="2:8" x14ac:dyDescent="0.25">
      <c r="B294" s="331" t="s">
        <v>218</v>
      </c>
      <c r="C294" s="332">
        <v>114475000</v>
      </c>
      <c r="D294" s="332">
        <v>30000000</v>
      </c>
      <c r="E294" s="332">
        <v>0</v>
      </c>
      <c r="F294" s="332">
        <v>6385307.5</v>
      </c>
      <c r="G294" s="333">
        <f t="shared" si="8"/>
        <v>6385307.5</v>
      </c>
      <c r="H294" s="334" t="str">
        <f t="shared" si="9"/>
        <v>0.0%</v>
      </c>
    </row>
    <row r="295" spans="2:8" x14ac:dyDescent="0.25">
      <c r="B295" s="331" t="s">
        <v>462</v>
      </c>
      <c r="C295" s="332">
        <v>313978752</v>
      </c>
      <c r="D295" s="332">
        <v>239029032</v>
      </c>
      <c r="E295" s="332">
        <v>79018851.159999996</v>
      </c>
      <c r="F295" s="332">
        <v>74804293.370000005</v>
      </c>
      <c r="G295" s="333">
        <f t="shared" si="8"/>
        <v>-4214557.7899999917</v>
      </c>
      <c r="H295" s="334">
        <f t="shared" si="9"/>
        <v>-5.3336105601766028E-2</v>
      </c>
    </row>
    <row r="296" spans="2:8" x14ac:dyDescent="0.25">
      <c r="B296" s="331" t="s">
        <v>187</v>
      </c>
      <c r="C296" s="332">
        <v>933911692</v>
      </c>
      <c r="D296" s="332">
        <v>637571984.81999993</v>
      </c>
      <c r="E296" s="332">
        <v>621007962.88999999</v>
      </c>
      <c r="F296" s="332">
        <v>262843743.87</v>
      </c>
      <c r="G296" s="333">
        <f t="shared" si="8"/>
        <v>-358164219.01999998</v>
      </c>
      <c r="H296" s="334">
        <f t="shared" si="9"/>
        <v>-0.57674658043546234</v>
      </c>
    </row>
    <row r="297" spans="2:8" x14ac:dyDescent="0.25">
      <c r="B297" s="331" t="s">
        <v>463</v>
      </c>
      <c r="C297" s="332">
        <v>3495166</v>
      </c>
      <c r="D297" s="332">
        <v>3191958.9999999995</v>
      </c>
      <c r="E297" s="332">
        <v>1531822.84</v>
      </c>
      <c r="F297" s="332">
        <v>968463.06</v>
      </c>
      <c r="G297" s="333">
        <f t="shared" si="8"/>
        <v>-563359.78</v>
      </c>
      <c r="H297" s="334">
        <f t="shared" si="9"/>
        <v>-0.36777084483216088</v>
      </c>
    </row>
    <row r="298" spans="2:8" x14ac:dyDescent="0.25">
      <c r="B298" s="331" t="s">
        <v>464</v>
      </c>
      <c r="C298" s="332">
        <v>0</v>
      </c>
      <c r="D298" s="332">
        <v>0</v>
      </c>
      <c r="E298" s="332">
        <v>9672899.6600000001</v>
      </c>
      <c r="F298" s="332">
        <v>0</v>
      </c>
      <c r="G298" s="333">
        <f t="shared" si="8"/>
        <v>-9672899.6600000001</v>
      </c>
      <c r="H298" s="334">
        <f t="shared" si="9"/>
        <v>-1</v>
      </c>
    </row>
    <row r="299" spans="2:8" x14ac:dyDescent="0.25">
      <c r="B299" s="331" t="s">
        <v>189</v>
      </c>
      <c r="C299" s="332">
        <v>665421136</v>
      </c>
      <c r="D299" s="332">
        <v>311434350.84000003</v>
      </c>
      <c r="E299" s="332">
        <v>11510337.970000001</v>
      </c>
      <c r="F299" s="332">
        <v>256023520.06</v>
      </c>
      <c r="G299" s="333">
        <f t="shared" si="8"/>
        <v>244513182.09</v>
      </c>
      <c r="H299" s="334">
        <f t="shared" si="9"/>
        <v>21.242919428368442</v>
      </c>
    </row>
    <row r="300" spans="2:8" x14ac:dyDescent="0.25">
      <c r="B300" s="331" t="s">
        <v>191</v>
      </c>
      <c r="C300" s="332">
        <v>0</v>
      </c>
      <c r="D300" s="332">
        <v>0</v>
      </c>
      <c r="E300" s="332">
        <v>483581.35</v>
      </c>
      <c r="F300" s="332">
        <v>0</v>
      </c>
      <c r="G300" s="333">
        <f>F300-E300</f>
        <v>-483581.35</v>
      </c>
      <c r="H300" s="334">
        <f t="shared" si="9"/>
        <v>-1</v>
      </c>
    </row>
    <row r="301" spans="2:8" ht="15.75" thickBot="1" x14ac:dyDescent="0.3">
      <c r="B301" s="337" t="s">
        <v>241</v>
      </c>
      <c r="C301" s="318">
        <v>83265133182</v>
      </c>
      <c r="D301" s="318">
        <v>87034348788.800003</v>
      </c>
      <c r="E301" s="318">
        <v>19033207783.959995</v>
      </c>
      <c r="F301" s="318">
        <v>13590091034.710001</v>
      </c>
      <c r="G301" s="318">
        <f>F301-E301</f>
        <v>-5443116749.2499943</v>
      </c>
      <c r="H301" s="338">
        <f t="shared" si="9"/>
        <v>-0.28597999932712942</v>
      </c>
    </row>
    <row r="302" spans="2:8" x14ac:dyDescent="0.25">
      <c r="B302" s="319" t="s">
        <v>171</v>
      </c>
    </row>
    <row r="303" spans="2:8" x14ac:dyDescent="0.25">
      <c r="B303" s="3" t="s">
        <v>172</v>
      </c>
    </row>
    <row r="304" spans="2:8" ht="47.25" customHeight="1" x14ac:dyDescent="0.25">
      <c r="B304" s="374" t="s">
        <v>452</v>
      </c>
      <c r="C304" s="374"/>
      <c r="D304" s="374"/>
      <c r="E304" s="374"/>
      <c r="F304" s="374"/>
      <c r="G304" s="374"/>
      <c r="H304" s="374"/>
    </row>
    <row r="305" spans="2:2" x14ac:dyDescent="0.25">
      <c r="B305" s="319" t="s">
        <v>118</v>
      </c>
    </row>
  </sheetData>
  <mergeCells count="11">
    <mergeCell ref="B304:H304"/>
    <mergeCell ref="B2:H2"/>
    <mergeCell ref="B3:H3"/>
    <mergeCell ref="B4:H4"/>
    <mergeCell ref="B6:H6"/>
    <mergeCell ref="B7:H7"/>
    <mergeCell ref="B10:B11"/>
    <mergeCell ref="C10:C12"/>
    <mergeCell ref="D10:D12"/>
    <mergeCell ref="E10:F11"/>
    <mergeCell ref="G10:H1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AA1F0-F2D1-453E-A44A-D78E23771CB9}">
  <dimension ref="A2:P915"/>
  <sheetViews>
    <sheetView showGridLines="0" zoomScale="82" zoomScaleNormal="90" workbookViewId="0">
      <selection activeCell="B912" sqref="B912"/>
    </sheetView>
  </sheetViews>
  <sheetFormatPr baseColWidth="10" defaultColWidth="9.140625" defaultRowHeight="15" x14ac:dyDescent="0.25"/>
  <cols>
    <col min="1" max="1" width="9.140625" style="339"/>
    <col min="2" max="2" width="106.42578125" style="339" customWidth="1"/>
    <col min="3" max="4" width="22.5703125" style="339" customWidth="1"/>
    <col min="5" max="5" width="19.28515625" style="339" customWidth="1"/>
    <col min="6" max="6" width="17.28515625" style="339" customWidth="1"/>
    <col min="7" max="7" width="13.85546875" style="339" customWidth="1"/>
    <col min="8" max="9" width="9.140625" style="339"/>
    <col min="10" max="10" width="32.42578125" style="339" customWidth="1"/>
    <col min="11" max="12" width="26.5703125" style="339" customWidth="1"/>
    <col min="13" max="13" width="23.28515625" style="339" customWidth="1"/>
    <col min="14" max="15" width="24.5703125" style="339" customWidth="1"/>
    <col min="16" max="16384" width="9.140625" style="339"/>
  </cols>
  <sheetData>
    <row r="2" spans="2:8" ht="13.15" customHeight="1" x14ac:dyDescent="0.25">
      <c r="B2" s="467" t="s">
        <v>0</v>
      </c>
      <c r="C2" s="467"/>
      <c r="D2" s="467"/>
      <c r="E2" s="467"/>
      <c r="F2" s="467"/>
      <c r="G2" s="467"/>
      <c r="H2" s="305"/>
    </row>
    <row r="3" spans="2:8" x14ac:dyDescent="0.25">
      <c r="B3" s="467" t="s">
        <v>1</v>
      </c>
      <c r="C3" s="467"/>
      <c r="D3" s="467"/>
      <c r="E3" s="467"/>
      <c r="F3" s="467"/>
      <c r="G3" s="467"/>
      <c r="H3" s="305"/>
    </row>
    <row r="4" spans="2:8" x14ac:dyDescent="0.25">
      <c r="B4" s="468" t="s">
        <v>2</v>
      </c>
      <c r="C4" s="468"/>
      <c r="D4" s="468"/>
      <c r="E4" s="468"/>
      <c r="F4" s="468"/>
      <c r="G4" s="468"/>
      <c r="H4" s="308"/>
    </row>
    <row r="6" spans="2:8" ht="15.75" x14ac:dyDescent="0.25">
      <c r="B6" s="492" t="s">
        <v>510</v>
      </c>
      <c r="C6" s="492"/>
      <c r="D6" s="492"/>
      <c r="E6" s="492"/>
      <c r="F6" s="492"/>
      <c r="G6" s="492"/>
    </row>
    <row r="7" spans="2:8" ht="15.75" x14ac:dyDescent="0.25">
      <c r="B7" s="492" t="s">
        <v>511</v>
      </c>
      <c r="C7" s="492"/>
      <c r="D7" s="492"/>
      <c r="E7" s="492"/>
      <c r="F7" s="492"/>
      <c r="G7" s="492"/>
    </row>
    <row r="8" spans="2:8" ht="16.5" thickBot="1" x14ac:dyDescent="0.3">
      <c r="B8" s="491" t="s">
        <v>244</v>
      </c>
      <c r="C8" s="491"/>
      <c r="D8" s="491"/>
      <c r="E8" s="491"/>
      <c r="F8" s="491"/>
      <c r="G8" s="491"/>
      <c r="H8" s="340"/>
    </row>
    <row r="9" spans="2:8" ht="15" customHeight="1" x14ac:dyDescent="0.25"/>
    <row r="10" spans="2:8" ht="15" customHeight="1" thickBot="1" x14ac:dyDescent="0.3"/>
    <row r="11" spans="2:8" x14ac:dyDescent="0.25">
      <c r="B11" s="483" t="s">
        <v>41</v>
      </c>
      <c r="C11" s="485" t="s">
        <v>45</v>
      </c>
      <c r="D11" s="485" t="s">
        <v>512</v>
      </c>
      <c r="E11" s="485" t="s">
        <v>513</v>
      </c>
      <c r="F11" s="485" t="s">
        <v>455</v>
      </c>
      <c r="G11" s="485" t="s">
        <v>514</v>
      </c>
    </row>
    <row r="12" spans="2:8" x14ac:dyDescent="0.25">
      <c r="B12" s="484"/>
      <c r="C12" s="486"/>
      <c r="D12" s="487"/>
      <c r="E12" s="487"/>
      <c r="F12" s="489"/>
      <c r="G12" s="489"/>
    </row>
    <row r="13" spans="2:8" ht="15.75" thickBot="1" x14ac:dyDescent="0.3">
      <c r="B13" s="341" t="s">
        <v>515</v>
      </c>
      <c r="C13" s="342" t="s">
        <v>516</v>
      </c>
      <c r="D13" s="488"/>
      <c r="E13" s="488"/>
      <c r="F13" s="490"/>
      <c r="G13" s="490"/>
    </row>
    <row r="14" spans="2:8" x14ac:dyDescent="0.25">
      <c r="B14" s="343" t="s">
        <v>517</v>
      </c>
      <c r="C14" s="344">
        <v>3010779124</v>
      </c>
      <c r="D14" s="344">
        <v>3110779124</v>
      </c>
      <c r="E14" s="344">
        <v>250898380</v>
      </c>
      <c r="F14" s="344">
        <v>250898380</v>
      </c>
      <c r="G14" s="344">
        <v>250898380</v>
      </c>
    </row>
    <row r="15" spans="2:8" x14ac:dyDescent="0.25">
      <c r="B15" s="345" t="s">
        <v>518</v>
      </c>
      <c r="C15" s="316">
        <v>3010779124</v>
      </c>
      <c r="D15" s="316">
        <v>3110779124</v>
      </c>
      <c r="E15" s="316">
        <v>250898380</v>
      </c>
      <c r="F15" s="316">
        <v>250898380</v>
      </c>
      <c r="G15" s="316">
        <v>250898380</v>
      </c>
    </row>
    <row r="16" spans="2:8" x14ac:dyDescent="0.25">
      <c r="B16" s="346" t="s">
        <v>519</v>
      </c>
      <c r="C16" s="328">
        <v>3010779124</v>
      </c>
      <c r="D16" s="328">
        <v>3110779124</v>
      </c>
      <c r="E16" s="328">
        <v>250898380</v>
      </c>
      <c r="F16" s="328">
        <v>250898380</v>
      </c>
      <c r="G16" s="328">
        <v>250898380</v>
      </c>
    </row>
    <row r="17" spans="2:7" x14ac:dyDescent="0.25">
      <c r="B17" s="347" t="s">
        <v>520</v>
      </c>
      <c r="C17" s="316">
        <v>2620579124</v>
      </c>
      <c r="D17" s="316">
        <v>2689079124</v>
      </c>
      <c r="E17" s="316">
        <v>215756698</v>
      </c>
      <c r="F17" s="316">
        <v>215756698</v>
      </c>
      <c r="G17" s="316">
        <v>215756698</v>
      </c>
    </row>
    <row r="18" spans="2:7" x14ac:dyDescent="0.25">
      <c r="B18" s="347" t="s">
        <v>521</v>
      </c>
      <c r="C18" s="316">
        <v>390200000</v>
      </c>
      <c r="D18" s="316">
        <v>421700000</v>
      </c>
      <c r="E18" s="316">
        <v>35141682</v>
      </c>
      <c r="F18" s="316">
        <v>35141682</v>
      </c>
      <c r="G18" s="316">
        <v>35141682</v>
      </c>
    </row>
    <row r="19" spans="2:7" ht="16.149999999999999" customHeight="1" x14ac:dyDescent="0.25">
      <c r="B19" s="343" t="s">
        <v>522</v>
      </c>
      <c r="C19" s="344">
        <v>5892940712</v>
      </c>
      <c r="D19" s="344">
        <v>6742940712</v>
      </c>
      <c r="E19" s="344">
        <v>1241079038.4000003</v>
      </c>
      <c r="F19" s="344">
        <v>1241079038.4000003</v>
      </c>
      <c r="G19" s="344">
        <v>1241079038.4000003</v>
      </c>
    </row>
    <row r="20" spans="2:7" x14ac:dyDescent="0.25">
      <c r="B20" s="345" t="s">
        <v>523</v>
      </c>
      <c r="C20" s="316">
        <v>5892940712</v>
      </c>
      <c r="D20" s="316">
        <v>6742940712</v>
      </c>
      <c r="E20" s="316">
        <v>1241079038.4000003</v>
      </c>
      <c r="F20" s="316">
        <v>1241079038.4000003</v>
      </c>
      <c r="G20" s="316">
        <v>1241079038.4000003</v>
      </c>
    </row>
    <row r="21" spans="2:7" x14ac:dyDescent="0.25">
      <c r="B21" s="346" t="s">
        <v>524</v>
      </c>
      <c r="C21" s="328">
        <v>5892940712</v>
      </c>
      <c r="D21" s="328">
        <v>6742940712</v>
      </c>
      <c r="E21" s="328">
        <v>1241079038.4000003</v>
      </c>
      <c r="F21" s="328">
        <v>1241079038.4000003</v>
      </c>
      <c r="G21" s="328">
        <v>1241079038.4000003</v>
      </c>
    </row>
    <row r="22" spans="2:7" x14ac:dyDescent="0.25">
      <c r="B22" s="347" t="s">
        <v>520</v>
      </c>
      <c r="C22" s="316">
        <v>5234626898</v>
      </c>
      <c r="D22" s="316">
        <v>6031324899.3299999</v>
      </c>
      <c r="E22" s="316">
        <v>1167072640.2000003</v>
      </c>
      <c r="F22" s="316">
        <v>1167072640.2000003</v>
      </c>
      <c r="G22" s="316">
        <v>1167072640.2000003</v>
      </c>
    </row>
    <row r="23" spans="2:7" x14ac:dyDescent="0.25">
      <c r="B23" s="347" t="s">
        <v>521</v>
      </c>
      <c r="C23" s="316">
        <v>658313814</v>
      </c>
      <c r="D23" s="316">
        <v>711615812.66999996</v>
      </c>
      <c r="E23" s="316">
        <v>74006398.200000003</v>
      </c>
      <c r="F23" s="316">
        <v>74006398.200000003</v>
      </c>
      <c r="G23" s="316">
        <v>74006398.200000003</v>
      </c>
    </row>
    <row r="24" spans="2:7" x14ac:dyDescent="0.25">
      <c r="B24" s="343" t="s">
        <v>525</v>
      </c>
      <c r="C24" s="344">
        <v>134574460999</v>
      </c>
      <c r="D24" s="344">
        <v>133238337645.99001</v>
      </c>
      <c r="E24" s="344">
        <v>14993386974.48</v>
      </c>
      <c r="F24" s="344">
        <v>18686066774.449997</v>
      </c>
      <c r="G24" s="344">
        <v>21763280545.500004</v>
      </c>
    </row>
    <row r="25" spans="2:7" x14ac:dyDescent="0.25">
      <c r="B25" s="345" t="s">
        <v>526</v>
      </c>
      <c r="C25" s="316">
        <v>21286149363</v>
      </c>
      <c r="D25" s="316">
        <v>22898543271.82</v>
      </c>
      <c r="E25" s="316">
        <v>2293696326.04</v>
      </c>
      <c r="F25" s="316">
        <v>3091939963.8600001</v>
      </c>
      <c r="G25" s="316">
        <v>3636798241.1500001</v>
      </c>
    </row>
    <row r="26" spans="2:7" x14ac:dyDescent="0.25">
      <c r="B26" s="346" t="s">
        <v>527</v>
      </c>
      <c r="C26" s="328">
        <v>10740568927</v>
      </c>
      <c r="D26" s="328">
        <v>10746990528.35</v>
      </c>
      <c r="E26" s="328">
        <v>913402662.11000001</v>
      </c>
      <c r="F26" s="328">
        <v>1161544334.4100001</v>
      </c>
      <c r="G26" s="328">
        <v>1420209784.9499998</v>
      </c>
    </row>
    <row r="27" spans="2:7" x14ac:dyDescent="0.25">
      <c r="B27" s="347" t="s">
        <v>528</v>
      </c>
      <c r="C27" s="316">
        <v>2359165130</v>
      </c>
      <c r="D27" s="316">
        <v>3235416740.5800004</v>
      </c>
      <c r="E27" s="316">
        <v>381891470.59000003</v>
      </c>
      <c r="F27" s="316">
        <v>630033142.88999999</v>
      </c>
      <c r="G27" s="316">
        <v>671733405.27999997</v>
      </c>
    </row>
    <row r="28" spans="2:7" x14ac:dyDescent="0.25">
      <c r="B28" s="347" t="s">
        <v>529</v>
      </c>
      <c r="C28" s="316">
        <v>5242781293</v>
      </c>
      <c r="D28" s="316">
        <v>3178213321.8299999</v>
      </c>
      <c r="E28" s="316">
        <v>0</v>
      </c>
      <c r="F28" s="316">
        <v>0</v>
      </c>
      <c r="G28" s="316">
        <v>0</v>
      </c>
    </row>
    <row r="29" spans="2:7" x14ac:dyDescent="0.25">
      <c r="B29" s="347" t="s">
        <v>520</v>
      </c>
      <c r="C29" s="316">
        <v>0</v>
      </c>
      <c r="D29" s="316">
        <v>831648573.87</v>
      </c>
      <c r="E29" s="316">
        <v>0</v>
      </c>
      <c r="F29" s="316">
        <v>0</v>
      </c>
      <c r="G29" s="316">
        <v>40328000</v>
      </c>
    </row>
    <row r="30" spans="2:7" x14ac:dyDescent="0.25">
      <c r="B30" s="347" t="s">
        <v>521</v>
      </c>
      <c r="C30" s="316">
        <v>2927260324</v>
      </c>
      <c r="D30" s="316">
        <v>3247478873.0299997</v>
      </c>
      <c r="E30" s="316">
        <v>495196617.49000001</v>
      </c>
      <c r="F30" s="316">
        <v>495196617.49000001</v>
      </c>
      <c r="G30" s="316">
        <v>662723820.81999993</v>
      </c>
    </row>
    <row r="31" spans="2:7" x14ac:dyDescent="0.25">
      <c r="B31" s="347" t="s">
        <v>530</v>
      </c>
      <c r="C31" s="316">
        <v>211362180</v>
      </c>
      <c r="D31" s="316">
        <v>254233019.03999999</v>
      </c>
      <c r="E31" s="316">
        <v>36314574.030000001</v>
      </c>
      <c r="F31" s="316">
        <v>36314574.030000001</v>
      </c>
      <c r="G31" s="316">
        <v>45424558.850000001</v>
      </c>
    </row>
    <row r="32" spans="2:7" x14ac:dyDescent="0.25">
      <c r="B32" s="346" t="s">
        <v>531</v>
      </c>
      <c r="C32" s="328">
        <v>89529315</v>
      </c>
      <c r="D32" s="328">
        <v>88082132</v>
      </c>
      <c r="E32" s="328">
        <v>7252680.3199999994</v>
      </c>
      <c r="F32" s="328">
        <v>12236457.390000002</v>
      </c>
      <c r="G32" s="328">
        <v>17035071.109999999</v>
      </c>
    </row>
    <row r="33" spans="2:8" x14ac:dyDescent="0.25">
      <c r="B33" s="347" t="s">
        <v>528</v>
      </c>
      <c r="C33" s="316">
        <v>89529315</v>
      </c>
      <c r="D33" s="316">
        <v>88082132</v>
      </c>
      <c r="E33" s="316">
        <v>7252680.3199999994</v>
      </c>
      <c r="F33" s="316">
        <v>12236457.390000002</v>
      </c>
      <c r="G33" s="316">
        <v>17035071.109999999</v>
      </c>
    </row>
    <row r="34" spans="2:8" x14ac:dyDescent="0.25">
      <c r="B34" s="346" t="s">
        <v>532</v>
      </c>
      <c r="C34" s="328">
        <v>1985226842</v>
      </c>
      <c r="D34" s="328">
        <v>2142025936.8699999</v>
      </c>
      <c r="E34" s="328">
        <v>419761895.62</v>
      </c>
      <c r="F34" s="328">
        <v>454479201.39000005</v>
      </c>
      <c r="G34" s="328">
        <v>559127105.82999992</v>
      </c>
      <c r="H34" s="348"/>
    </row>
    <row r="35" spans="2:8" x14ac:dyDescent="0.25">
      <c r="B35" s="347" t="s">
        <v>533</v>
      </c>
      <c r="C35" s="316">
        <v>1985226842</v>
      </c>
      <c r="D35" s="316">
        <v>2142025936.8699999</v>
      </c>
      <c r="E35" s="316">
        <v>419761895.62</v>
      </c>
      <c r="F35" s="316">
        <v>454479201.39000005</v>
      </c>
      <c r="G35" s="316">
        <v>559127105.82999992</v>
      </c>
      <c r="H35" s="348"/>
    </row>
    <row r="36" spans="2:8" x14ac:dyDescent="0.25">
      <c r="B36" s="346" t="s">
        <v>534</v>
      </c>
      <c r="C36" s="328">
        <v>130378735</v>
      </c>
      <c r="D36" s="328">
        <v>129082694.39</v>
      </c>
      <c r="E36" s="328">
        <v>8125208.0999999996</v>
      </c>
      <c r="F36" s="328">
        <v>16920009.859999999</v>
      </c>
      <c r="G36" s="328">
        <v>23167459.739999998</v>
      </c>
      <c r="H36" s="348"/>
    </row>
    <row r="37" spans="2:8" x14ac:dyDescent="0.25">
      <c r="B37" s="347" t="s">
        <v>535</v>
      </c>
      <c r="C37" s="316">
        <v>130378735</v>
      </c>
      <c r="D37" s="316">
        <v>129082694.39</v>
      </c>
      <c r="E37" s="316">
        <v>8125208.0999999996</v>
      </c>
      <c r="F37" s="316">
        <v>16920009.859999999</v>
      </c>
      <c r="G37" s="316">
        <v>23167459.739999998</v>
      </c>
      <c r="H37" s="348"/>
    </row>
    <row r="38" spans="2:8" x14ac:dyDescent="0.25">
      <c r="B38" s="346" t="s">
        <v>536</v>
      </c>
      <c r="C38" s="328">
        <v>209551923</v>
      </c>
      <c r="D38" s="328">
        <v>245232581</v>
      </c>
      <c r="E38" s="328">
        <v>24875549.450000003</v>
      </c>
      <c r="F38" s="328">
        <v>26788075.980000004</v>
      </c>
      <c r="G38" s="328">
        <v>38125077.25</v>
      </c>
      <c r="H38" s="348"/>
    </row>
    <row r="39" spans="2:8" x14ac:dyDescent="0.25">
      <c r="B39" s="347" t="s">
        <v>537</v>
      </c>
      <c r="C39" s="316">
        <v>209551923</v>
      </c>
      <c r="D39" s="316">
        <v>245232581</v>
      </c>
      <c r="E39" s="316">
        <v>24875549.450000003</v>
      </c>
      <c r="F39" s="316">
        <v>26788075.980000004</v>
      </c>
      <c r="G39" s="316">
        <v>38125077.25</v>
      </c>
      <c r="H39" s="348"/>
    </row>
    <row r="40" spans="2:8" x14ac:dyDescent="0.25">
      <c r="B40" s="346" t="s">
        <v>538</v>
      </c>
      <c r="C40" s="328">
        <v>95561245</v>
      </c>
      <c r="D40" s="328">
        <v>98022827</v>
      </c>
      <c r="E40" s="328">
        <v>2933971.9499999997</v>
      </c>
      <c r="F40" s="328">
        <v>10261884.289999999</v>
      </c>
      <c r="G40" s="328">
        <v>15577670.779999999</v>
      </c>
      <c r="H40" s="348"/>
    </row>
    <row r="41" spans="2:8" x14ac:dyDescent="0.25">
      <c r="B41" s="347" t="s">
        <v>537</v>
      </c>
      <c r="C41" s="316">
        <v>95561245</v>
      </c>
      <c r="D41" s="316">
        <v>98022827</v>
      </c>
      <c r="E41" s="316">
        <v>2933971.9499999997</v>
      </c>
      <c r="F41" s="316">
        <v>10261884.289999999</v>
      </c>
      <c r="G41" s="316">
        <v>15577670.779999999</v>
      </c>
      <c r="H41" s="348"/>
    </row>
    <row r="42" spans="2:8" x14ac:dyDescent="0.25">
      <c r="B42" s="346" t="s">
        <v>539</v>
      </c>
      <c r="C42" s="328">
        <v>75030581</v>
      </c>
      <c r="D42" s="328">
        <v>66321491</v>
      </c>
      <c r="E42" s="328">
        <v>2311621.06</v>
      </c>
      <c r="F42" s="328">
        <v>9687150.5800000001</v>
      </c>
      <c r="G42" s="328">
        <v>17986165.129999999</v>
      </c>
      <c r="H42" s="348"/>
    </row>
    <row r="43" spans="2:8" x14ac:dyDescent="0.25">
      <c r="B43" s="347" t="s">
        <v>540</v>
      </c>
      <c r="C43" s="316">
        <v>75030581</v>
      </c>
      <c r="D43" s="316">
        <v>66321491</v>
      </c>
      <c r="E43" s="316">
        <v>2311621.06</v>
      </c>
      <c r="F43" s="316">
        <v>9687150.5800000001</v>
      </c>
      <c r="G43" s="316">
        <v>17986165.129999999</v>
      </c>
      <c r="H43" s="348"/>
    </row>
    <row r="44" spans="2:8" x14ac:dyDescent="0.25">
      <c r="B44" s="346" t="s">
        <v>541</v>
      </c>
      <c r="C44" s="328">
        <v>100191553</v>
      </c>
      <c r="D44" s="328">
        <v>95166965.170000002</v>
      </c>
      <c r="E44" s="328">
        <v>-2660584.6399999997</v>
      </c>
      <c r="F44" s="328">
        <v>8122930.0300000003</v>
      </c>
      <c r="G44" s="328">
        <v>11240097.92</v>
      </c>
    </row>
    <row r="45" spans="2:8" x14ac:dyDescent="0.25">
      <c r="B45" s="347" t="s">
        <v>542</v>
      </c>
      <c r="C45" s="316">
        <v>100191553</v>
      </c>
      <c r="D45" s="316">
        <v>95166965.170000002</v>
      </c>
      <c r="E45" s="316">
        <v>-2660584.6399999997</v>
      </c>
      <c r="F45" s="316">
        <v>8122930.0300000003</v>
      </c>
      <c r="G45" s="316">
        <v>11240097.92</v>
      </c>
    </row>
    <row r="46" spans="2:8" x14ac:dyDescent="0.25">
      <c r="B46" s="346" t="s">
        <v>543</v>
      </c>
      <c r="C46" s="328">
        <v>385955881</v>
      </c>
      <c r="D46" s="328">
        <v>372197990.52999997</v>
      </c>
      <c r="E46" s="328">
        <v>40480187.890000001</v>
      </c>
      <c r="F46" s="328">
        <v>66831966.729999997</v>
      </c>
      <c r="G46" s="328">
        <v>83716295.969999999</v>
      </c>
    </row>
    <row r="47" spans="2:8" x14ac:dyDescent="0.25">
      <c r="B47" s="347" t="s">
        <v>528</v>
      </c>
      <c r="C47" s="316">
        <v>385955881</v>
      </c>
      <c r="D47" s="316">
        <v>372197990.52999997</v>
      </c>
      <c r="E47" s="316">
        <v>40480187.890000001</v>
      </c>
      <c r="F47" s="316">
        <v>66831966.729999997</v>
      </c>
      <c r="G47" s="316">
        <v>83716295.969999999</v>
      </c>
    </row>
    <row r="48" spans="2:8" x14ac:dyDescent="0.25">
      <c r="B48" s="346" t="s">
        <v>544</v>
      </c>
      <c r="C48" s="328">
        <v>367852784</v>
      </c>
      <c r="D48" s="328">
        <v>377416428</v>
      </c>
      <c r="E48" s="328">
        <v>7895311.4900000002</v>
      </c>
      <c r="F48" s="328">
        <v>48704128.759999998</v>
      </c>
      <c r="G48" s="328">
        <v>67571908.959999993</v>
      </c>
    </row>
    <row r="49" spans="2:7" x14ac:dyDescent="0.25">
      <c r="B49" s="347" t="s">
        <v>545</v>
      </c>
      <c r="C49" s="316">
        <v>367852784</v>
      </c>
      <c r="D49" s="316">
        <v>377416428</v>
      </c>
      <c r="E49" s="316">
        <v>7895311.4900000002</v>
      </c>
      <c r="F49" s="316">
        <v>48704128.759999998</v>
      </c>
      <c r="G49" s="316">
        <v>67571908.959999993</v>
      </c>
    </row>
    <row r="50" spans="2:7" x14ac:dyDescent="0.25">
      <c r="B50" s="346" t="s">
        <v>546</v>
      </c>
      <c r="C50" s="328">
        <v>3829672020</v>
      </c>
      <c r="D50" s="328">
        <v>5541528067</v>
      </c>
      <c r="E50" s="328">
        <v>110008665.24999999</v>
      </c>
      <c r="F50" s="328">
        <v>412404355.81999999</v>
      </c>
      <c r="G50" s="328">
        <v>476803379.31999999</v>
      </c>
    </row>
    <row r="51" spans="2:7" x14ac:dyDescent="0.25">
      <c r="B51" s="347" t="s">
        <v>545</v>
      </c>
      <c r="C51" s="316">
        <v>3829672020</v>
      </c>
      <c r="D51" s="316">
        <v>5541528067</v>
      </c>
      <c r="E51" s="316">
        <v>110008665.24999999</v>
      </c>
      <c r="F51" s="316">
        <v>412404355.81999999</v>
      </c>
      <c r="G51" s="316">
        <v>476803379.31999999</v>
      </c>
    </row>
    <row r="52" spans="2:7" x14ac:dyDescent="0.25">
      <c r="B52" s="346" t="s">
        <v>547</v>
      </c>
      <c r="C52" s="328">
        <v>1434580000</v>
      </c>
      <c r="D52" s="328">
        <v>899071514.79999995</v>
      </c>
      <c r="E52" s="328">
        <v>49530962.439999998</v>
      </c>
      <c r="F52" s="328">
        <v>154181273.61999997</v>
      </c>
      <c r="G52" s="328">
        <v>189996080.13</v>
      </c>
    </row>
    <row r="53" spans="2:7" x14ac:dyDescent="0.25">
      <c r="B53" s="347" t="s">
        <v>548</v>
      </c>
      <c r="C53" s="316">
        <v>1434580000</v>
      </c>
      <c r="D53" s="316">
        <v>899071514.79999995</v>
      </c>
      <c r="E53" s="316">
        <v>49530962.439999998</v>
      </c>
      <c r="F53" s="316">
        <v>154181273.61999997</v>
      </c>
      <c r="G53" s="316">
        <v>189996080.13</v>
      </c>
    </row>
    <row r="54" spans="2:7" x14ac:dyDescent="0.25">
      <c r="B54" s="346" t="s">
        <v>549</v>
      </c>
      <c r="C54" s="328">
        <v>1842049557</v>
      </c>
      <c r="D54" s="328">
        <v>2097404115.71</v>
      </c>
      <c r="E54" s="328">
        <v>709778195</v>
      </c>
      <c r="F54" s="328">
        <v>709778195</v>
      </c>
      <c r="G54" s="328">
        <v>716242144.05999994</v>
      </c>
    </row>
    <row r="55" spans="2:7" x14ac:dyDescent="0.25">
      <c r="B55" s="347" t="s">
        <v>528</v>
      </c>
      <c r="C55" s="316">
        <v>1842049557</v>
      </c>
      <c r="D55" s="316">
        <v>2097404115.71</v>
      </c>
      <c r="E55" s="316">
        <v>709778195</v>
      </c>
      <c r="F55" s="316">
        <v>709778195</v>
      </c>
      <c r="G55" s="316">
        <v>716242144.05999994</v>
      </c>
    </row>
    <row r="56" spans="2:7" x14ac:dyDescent="0.25">
      <c r="B56" s="345" t="s">
        <v>550</v>
      </c>
      <c r="C56" s="316">
        <v>72668224132</v>
      </c>
      <c r="D56" s="316">
        <v>72227785666.950012</v>
      </c>
      <c r="E56" s="316">
        <v>5653663154.5500002</v>
      </c>
      <c r="F56" s="316">
        <v>7369603897.0299997</v>
      </c>
      <c r="G56" s="316">
        <v>8963742901.5400009</v>
      </c>
    </row>
    <row r="57" spans="2:7" x14ac:dyDescent="0.25">
      <c r="B57" s="346" t="s">
        <v>551</v>
      </c>
      <c r="C57" s="328">
        <v>5452668392</v>
      </c>
      <c r="D57" s="328">
        <v>5851507565</v>
      </c>
      <c r="E57" s="328">
        <v>665957647.54000008</v>
      </c>
      <c r="F57" s="328">
        <v>774981550.4000001</v>
      </c>
      <c r="G57" s="328">
        <v>885516182.43000007</v>
      </c>
    </row>
    <row r="58" spans="2:7" x14ac:dyDescent="0.25">
      <c r="B58" s="347" t="s">
        <v>528</v>
      </c>
      <c r="C58" s="316">
        <v>501120821</v>
      </c>
      <c r="D58" s="316">
        <v>437753682.84999996</v>
      </c>
      <c r="E58" s="316">
        <v>39266120.619999997</v>
      </c>
      <c r="F58" s="316">
        <v>41900299.399999999</v>
      </c>
      <c r="G58" s="316">
        <v>75040874.179999992</v>
      </c>
    </row>
    <row r="59" spans="2:7" x14ac:dyDescent="0.25">
      <c r="B59" s="347" t="s">
        <v>552</v>
      </c>
      <c r="C59" s="316">
        <v>67722436</v>
      </c>
      <c r="D59" s="316">
        <v>76226240.560000002</v>
      </c>
      <c r="E59" s="316">
        <v>41850437.159999996</v>
      </c>
      <c r="F59" s="316">
        <v>46280251.609999999</v>
      </c>
      <c r="G59" s="316">
        <v>46280251.609999999</v>
      </c>
    </row>
    <row r="60" spans="2:7" x14ac:dyDescent="0.25">
      <c r="B60" s="347" t="s">
        <v>553</v>
      </c>
      <c r="C60" s="316">
        <v>2202337140</v>
      </c>
      <c r="D60" s="316">
        <v>2470615555.5900002</v>
      </c>
      <c r="E60" s="316">
        <v>339402053.05000007</v>
      </c>
      <c r="F60" s="316">
        <v>420742023.9000001</v>
      </c>
      <c r="G60" s="316">
        <v>459997790.22000009</v>
      </c>
    </row>
    <row r="61" spans="2:7" x14ac:dyDescent="0.25">
      <c r="B61" s="347" t="s">
        <v>554</v>
      </c>
      <c r="C61" s="316">
        <v>754999043</v>
      </c>
      <c r="D61" s="316">
        <v>740423134</v>
      </c>
      <c r="E61" s="316">
        <v>94886297.489999995</v>
      </c>
      <c r="F61" s="316">
        <v>115506236.27</v>
      </c>
      <c r="G61" s="316">
        <v>153644527.19999999</v>
      </c>
    </row>
    <row r="62" spans="2:7" x14ac:dyDescent="0.25">
      <c r="B62" s="347" t="s">
        <v>530</v>
      </c>
      <c r="C62" s="316">
        <v>1926488952</v>
      </c>
      <c r="D62" s="316">
        <v>2126488952</v>
      </c>
      <c r="E62" s="316">
        <v>150552739.22</v>
      </c>
      <c r="F62" s="316">
        <v>150552739.22</v>
      </c>
      <c r="G62" s="316">
        <v>150552739.22</v>
      </c>
    </row>
    <row r="63" spans="2:7" x14ac:dyDescent="0.25">
      <c r="B63" s="346" t="s">
        <v>555</v>
      </c>
      <c r="C63" s="328">
        <v>5500022028</v>
      </c>
      <c r="D63" s="328">
        <v>6558362561</v>
      </c>
      <c r="E63" s="328">
        <v>513133432.14999998</v>
      </c>
      <c r="F63" s="328">
        <v>815926016.91999984</v>
      </c>
      <c r="G63" s="328">
        <v>1040617613.6899998</v>
      </c>
    </row>
    <row r="64" spans="2:7" x14ac:dyDescent="0.25">
      <c r="B64" s="347" t="s">
        <v>556</v>
      </c>
      <c r="C64" s="316">
        <v>5500022028</v>
      </c>
      <c r="D64" s="316">
        <v>6558362561</v>
      </c>
      <c r="E64" s="316">
        <v>513133432.14999998</v>
      </c>
      <c r="F64" s="316">
        <v>815926016.91999984</v>
      </c>
      <c r="G64" s="316">
        <v>1040617613.6899998</v>
      </c>
    </row>
    <row r="65" spans="2:8" x14ac:dyDescent="0.25">
      <c r="B65" s="346" t="s">
        <v>557</v>
      </c>
      <c r="C65" s="328">
        <v>807880837</v>
      </c>
      <c r="D65" s="328">
        <v>784047507.39999998</v>
      </c>
      <c r="E65" s="328">
        <v>40818641.939999998</v>
      </c>
      <c r="F65" s="328">
        <v>181011858.69</v>
      </c>
      <c r="G65" s="328">
        <v>201656044.79000002</v>
      </c>
    </row>
    <row r="66" spans="2:8" x14ac:dyDescent="0.25">
      <c r="B66" s="347" t="s">
        <v>558</v>
      </c>
      <c r="C66" s="316">
        <v>807880837</v>
      </c>
      <c r="D66" s="316">
        <v>784047507.39999998</v>
      </c>
      <c r="E66" s="316">
        <v>40818641.939999998</v>
      </c>
      <c r="F66" s="316">
        <v>181011858.69</v>
      </c>
      <c r="G66" s="316">
        <v>201656044.79000002</v>
      </c>
    </row>
    <row r="67" spans="2:8" x14ac:dyDescent="0.25">
      <c r="B67" s="346" t="s">
        <v>559</v>
      </c>
      <c r="C67" s="328">
        <v>54644544142</v>
      </c>
      <c r="D67" s="328">
        <v>51833203949.150002</v>
      </c>
      <c r="E67" s="328">
        <v>3996383386.1200004</v>
      </c>
      <c r="F67" s="328">
        <v>4330470181.6199989</v>
      </c>
      <c r="G67" s="328">
        <v>5317161176.3299999</v>
      </c>
    </row>
    <row r="68" spans="2:8" x14ac:dyDescent="0.25">
      <c r="B68" s="347" t="s">
        <v>553</v>
      </c>
      <c r="C68" s="316">
        <v>54578544142</v>
      </c>
      <c r="D68" s="316">
        <v>51765039269.32</v>
      </c>
      <c r="E68" s="316">
        <v>3993318005.8500004</v>
      </c>
      <c r="F68" s="316">
        <v>4308049765.0999994</v>
      </c>
      <c r="G68" s="316">
        <v>5292406458.6100006</v>
      </c>
    </row>
    <row r="69" spans="2:8" x14ac:dyDescent="0.25">
      <c r="B69" s="347" t="s">
        <v>560</v>
      </c>
      <c r="C69" s="316">
        <v>36000000</v>
      </c>
      <c r="D69" s="316">
        <v>36000000</v>
      </c>
      <c r="E69" s="316">
        <v>0</v>
      </c>
      <c r="F69" s="316">
        <v>15549721.24</v>
      </c>
      <c r="G69" s="316">
        <v>17884022.440000001</v>
      </c>
    </row>
    <row r="70" spans="2:8" x14ac:dyDescent="0.25">
      <c r="B70" s="347" t="s">
        <v>561</v>
      </c>
      <c r="C70" s="316">
        <v>30000000</v>
      </c>
      <c r="D70" s="316">
        <v>32164679.829999998</v>
      </c>
      <c r="E70" s="316">
        <v>3065380.27</v>
      </c>
      <c r="F70" s="316">
        <v>6870695.2799999993</v>
      </c>
      <c r="G70" s="316">
        <v>6870695.2799999993</v>
      </c>
      <c r="H70" s="349"/>
    </row>
    <row r="71" spans="2:8" x14ac:dyDescent="0.25">
      <c r="B71" s="346" t="s">
        <v>562</v>
      </c>
      <c r="C71" s="328">
        <v>541455397</v>
      </c>
      <c r="D71" s="328">
        <v>667048877</v>
      </c>
      <c r="E71" s="328">
        <v>60044549.579999998</v>
      </c>
      <c r="F71" s="328">
        <v>110414684.92999999</v>
      </c>
      <c r="G71" s="328">
        <v>138359340.74000001</v>
      </c>
    </row>
    <row r="72" spans="2:8" x14ac:dyDescent="0.25">
      <c r="B72" s="347" t="s">
        <v>553</v>
      </c>
      <c r="C72" s="316">
        <v>541455397</v>
      </c>
      <c r="D72" s="316">
        <v>667048877</v>
      </c>
      <c r="E72" s="316">
        <v>60044549.579999998</v>
      </c>
      <c r="F72" s="316">
        <v>110414684.92999999</v>
      </c>
      <c r="G72" s="316">
        <v>138359340.74000001</v>
      </c>
    </row>
    <row r="73" spans="2:8" x14ac:dyDescent="0.25">
      <c r="B73" s="346" t="s">
        <v>563</v>
      </c>
      <c r="C73" s="328">
        <v>1488249090</v>
      </c>
      <c r="D73" s="328">
        <v>1711050953.3899999</v>
      </c>
      <c r="E73" s="328">
        <v>205614298.35000002</v>
      </c>
      <c r="F73" s="328">
        <v>272432177.09000003</v>
      </c>
      <c r="G73" s="328">
        <v>336148694.26999998</v>
      </c>
    </row>
    <row r="74" spans="2:8" x14ac:dyDescent="0.25">
      <c r="B74" s="347" t="s">
        <v>564</v>
      </c>
      <c r="C74" s="316">
        <v>862744297</v>
      </c>
      <c r="D74" s="316">
        <v>1014565300.11</v>
      </c>
      <c r="E74" s="316">
        <v>99959761.900000021</v>
      </c>
      <c r="F74" s="316">
        <v>140675382.35999998</v>
      </c>
      <c r="G74" s="316">
        <v>165584723.50999996</v>
      </c>
    </row>
    <row r="75" spans="2:8" x14ac:dyDescent="0.25">
      <c r="B75" s="347" t="s">
        <v>537</v>
      </c>
      <c r="C75" s="316">
        <v>625504793</v>
      </c>
      <c r="D75" s="316">
        <v>696485653.27999997</v>
      </c>
      <c r="E75" s="316">
        <v>105654536.45</v>
      </c>
      <c r="F75" s="316">
        <v>131756794.73000002</v>
      </c>
      <c r="G75" s="316">
        <v>170563970.76000002</v>
      </c>
    </row>
    <row r="76" spans="2:8" x14ac:dyDescent="0.25">
      <c r="B76" s="346" t="s">
        <v>565</v>
      </c>
      <c r="C76" s="328">
        <v>3769466554</v>
      </c>
      <c r="D76" s="328">
        <v>4339149150.5699997</v>
      </c>
      <c r="E76" s="328">
        <v>115492898.2</v>
      </c>
      <c r="F76" s="328">
        <v>808666900.63999999</v>
      </c>
      <c r="G76" s="328">
        <v>950687879.0999999</v>
      </c>
    </row>
    <row r="77" spans="2:8" x14ac:dyDescent="0.25">
      <c r="B77" s="347" t="s">
        <v>556</v>
      </c>
      <c r="C77" s="316">
        <v>3769466554</v>
      </c>
      <c r="D77" s="316">
        <v>4339149150.5699997</v>
      </c>
      <c r="E77" s="316">
        <v>115492898.2</v>
      </c>
      <c r="F77" s="316">
        <v>808666900.63999999</v>
      </c>
      <c r="G77" s="316">
        <v>950687879.0999999</v>
      </c>
    </row>
    <row r="78" spans="2:8" s="350" customFormat="1" x14ac:dyDescent="0.25">
      <c r="B78" s="346" t="s">
        <v>566</v>
      </c>
      <c r="C78" s="328">
        <v>242838551</v>
      </c>
      <c r="D78" s="328">
        <v>242160115</v>
      </c>
      <c r="E78" s="328">
        <v>33478215.960000005</v>
      </c>
      <c r="F78" s="328">
        <v>50671266.109999999</v>
      </c>
      <c r="G78" s="328">
        <v>56515025.079999998</v>
      </c>
    </row>
    <row r="79" spans="2:8" x14ac:dyDescent="0.25">
      <c r="B79" s="347" t="s">
        <v>558</v>
      </c>
      <c r="C79" s="316">
        <v>242838551</v>
      </c>
      <c r="D79" s="316">
        <v>242160115</v>
      </c>
      <c r="E79" s="316">
        <v>33478215.960000005</v>
      </c>
      <c r="F79" s="316">
        <v>50671266.109999999</v>
      </c>
      <c r="G79" s="316">
        <v>56515025.079999998</v>
      </c>
    </row>
    <row r="80" spans="2:8" x14ac:dyDescent="0.25">
      <c r="B80" s="346" t="s">
        <v>567</v>
      </c>
      <c r="C80" s="328">
        <v>221099141</v>
      </c>
      <c r="D80" s="328">
        <v>241254988.44</v>
      </c>
      <c r="E80" s="328">
        <v>22740084.710000001</v>
      </c>
      <c r="F80" s="328">
        <v>25029260.630000003</v>
      </c>
      <c r="G80" s="328">
        <v>37080945.109999999</v>
      </c>
    </row>
    <row r="81" spans="2:8" x14ac:dyDescent="0.25">
      <c r="B81" s="347" t="s">
        <v>558</v>
      </c>
      <c r="C81" s="316">
        <v>221099141</v>
      </c>
      <c r="D81" s="316">
        <v>241254988.44</v>
      </c>
      <c r="E81" s="316">
        <v>22740084.710000001</v>
      </c>
      <c r="F81" s="316">
        <v>25029260.630000003</v>
      </c>
      <c r="G81" s="316">
        <v>37080945.109999999</v>
      </c>
    </row>
    <row r="82" spans="2:8" x14ac:dyDescent="0.25">
      <c r="B82" s="345" t="s">
        <v>568</v>
      </c>
      <c r="C82" s="316">
        <v>3128516588</v>
      </c>
      <c r="D82" s="316">
        <v>2921127321.1199999</v>
      </c>
      <c r="E82" s="316">
        <v>450531916.99000001</v>
      </c>
      <c r="F82" s="316">
        <v>684185126.51999986</v>
      </c>
      <c r="G82" s="316">
        <v>818510846.42999995</v>
      </c>
    </row>
    <row r="83" spans="2:8" x14ac:dyDescent="0.25">
      <c r="B83" s="346" t="s">
        <v>569</v>
      </c>
      <c r="C83" s="328">
        <v>3128516588</v>
      </c>
      <c r="D83" s="328">
        <v>2921127321.1199999</v>
      </c>
      <c r="E83" s="328">
        <v>450531916.99000001</v>
      </c>
      <c r="F83" s="328">
        <v>684185126.51999986</v>
      </c>
      <c r="G83" s="328">
        <v>818510846.42999995</v>
      </c>
    </row>
    <row r="84" spans="2:8" x14ac:dyDescent="0.25">
      <c r="B84" s="347" t="s">
        <v>570</v>
      </c>
      <c r="C84" s="316">
        <v>180750600</v>
      </c>
      <c r="D84" s="316">
        <v>57414119</v>
      </c>
      <c r="E84" s="316">
        <v>24052992.710000001</v>
      </c>
      <c r="F84" s="316">
        <v>25202993.259999998</v>
      </c>
      <c r="G84" s="316">
        <v>25202993.259999998</v>
      </c>
    </row>
    <row r="85" spans="2:8" x14ac:dyDescent="0.25">
      <c r="B85" s="347" t="s">
        <v>520</v>
      </c>
      <c r="C85" s="316">
        <v>2945565988</v>
      </c>
      <c r="D85" s="316">
        <v>2863453202.1199999</v>
      </c>
      <c r="E85" s="316">
        <v>426478924.28000003</v>
      </c>
      <c r="F85" s="316">
        <v>658982133.25999987</v>
      </c>
      <c r="G85" s="316">
        <v>793307853.16999996</v>
      </c>
    </row>
    <row r="86" spans="2:8" x14ac:dyDescent="0.25">
      <c r="B86" s="347" t="s">
        <v>521</v>
      </c>
      <c r="C86" s="316">
        <v>2200000</v>
      </c>
      <c r="D86" s="316">
        <v>260000</v>
      </c>
      <c r="E86" s="316">
        <v>0</v>
      </c>
      <c r="F86" s="316">
        <v>0</v>
      </c>
      <c r="G86" s="316">
        <v>0</v>
      </c>
    </row>
    <row r="87" spans="2:8" x14ac:dyDescent="0.25">
      <c r="B87" s="345" t="s">
        <v>571</v>
      </c>
      <c r="C87" s="316">
        <v>37491570916</v>
      </c>
      <c r="D87" s="316">
        <v>35190881386.100006</v>
      </c>
      <c r="E87" s="316">
        <v>6595495576.9000006</v>
      </c>
      <c r="F87" s="316">
        <v>7540337787.04</v>
      </c>
      <c r="G87" s="316">
        <v>8344228556.3799973</v>
      </c>
      <c r="H87" s="351"/>
    </row>
    <row r="88" spans="2:8" x14ac:dyDescent="0.25">
      <c r="B88" s="346" t="s">
        <v>572</v>
      </c>
      <c r="C88" s="328">
        <v>30327207526</v>
      </c>
      <c r="D88" s="328">
        <v>27798064465.130001</v>
      </c>
      <c r="E88" s="328">
        <v>6402159138.7800007</v>
      </c>
      <c r="F88" s="328">
        <v>6529745591.6199999</v>
      </c>
      <c r="G88" s="328">
        <v>6566027762.7399998</v>
      </c>
      <c r="H88" s="352"/>
    </row>
    <row r="89" spans="2:8" x14ac:dyDescent="0.25">
      <c r="B89" s="347" t="s">
        <v>528</v>
      </c>
      <c r="C89" s="316">
        <v>694604287</v>
      </c>
      <c r="D89" s="316">
        <v>809686594.91999996</v>
      </c>
      <c r="E89" s="316">
        <v>87103522.98999998</v>
      </c>
      <c r="F89" s="316">
        <v>214534628.52000001</v>
      </c>
      <c r="G89" s="316">
        <v>250579239.78999999</v>
      </c>
      <c r="H89" s="351"/>
    </row>
    <row r="90" spans="2:8" x14ac:dyDescent="0.25">
      <c r="B90" s="347" t="s">
        <v>558</v>
      </c>
      <c r="C90" s="316">
        <v>16000000</v>
      </c>
      <c r="D90" s="316">
        <v>11426002.209999999</v>
      </c>
      <c r="E90" s="316">
        <v>109729.03</v>
      </c>
      <c r="F90" s="316">
        <v>265076.34000000003</v>
      </c>
      <c r="G90" s="316">
        <v>502636.19</v>
      </c>
      <c r="H90" s="352"/>
    </row>
    <row r="91" spans="2:8" x14ac:dyDescent="0.25">
      <c r="B91" s="347" t="s">
        <v>530</v>
      </c>
      <c r="C91" s="316">
        <v>29616603239</v>
      </c>
      <c r="D91" s="316">
        <v>26976951868</v>
      </c>
      <c r="E91" s="316">
        <v>6314945886.7600002</v>
      </c>
      <c r="F91" s="316">
        <v>6314945886.7600002</v>
      </c>
      <c r="G91" s="316">
        <v>6314945886.7600002</v>
      </c>
      <c r="H91" s="351"/>
    </row>
    <row r="92" spans="2:8" x14ac:dyDescent="0.25">
      <c r="B92" s="346" t="s">
        <v>573</v>
      </c>
      <c r="C92" s="328">
        <v>3641414862</v>
      </c>
      <c r="D92" s="328">
        <v>3639690528.5200005</v>
      </c>
      <c r="E92" s="328">
        <v>170836042.89000002</v>
      </c>
      <c r="F92" s="328">
        <v>512600480.3900001</v>
      </c>
      <c r="G92" s="328">
        <v>972538250.28999996</v>
      </c>
      <c r="H92" s="352"/>
    </row>
    <row r="93" spans="2:8" x14ac:dyDescent="0.25">
      <c r="B93" s="347" t="s">
        <v>553</v>
      </c>
      <c r="C93" s="316">
        <v>2365114862</v>
      </c>
      <c r="D93" s="316">
        <v>2596681036.2800002</v>
      </c>
      <c r="E93" s="316">
        <v>119279041.89000002</v>
      </c>
      <c r="F93" s="316">
        <v>328027643.03000009</v>
      </c>
      <c r="G93" s="316">
        <v>676168793.18999994</v>
      </c>
      <c r="H93" s="352"/>
    </row>
    <row r="94" spans="2:8" x14ac:dyDescent="0.25">
      <c r="B94" s="347" t="s">
        <v>574</v>
      </c>
      <c r="C94" s="316">
        <v>1276300000</v>
      </c>
      <c r="D94" s="316">
        <v>1043009492.24</v>
      </c>
      <c r="E94" s="316">
        <v>51557001</v>
      </c>
      <c r="F94" s="316">
        <v>184572837.35999998</v>
      </c>
      <c r="G94" s="316">
        <v>296369457.10000002</v>
      </c>
      <c r="H94" s="351"/>
    </row>
    <row r="95" spans="2:8" x14ac:dyDescent="0.25">
      <c r="B95" s="346" t="s">
        <v>575</v>
      </c>
      <c r="C95" s="328">
        <v>178349806</v>
      </c>
      <c r="D95" s="328">
        <v>843074615.5</v>
      </c>
      <c r="E95" s="328">
        <v>30947732.09</v>
      </c>
      <c r="F95" s="328">
        <v>98851154.549999997</v>
      </c>
      <c r="G95" s="328">
        <v>150365277.63</v>
      </c>
      <c r="H95" s="352"/>
    </row>
    <row r="96" spans="2:8" x14ac:dyDescent="0.25">
      <c r="B96" s="347" t="s">
        <v>540</v>
      </c>
      <c r="C96" s="316">
        <v>178349806</v>
      </c>
      <c r="D96" s="316">
        <v>210409930.88</v>
      </c>
      <c r="E96" s="316">
        <v>4605986.4000000013</v>
      </c>
      <c r="F96" s="316">
        <v>35075127.75</v>
      </c>
      <c r="G96" s="316">
        <v>41176568.899999991</v>
      </c>
      <c r="H96" s="351"/>
    </row>
    <row r="97" spans="2:8" x14ac:dyDescent="0.25">
      <c r="B97" s="347" t="s">
        <v>576</v>
      </c>
      <c r="C97" s="316">
        <v>0</v>
      </c>
      <c r="D97" s="316">
        <v>632664684.62</v>
      </c>
      <c r="E97" s="316">
        <v>26341745.689999998</v>
      </c>
      <c r="F97" s="316">
        <v>63776026.799999997</v>
      </c>
      <c r="G97" s="316">
        <v>109188708.73</v>
      </c>
      <c r="H97" s="352"/>
    </row>
    <row r="98" spans="2:8" x14ac:dyDescent="0.25">
      <c r="B98" s="346" t="s">
        <v>577</v>
      </c>
      <c r="C98" s="328">
        <v>112183641</v>
      </c>
      <c r="D98" s="328">
        <v>130271575</v>
      </c>
      <c r="E98" s="328">
        <v>13221338.41</v>
      </c>
      <c r="F98" s="328">
        <v>16957778.259999998</v>
      </c>
      <c r="G98" s="328">
        <v>29848177.190000001</v>
      </c>
      <c r="H98" s="351"/>
    </row>
    <row r="99" spans="2:8" x14ac:dyDescent="0.25">
      <c r="B99" s="347" t="s">
        <v>578</v>
      </c>
      <c r="C99" s="316">
        <v>0</v>
      </c>
      <c r="D99" s="316">
        <v>1618712</v>
      </c>
      <c r="E99" s="316">
        <v>0</v>
      </c>
      <c r="F99" s="316">
        <v>0</v>
      </c>
      <c r="G99" s="316">
        <v>0</v>
      </c>
      <c r="H99" s="352"/>
    </row>
    <row r="100" spans="2:8" x14ac:dyDescent="0.25">
      <c r="B100" s="347" t="s">
        <v>558</v>
      </c>
      <c r="C100" s="316">
        <v>112183641</v>
      </c>
      <c r="D100" s="316">
        <v>128652863</v>
      </c>
      <c r="E100" s="316">
        <v>13221338.41</v>
      </c>
      <c r="F100" s="316">
        <v>16957778.259999998</v>
      </c>
      <c r="G100" s="316">
        <v>29848177.190000001</v>
      </c>
      <c r="H100" s="351"/>
    </row>
    <row r="101" spans="2:8" x14ac:dyDescent="0.25">
      <c r="B101" s="346" t="s">
        <v>579</v>
      </c>
      <c r="C101" s="328">
        <v>334176821</v>
      </c>
      <c r="D101" s="328">
        <v>378072050.93000001</v>
      </c>
      <c r="E101" s="328">
        <v>11213999.560000001</v>
      </c>
      <c r="F101" s="328">
        <v>33578775.340000004</v>
      </c>
      <c r="G101" s="328">
        <v>133232005.16999999</v>
      </c>
    </row>
    <row r="102" spans="2:8" x14ac:dyDescent="0.25">
      <c r="B102" s="347" t="s">
        <v>554</v>
      </c>
      <c r="C102" s="316">
        <v>328331821</v>
      </c>
      <c r="D102" s="316">
        <v>373313750.93000001</v>
      </c>
      <c r="E102" s="316">
        <v>11016339.560000001</v>
      </c>
      <c r="F102" s="316">
        <v>33381115.34</v>
      </c>
      <c r="G102" s="316">
        <v>132938231.97999999</v>
      </c>
    </row>
    <row r="103" spans="2:8" x14ac:dyDescent="0.25">
      <c r="B103" s="347" t="s">
        <v>580</v>
      </c>
      <c r="C103" s="316">
        <v>5845000</v>
      </c>
      <c r="D103" s="316">
        <v>4758300</v>
      </c>
      <c r="E103" s="316">
        <v>197660</v>
      </c>
      <c r="F103" s="316">
        <v>197660</v>
      </c>
      <c r="G103" s="316">
        <v>293773.19</v>
      </c>
    </row>
    <row r="104" spans="2:8" x14ac:dyDescent="0.25">
      <c r="B104" s="346" t="s">
        <v>581</v>
      </c>
      <c r="C104" s="328">
        <v>2127499425</v>
      </c>
      <c r="D104" s="328">
        <v>1745393354.4000001</v>
      </c>
      <c r="E104" s="328">
        <v>-27734950.489999998</v>
      </c>
      <c r="F104" s="328">
        <v>236812081.80000001</v>
      </c>
      <c r="G104" s="328">
        <v>338036418.14999998</v>
      </c>
    </row>
    <row r="105" spans="2:8" x14ac:dyDescent="0.25">
      <c r="B105" s="347" t="s">
        <v>582</v>
      </c>
      <c r="C105" s="316">
        <v>2127499425</v>
      </c>
      <c r="D105" s="316">
        <v>1745393354.4000001</v>
      </c>
      <c r="E105" s="316">
        <v>-27734950.489999998</v>
      </c>
      <c r="F105" s="316">
        <v>236812081.80000001</v>
      </c>
      <c r="G105" s="316">
        <v>338036418.14999998</v>
      </c>
    </row>
    <row r="106" spans="2:8" x14ac:dyDescent="0.25">
      <c r="B106" s="346" t="s">
        <v>583</v>
      </c>
      <c r="C106" s="328">
        <v>770738835</v>
      </c>
      <c r="D106" s="328">
        <v>656314796.62</v>
      </c>
      <c r="E106" s="328">
        <v>-5147724.339999998</v>
      </c>
      <c r="F106" s="328">
        <v>111791925.08</v>
      </c>
      <c r="G106" s="328">
        <v>154180665.20999998</v>
      </c>
    </row>
    <row r="107" spans="2:8" x14ac:dyDescent="0.25">
      <c r="B107" s="347" t="s">
        <v>556</v>
      </c>
      <c r="C107" s="316">
        <v>763538835</v>
      </c>
      <c r="D107" s="316">
        <v>651632149.62</v>
      </c>
      <c r="E107" s="316">
        <v>-5147724.339999998</v>
      </c>
      <c r="F107" s="316">
        <v>111791925.08</v>
      </c>
      <c r="G107" s="316">
        <v>154180665.20999998</v>
      </c>
    </row>
    <row r="108" spans="2:8" x14ac:dyDescent="0.25">
      <c r="B108" s="347" t="s">
        <v>584</v>
      </c>
      <c r="C108" s="316">
        <v>7200000</v>
      </c>
      <c r="D108" s="316">
        <v>4682647</v>
      </c>
      <c r="E108" s="316">
        <v>0</v>
      </c>
      <c r="F108" s="316">
        <v>0</v>
      </c>
      <c r="G108" s="316">
        <v>0</v>
      </c>
    </row>
    <row r="109" spans="2:8" x14ac:dyDescent="0.25">
      <c r="B109" s="343" t="s">
        <v>585</v>
      </c>
      <c r="C109" s="344">
        <v>63356076866</v>
      </c>
      <c r="D109" s="344">
        <v>69467026695.800003</v>
      </c>
      <c r="E109" s="344">
        <v>6675902784.3499994</v>
      </c>
      <c r="F109" s="344">
        <v>11366534311.829998</v>
      </c>
      <c r="G109" s="344">
        <v>13513005224.780001</v>
      </c>
    </row>
    <row r="110" spans="2:8" x14ac:dyDescent="0.25">
      <c r="B110" s="345" t="s">
        <v>586</v>
      </c>
      <c r="C110" s="316">
        <v>32787717011</v>
      </c>
      <c r="D110" s="316">
        <v>34422316759.770004</v>
      </c>
      <c r="E110" s="316">
        <v>3838086306.1399994</v>
      </c>
      <c r="F110" s="316">
        <v>4969920668.5600004</v>
      </c>
      <c r="G110" s="316">
        <v>6361220678.6699991</v>
      </c>
    </row>
    <row r="111" spans="2:8" x14ac:dyDescent="0.25">
      <c r="B111" s="346" t="s">
        <v>587</v>
      </c>
      <c r="C111" s="328">
        <v>29415015339</v>
      </c>
      <c r="D111" s="328">
        <v>30418486327.010002</v>
      </c>
      <c r="E111" s="328">
        <v>3468104479.7499995</v>
      </c>
      <c r="F111" s="328">
        <v>3860272657.6799994</v>
      </c>
      <c r="G111" s="328">
        <v>5114969231.8099995</v>
      </c>
    </row>
    <row r="112" spans="2:8" x14ac:dyDescent="0.25">
      <c r="B112" s="347" t="s">
        <v>528</v>
      </c>
      <c r="C112" s="316">
        <v>1848957243</v>
      </c>
      <c r="D112" s="316">
        <v>1823125520.3</v>
      </c>
      <c r="E112" s="316">
        <v>87953873.649999991</v>
      </c>
      <c r="F112" s="316">
        <v>267352108.77000001</v>
      </c>
      <c r="G112" s="316">
        <v>347506315.67000002</v>
      </c>
    </row>
    <row r="113" spans="2:7" x14ac:dyDescent="0.25">
      <c r="B113" s="347" t="s">
        <v>588</v>
      </c>
      <c r="C113" s="316">
        <v>1412375</v>
      </c>
      <c r="D113" s="316">
        <v>0</v>
      </c>
      <c r="E113" s="316">
        <v>0</v>
      </c>
      <c r="F113" s="316">
        <v>0</v>
      </c>
      <c r="G113" s="316">
        <v>0</v>
      </c>
    </row>
    <row r="114" spans="2:7" x14ac:dyDescent="0.25">
      <c r="B114" s="347" t="s">
        <v>520</v>
      </c>
      <c r="C114" s="316">
        <v>612037530</v>
      </c>
      <c r="D114" s="316">
        <v>479419265</v>
      </c>
      <c r="E114" s="316">
        <v>23054798.449999999</v>
      </c>
      <c r="F114" s="316">
        <v>58327874.75</v>
      </c>
      <c r="G114" s="316">
        <v>83039734.879999995</v>
      </c>
    </row>
    <row r="115" spans="2:7" x14ac:dyDescent="0.25">
      <c r="B115" s="347" t="s">
        <v>553</v>
      </c>
      <c r="C115" s="316">
        <v>90234580</v>
      </c>
      <c r="D115" s="316">
        <v>57521376</v>
      </c>
      <c r="E115" s="316">
        <v>7032365.9500000002</v>
      </c>
      <c r="F115" s="316">
        <v>15282934.879999999</v>
      </c>
      <c r="G115" s="316">
        <v>17307609.879999999</v>
      </c>
    </row>
    <row r="116" spans="2:7" x14ac:dyDescent="0.25">
      <c r="B116" s="347" t="s">
        <v>564</v>
      </c>
      <c r="C116" s="316">
        <v>55639539</v>
      </c>
      <c r="D116" s="316">
        <v>125500650.7</v>
      </c>
      <c r="E116" s="316">
        <v>0</v>
      </c>
      <c r="F116" s="316">
        <v>0</v>
      </c>
      <c r="G116" s="316">
        <v>39793584</v>
      </c>
    </row>
    <row r="117" spans="2:7" x14ac:dyDescent="0.25">
      <c r="B117" s="347" t="s">
        <v>537</v>
      </c>
      <c r="C117" s="316">
        <v>452972425</v>
      </c>
      <c r="D117" s="316">
        <v>337090149.91000003</v>
      </c>
      <c r="E117" s="316">
        <v>6724686.7800000003</v>
      </c>
      <c r="F117" s="316">
        <v>43541135.490000002</v>
      </c>
      <c r="G117" s="316">
        <v>55140098.329999991</v>
      </c>
    </row>
    <row r="118" spans="2:7" x14ac:dyDescent="0.25">
      <c r="B118" s="347" t="s">
        <v>589</v>
      </c>
      <c r="C118" s="316">
        <v>13526586</v>
      </c>
      <c r="D118" s="316">
        <v>5590313.2400000012</v>
      </c>
      <c r="E118" s="316">
        <v>407599.72</v>
      </c>
      <c r="F118" s="316">
        <v>407599.72</v>
      </c>
      <c r="G118" s="316">
        <v>407599.72</v>
      </c>
    </row>
    <row r="119" spans="2:7" x14ac:dyDescent="0.25">
      <c r="B119" s="347" t="s">
        <v>590</v>
      </c>
      <c r="C119" s="316">
        <v>1158300000</v>
      </c>
      <c r="D119" s="316">
        <v>622094977</v>
      </c>
      <c r="E119" s="316">
        <v>27751778.570000008</v>
      </c>
      <c r="F119" s="316">
        <v>121129518.31000002</v>
      </c>
      <c r="G119" s="316">
        <v>144999834.81</v>
      </c>
    </row>
    <row r="120" spans="2:7" x14ac:dyDescent="0.25">
      <c r="B120" s="347" t="s">
        <v>521</v>
      </c>
      <c r="C120" s="316">
        <v>1183852910</v>
      </c>
      <c r="D120" s="316">
        <v>736285113</v>
      </c>
      <c r="E120" s="316">
        <v>115109187.93999998</v>
      </c>
      <c r="F120" s="316">
        <v>154161297.06999999</v>
      </c>
      <c r="G120" s="316">
        <v>189338851.84000003</v>
      </c>
    </row>
    <row r="121" spans="2:7" x14ac:dyDescent="0.25">
      <c r="B121" s="347" t="s">
        <v>530</v>
      </c>
      <c r="C121" s="316">
        <v>23998082151</v>
      </c>
      <c r="D121" s="316">
        <v>26231858961.860001</v>
      </c>
      <c r="E121" s="316">
        <v>3200070188.6899996</v>
      </c>
      <c r="F121" s="316">
        <v>3200070188.6899996</v>
      </c>
      <c r="G121" s="316">
        <v>4237435602.6799994</v>
      </c>
    </row>
    <row r="122" spans="2:7" x14ac:dyDescent="0.25">
      <c r="B122" s="346" t="s">
        <v>591</v>
      </c>
      <c r="C122" s="328">
        <v>2799145782</v>
      </c>
      <c r="D122" s="328">
        <v>3400384297.7600002</v>
      </c>
      <c r="E122" s="328">
        <v>241825883.73999998</v>
      </c>
      <c r="F122" s="328">
        <v>966561168.22000003</v>
      </c>
      <c r="G122" s="328">
        <v>1076499068.0799999</v>
      </c>
    </row>
    <row r="123" spans="2:7" x14ac:dyDescent="0.25">
      <c r="B123" s="347" t="s">
        <v>553</v>
      </c>
      <c r="C123" s="316">
        <v>2799145782</v>
      </c>
      <c r="D123" s="316">
        <v>3399421537.1400003</v>
      </c>
      <c r="E123" s="316">
        <v>241825883.73999998</v>
      </c>
      <c r="F123" s="316">
        <v>966561168.22000003</v>
      </c>
      <c r="G123" s="316">
        <v>1076499068.0799999</v>
      </c>
    </row>
    <row r="124" spans="2:7" x14ac:dyDescent="0.25">
      <c r="B124" s="347" t="s">
        <v>574</v>
      </c>
      <c r="C124" s="316">
        <v>0</v>
      </c>
      <c r="D124" s="316">
        <v>447760.62</v>
      </c>
      <c r="E124" s="316">
        <v>0</v>
      </c>
      <c r="F124" s="316">
        <v>0</v>
      </c>
      <c r="G124" s="316">
        <v>0</v>
      </c>
    </row>
    <row r="125" spans="2:7" x14ac:dyDescent="0.25">
      <c r="B125" s="347" t="s">
        <v>592</v>
      </c>
      <c r="C125" s="316">
        <v>0</v>
      </c>
      <c r="D125" s="316">
        <v>515000</v>
      </c>
      <c r="E125" s="316">
        <v>0</v>
      </c>
      <c r="F125" s="316">
        <v>0</v>
      </c>
      <c r="G125" s="316">
        <v>0</v>
      </c>
    </row>
    <row r="126" spans="2:7" x14ac:dyDescent="0.25">
      <c r="B126" s="346" t="s">
        <v>593</v>
      </c>
      <c r="C126" s="328">
        <v>243662467</v>
      </c>
      <c r="D126" s="328">
        <v>249121814</v>
      </c>
      <c r="E126" s="328">
        <v>80539168.840000004</v>
      </c>
      <c r="F126" s="328">
        <v>85536082.760000005</v>
      </c>
      <c r="G126" s="328">
        <v>91949868.840000004</v>
      </c>
    </row>
    <row r="127" spans="2:7" x14ac:dyDescent="0.25">
      <c r="B127" s="347" t="s">
        <v>556</v>
      </c>
      <c r="C127" s="316">
        <v>243468267</v>
      </c>
      <c r="D127" s="316">
        <v>243604669.34999999</v>
      </c>
      <c r="E127" s="316">
        <v>80539168.840000004</v>
      </c>
      <c r="F127" s="316">
        <v>85536082.760000005</v>
      </c>
      <c r="G127" s="316">
        <v>91949868.840000004</v>
      </c>
    </row>
    <row r="128" spans="2:7" x14ac:dyDescent="0.25">
      <c r="B128" s="347" t="s">
        <v>584</v>
      </c>
      <c r="C128" s="316">
        <v>194200</v>
      </c>
      <c r="D128" s="316">
        <v>5517144.6499999994</v>
      </c>
      <c r="E128" s="316">
        <v>0</v>
      </c>
      <c r="F128" s="316">
        <v>0</v>
      </c>
      <c r="G128" s="316">
        <v>0</v>
      </c>
    </row>
    <row r="129" spans="2:8" x14ac:dyDescent="0.25">
      <c r="B129" s="346" t="s">
        <v>594</v>
      </c>
      <c r="C129" s="328">
        <v>154804254</v>
      </c>
      <c r="D129" s="328">
        <v>164814172</v>
      </c>
      <c r="E129" s="328">
        <v>26754859.41</v>
      </c>
      <c r="F129" s="328">
        <v>29397933.799999997</v>
      </c>
      <c r="G129" s="328">
        <v>38631235.149999999</v>
      </c>
    </row>
    <row r="130" spans="2:8" x14ac:dyDescent="0.25">
      <c r="B130" s="347" t="s">
        <v>595</v>
      </c>
      <c r="C130" s="316">
        <v>154804254</v>
      </c>
      <c r="D130" s="316">
        <v>164814172</v>
      </c>
      <c r="E130" s="316">
        <v>26754859.41</v>
      </c>
      <c r="F130" s="316">
        <v>29397933.799999997</v>
      </c>
      <c r="G130" s="316">
        <v>38631235.149999999</v>
      </c>
    </row>
    <row r="131" spans="2:8" x14ac:dyDescent="0.25">
      <c r="B131" s="346" t="s">
        <v>596</v>
      </c>
      <c r="C131" s="328">
        <v>28358299</v>
      </c>
      <c r="D131" s="328">
        <v>31169887</v>
      </c>
      <c r="E131" s="328">
        <v>5183556.32</v>
      </c>
      <c r="F131" s="328">
        <v>5587091.3200000003</v>
      </c>
      <c r="G131" s="328">
        <v>7434502.3799999999</v>
      </c>
    </row>
    <row r="132" spans="2:8" x14ac:dyDescent="0.25">
      <c r="B132" s="347" t="s">
        <v>595</v>
      </c>
      <c r="C132" s="316">
        <v>28358299</v>
      </c>
      <c r="D132" s="316">
        <v>31169887</v>
      </c>
      <c r="E132" s="316">
        <v>5183556.32</v>
      </c>
      <c r="F132" s="316">
        <v>5587091.3200000003</v>
      </c>
      <c r="G132" s="316">
        <v>7434502.3799999999</v>
      </c>
    </row>
    <row r="133" spans="2:8" x14ac:dyDescent="0.25">
      <c r="B133" s="346" t="s">
        <v>597</v>
      </c>
      <c r="C133" s="328">
        <v>58083742</v>
      </c>
      <c r="D133" s="328">
        <v>61451516</v>
      </c>
      <c r="E133" s="328">
        <v>6020589.5999999996</v>
      </c>
      <c r="F133" s="328">
        <v>9083572.1500000004</v>
      </c>
      <c r="G133" s="328">
        <v>12674105.140000001</v>
      </c>
    </row>
    <row r="134" spans="2:8" x14ac:dyDescent="0.25">
      <c r="B134" s="347" t="s">
        <v>595</v>
      </c>
      <c r="C134" s="316">
        <v>58083742</v>
      </c>
      <c r="D134" s="316">
        <v>61451516</v>
      </c>
      <c r="E134" s="316">
        <v>6020589.5999999996</v>
      </c>
      <c r="F134" s="316">
        <v>9083572.1500000004</v>
      </c>
      <c r="G134" s="316">
        <v>12674105.140000001</v>
      </c>
    </row>
    <row r="135" spans="2:8" x14ac:dyDescent="0.25">
      <c r="B135" s="346" t="s">
        <v>598</v>
      </c>
      <c r="C135" s="328">
        <v>23220164</v>
      </c>
      <c r="D135" s="328">
        <v>24380215</v>
      </c>
      <c r="E135" s="328">
        <v>1332192.8400000001</v>
      </c>
      <c r="F135" s="328">
        <v>2652832.7599999998</v>
      </c>
      <c r="G135" s="328">
        <v>5470046.1299999999</v>
      </c>
    </row>
    <row r="136" spans="2:8" x14ac:dyDescent="0.25">
      <c r="B136" s="347" t="s">
        <v>595</v>
      </c>
      <c r="C136" s="316">
        <v>23220164</v>
      </c>
      <c r="D136" s="316">
        <v>24380215</v>
      </c>
      <c r="E136" s="316">
        <v>1332192.8400000001</v>
      </c>
      <c r="F136" s="316">
        <v>2652832.7599999998</v>
      </c>
      <c r="G136" s="316">
        <v>5470046.1299999999</v>
      </c>
    </row>
    <row r="137" spans="2:8" x14ac:dyDescent="0.25">
      <c r="B137" s="346" t="s">
        <v>599</v>
      </c>
      <c r="C137" s="328">
        <v>19538990</v>
      </c>
      <c r="D137" s="328">
        <v>21112557</v>
      </c>
      <c r="E137" s="328">
        <v>1159442.9300000002</v>
      </c>
      <c r="F137" s="328">
        <v>3173054.67</v>
      </c>
      <c r="G137" s="328">
        <v>4084349.94</v>
      </c>
    </row>
    <row r="138" spans="2:8" x14ac:dyDescent="0.25">
      <c r="B138" s="347" t="s">
        <v>595</v>
      </c>
      <c r="C138" s="316">
        <v>19538990</v>
      </c>
      <c r="D138" s="316">
        <v>21112557</v>
      </c>
      <c r="E138" s="316">
        <v>1159442.9300000002</v>
      </c>
      <c r="F138" s="316">
        <v>3173054.67</v>
      </c>
      <c r="G138" s="316">
        <v>4084349.94</v>
      </c>
    </row>
    <row r="139" spans="2:8" x14ac:dyDescent="0.25">
      <c r="B139" s="346" t="s">
        <v>600</v>
      </c>
      <c r="C139" s="328">
        <v>18714095</v>
      </c>
      <c r="D139" s="328">
        <v>19576095</v>
      </c>
      <c r="E139" s="328">
        <v>2467803.2599999998</v>
      </c>
      <c r="F139" s="328">
        <v>2903021.89</v>
      </c>
      <c r="G139" s="328">
        <v>3106308.98</v>
      </c>
    </row>
    <row r="140" spans="2:8" x14ac:dyDescent="0.25">
      <c r="B140" s="347" t="s">
        <v>595</v>
      </c>
      <c r="C140" s="316">
        <v>18714095</v>
      </c>
      <c r="D140" s="316">
        <v>19576095</v>
      </c>
      <c r="E140" s="316">
        <v>2467803.2599999998</v>
      </c>
      <c r="F140" s="316">
        <v>2903021.89</v>
      </c>
      <c r="G140" s="316">
        <v>3106308.98</v>
      </c>
    </row>
    <row r="141" spans="2:8" x14ac:dyDescent="0.25">
      <c r="B141" s="346" t="s">
        <v>601</v>
      </c>
      <c r="C141" s="328">
        <v>27173879</v>
      </c>
      <c r="D141" s="328">
        <v>31819879</v>
      </c>
      <c r="E141" s="328">
        <v>4698329.45</v>
      </c>
      <c r="F141" s="328">
        <v>4753253.3100000005</v>
      </c>
      <c r="G141" s="328">
        <v>6401962.2199999997</v>
      </c>
      <c r="H141" s="348"/>
    </row>
    <row r="142" spans="2:8" x14ac:dyDescent="0.25">
      <c r="B142" s="347" t="s">
        <v>595</v>
      </c>
      <c r="C142" s="316">
        <v>27173879</v>
      </c>
      <c r="D142" s="316">
        <v>31819879</v>
      </c>
      <c r="E142" s="316">
        <v>4698329.45</v>
      </c>
      <c r="F142" s="316">
        <v>4753253.3100000005</v>
      </c>
      <c r="G142" s="316">
        <v>6401962.2199999997</v>
      </c>
      <c r="H142" s="348"/>
    </row>
    <row r="143" spans="2:8" x14ac:dyDescent="0.25">
      <c r="B143" s="345" t="s">
        <v>602</v>
      </c>
      <c r="C143" s="316">
        <v>30568359855</v>
      </c>
      <c r="D143" s="316">
        <v>35044709936.030006</v>
      </c>
      <c r="E143" s="316">
        <v>2837816478.21</v>
      </c>
      <c r="F143" s="316">
        <v>6396613643.2699995</v>
      </c>
      <c r="G143" s="316">
        <v>7151784546.1100006</v>
      </c>
      <c r="H143" s="348"/>
    </row>
    <row r="144" spans="2:8" x14ac:dyDescent="0.25">
      <c r="B144" s="346" t="s">
        <v>603</v>
      </c>
      <c r="C144" s="328">
        <v>27327318461</v>
      </c>
      <c r="D144" s="328">
        <v>31471613391.750004</v>
      </c>
      <c r="E144" s="328">
        <v>2741487707.8299999</v>
      </c>
      <c r="F144" s="328">
        <v>5851734205.6799994</v>
      </c>
      <c r="G144" s="328">
        <v>6441468964.1500006</v>
      </c>
      <c r="H144" s="348"/>
    </row>
    <row r="145" spans="2:9" x14ac:dyDescent="0.25">
      <c r="B145" s="347" t="s">
        <v>570</v>
      </c>
      <c r="C145" s="316">
        <v>0</v>
      </c>
      <c r="D145" s="316">
        <v>763902698.20999992</v>
      </c>
      <c r="E145" s="316">
        <v>67720810.730000004</v>
      </c>
      <c r="F145" s="316">
        <v>532797849.89999998</v>
      </c>
      <c r="G145" s="316">
        <v>532797849.89999998</v>
      </c>
      <c r="H145" s="348"/>
    </row>
    <row r="146" spans="2:9" x14ac:dyDescent="0.25">
      <c r="B146" s="347" t="s">
        <v>520</v>
      </c>
      <c r="C146" s="316">
        <v>26581221212</v>
      </c>
      <c r="D146" s="316">
        <v>30027805927.080002</v>
      </c>
      <c r="E146" s="316">
        <v>2557564850.8899999</v>
      </c>
      <c r="F146" s="316">
        <v>5176463505.5699997</v>
      </c>
      <c r="G146" s="316">
        <v>5766198264.0400009</v>
      </c>
      <c r="H146" s="348"/>
    </row>
    <row r="147" spans="2:9" x14ac:dyDescent="0.25">
      <c r="B147" s="347" t="s">
        <v>604</v>
      </c>
      <c r="C147" s="316">
        <v>106097249</v>
      </c>
      <c r="D147" s="316">
        <v>110712928.47</v>
      </c>
      <c r="E147" s="316">
        <v>3610800</v>
      </c>
      <c r="F147" s="316">
        <v>3610800</v>
      </c>
      <c r="G147" s="316">
        <v>3610800</v>
      </c>
      <c r="H147" s="348"/>
    </row>
    <row r="148" spans="2:9" x14ac:dyDescent="0.25">
      <c r="B148" s="347" t="s">
        <v>590</v>
      </c>
      <c r="C148" s="316">
        <v>640000000</v>
      </c>
      <c r="D148" s="316">
        <v>569191837.99000001</v>
      </c>
      <c r="E148" s="316">
        <v>112591246.20999999</v>
      </c>
      <c r="F148" s="316">
        <v>138862050.21000001</v>
      </c>
      <c r="G148" s="316">
        <v>138862050.21000001</v>
      </c>
      <c r="H148" s="348"/>
    </row>
    <row r="149" spans="2:9" x14ac:dyDescent="0.25">
      <c r="B149" s="346" t="s">
        <v>605</v>
      </c>
      <c r="C149" s="328">
        <v>155897779</v>
      </c>
      <c r="D149" s="328">
        <v>180540355.51999998</v>
      </c>
      <c r="E149" s="328">
        <v>-13588637.379999999</v>
      </c>
      <c r="F149" s="328">
        <v>25791877.420000002</v>
      </c>
      <c r="G149" s="328">
        <v>37137058.159999996</v>
      </c>
      <c r="H149" s="348"/>
    </row>
    <row r="150" spans="2:9" x14ac:dyDescent="0.25">
      <c r="B150" s="347" t="s">
        <v>578</v>
      </c>
      <c r="C150" s="316">
        <v>0</v>
      </c>
      <c r="D150" s="316">
        <v>8728</v>
      </c>
      <c r="E150" s="316">
        <v>0</v>
      </c>
      <c r="F150" s="316">
        <v>0</v>
      </c>
      <c r="G150" s="316">
        <v>0</v>
      </c>
      <c r="H150" s="348"/>
    </row>
    <row r="151" spans="2:9" x14ac:dyDescent="0.25">
      <c r="B151" s="347" t="s">
        <v>558</v>
      </c>
      <c r="C151" s="316">
        <v>155897779</v>
      </c>
      <c r="D151" s="316">
        <v>180531627.51999998</v>
      </c>
      <c r="E151" s="316">
        <v>-13588637.379999999</v>
      </c>
      <c r="F151" s="316">
        <v>25791877.420000002</v>
      </c>
      <c r="G151" s="316">
        <v>37137058.159999996</v>
      </c>
      <c r="H151" s="348"/>
    </row>
    <row r="152" spans="2:9" x14ac:dyDescent="0.25">
      <c r="B152" s="347" t="s">
        <v>606</v>
      </c>
      <c r="C152" s="316">
        <v>0</v>
      </c>
      <c r="D152" s="316">
        <v>0</v>
      </c>
      <c r="E152" s="316">
        <v>0</v>
      </c>
      <c r="F152" s="316">
        <v>0</v>
      </c>
      <c r="G152" s="316">
        <v>0</v>
      </c>
      <c r="H152" s="348"/>
    </row>
    <row r="153" spans="2:9" x14ac:dyDescent="0.25">
      <c r="B153" s="346" t="s">
        <v>607</v>
      </c>
      <c r="C153" s="328">
        <v>571559118</v>
      </c>
      <c r="D153" s="328">
        <v>744829847</v>
      </c>
      <c r="E153" s="328">
        <v>30444893.130000003</v>
      </c>
      <c r="F153" s="328">
        <v>84128157.349999994</v>
      </c>
      <c r="G153" s="328">
        <v>113832790.19</v>
      </c>
      <c r="H153" s="348"/>
    </row>
    <row r="154" spans="2:9" x14ac:dyDescent="0.25">
      <c r="B154" s="347" t="s">
        <v>570</v>
      </c>
      <c r="C154" s="316">
        <v>0</v>
      </c>
      <c r="D154" s="316">
        <v>56886031</v>
      </c>
      <c r="E154" s="316">
        <v>0</v>
      </c>
      <c r="F154" s="316">
        <v>0</v>
      </c>
      <c r="G154" s="316">
        <v>0</v>
      </c>
      <c r="H154" s="348"/>
    </row>
    <row r="155" spans="2:9" x14ac:dyDescent="0.25">
      <c r="B155" s="347" t="s">
        <v>520</v>
      </c>
      <c r="C155" s="316">
        <v>571559118</v>
      </c>
      <c r="D155" s="316">
        <v>687943816</v>
      </c>
      <c r="E155" s="316">
        <v>30444893.130000003</v>
      </c>
      <c r="F155" s="316">
        <v>84128157.349999994</v>
      </c>
      <c r="G155" s="316">
        <v>113832790.19</v>
      </c>
      <c r="H155" s="348"/>
    </row>
    <row r="156" spans="2:9" x14ac:dyDescent="0.25">
      <c r="B156" s="346" t="s">
        <v>608</v>
      </c>
      <c r="C156" s="328">
        <v>1290877592</v>
      </c>
      <c r="D156" s="328">
        <v>1419815354</v>
      </c>
      <c r="E156" s="328">
        <v>63801299.5</v>
      </c>
      <c r="F156" s="328">
        <v>243422783.57999998</v>
      </c>
      <c r="G156" s="328">
        <v>322936690.97000003</v>
      </c>
      <c r="H156" s="348"/>
    </row>
    <row r="157" spans="2:9" x14ac:dyDescent="0.25">
      <c r="B157" s="347" t="s">
        <v>553</v>
      </c>
      <c r="C157" s="316">
        <v>1290877592</v>
      </c>
      <c r="D157" s="316">
        <v>1419815354</v>
      </c>
      <c r="E157" s="316">
        <v>63801299.5</v>
      </c>
      <c r="F157" s="316">
        <v>243422783.57999998</v>
      </c>
      <c r="G157" s="316">
        <v>322936690.97000003</v>
      </c>
      <c r="H157" s="348"/>
    </row>
    <row r="158" spans="2:9" x14ac:dyDescent="0.25">
      <c r="B158" s="347" t="s">
        <v>574</v>
      </c>
      <c r="C158" s="316">
        <v>0</v>
      </c>
      <c r="D158" s="316">
        <v>0</v>
      </c>
      <c r="E158" s="316">
        <v>0</v>
      </c>
      <c r="F158" s="316">
        <v>0</v>
      </c>
      <c r="G158" s="316">
        <v>0</v>
      </c>
      <c r="H158" s="348"/>
    </row>
    <row r="159" spans="2:9" x14ac:dyDescent="0.25">
      <c r="B159" s="347" t="s">
        <v>609</v>
      </c>
      <c r="C159" s="316">
        <v>0</v>
      </c>
      <c r="D159" s="316">
        <v>0</v>
      </c>
      <c r="E159" s="316">
        <v>0</v>
      </c>
      <c r="F159" s="316">
        <v>0</v>
      </c>
      <c r="G159" s="316">
        <v>0</v>
      </c>
      <c r="H159" s="348"/>
    </row>
    <row r="160" spans="2:9" x14ac:dyDescent="0.25">
      <c r="B160" s="346" t="s">
        <v>610</v>
      </c>
      <c r="C160" s="328">
        <v>86748868</v>
      </c>
      <c r="D160" s="328">
        <v>93328868</v>
      </c>
      <c r="E160" s="328">
        <v>-23630.899999999936</v>
      </c>
      <c r="F160" s="328">
        <v>17629206.16</v>
      </c>
      <c r="G160" s="328">
        <v>22653937.279999997</v>
      </c>
      <c r="H160" s="348"/>
      <c r="I160" s="348"/>
    </row>
    <row r="161" spans="2:8" x14ac:dyDescent="0.25">
      <c r="B161" s="347" t="s">
        <v>556</v>
      </c>
      <c r="C161" s="316">
        <v>86748868</v>
      </c>
      <c r="D161" s="316">
        <v>93335948</v>
      </c>
      <c r="E161" s="316">
        <v>-23630.899999999936</v>
      </c>
      <c r="F161" s="316">
        <v>17629206.16</v>
      </c>
      <c r="G161" s="316">
        <v>22653937.279999997</v>
      </c>
      <c r="H161" s="348"/>
    </row>
    <row r="162" spans="2:8" x14ac:dyDescent="0.25">
      <c r="B162" s="347" t="s">
        <v>584</v>
      </c>
      <c r="C162" s="316">
        <v>0</v>
      </c>
      <c r="D162" s="316">
        <v>-7080</v>
      </c>
      <c r="E162" s="316">
        <v>0</v>
      </c>
      <c r="F162" s="316">
        <v>0</v>
      </c>
      <c r="G162" s="316">
        <v>0</v>
      </c>
      <c r="H162" s="348"/>
    </row>
    <row r="163" spans="2:8" x14ac:dyDescent="0.25">
      <c r="B163" s="346" t="s">
        <v>611</v>
      </c>
      <c r="C163" s="328">
        <v>1061940904</v>
      </c>
      <c r="D163" s="328">
        <v>1047838988.76</v>
      </c>
      <c r="E163" s="328">
        <v>13067449.859999999</v>
      </c>
      <c r="F163" s="328">
        <v>161740260.20999998</v>
      </c>
      <c r="G163" s="328">
        <v>196821105.51999998</v>
      </c>
    </row>
    <row r="164" spans="2:8" x14ac:dyDescent="0.25">
      <c r="B164" s="347" t="s">
        <v>556</v>
      </c>
      <c r="C164" s="316">
        <v>1061940904</v>
      </c>
      <c r="D164" s="316">
        <v>1047731988.76</v>
      </c>
      <c r="E164" s="316">
        <v>13067449.859999999</v>
      </c>
      <c r="F164" s="316">
        <v>161740260.20999998</v>
      </c>
      <c r="G164" s="316">
        <v>196821105.51999998</v>
      </c>
    </row>
    <row r="165" spans="2:8" x14ac:dyDescent="0.25">
      <c r="B165" s="347" t="s">
        <v>584</v>
      </c>
      <c r="C165" s="316">
        <v>0</v>
      </c>
      <c r="D165" s="316">
        <v>0</v>
      </c>
      <c r="E165" s="316">
        <v>0</v>
      </c>
      <c r="F165" s="316">
        <v>0</v>
      </c>
      <c r="G165" s="316">
        <v>0</v>
      </c>
    </row>
    <row r="166" spans="2:8" x14ac:dyDescent="0.25">
      <c r="B166" s="347" t="s">
        <v>612</v>
      </c>
      <c r="C166" s="316">
        <v>0</v>
      </c>
      <c r="D166" s="316">
        <v>107000</v>
      </c>
      <c r="E166" s="316">
        <v>0</v>
      </c>
      <c r="F166" s="316">
        <v>0</v>
      </c>
      <c r="G166" s="316">
        <v>0</v>
      </c>
    </row>
    <row r="167" spans="2:8" x14ac:dyDescent="0.25">
      <c r="B167" s="346" t="s">
        <v>613</v>
      </c>
      <c r="C167" s="328">
        <v>74017133</v>
      </c>
      <c r="D167" s="328">
        <v>86743131</v>
      </c>
      <c r="E167" s="328">
        <v>2627396.17</v>
      </c>
      <c r="F167" s="328">
        <v>12167152.870000001</v>
      </c>
      <c r="G167" s="328">
        <v>16933999.84</v>
      </c>
    </row>
    <row r="168" spans="2:8" x14ac:dyDescent="0.25">
      <c r="B168" s="347" t="s">
        <v>556</v>
      </c>
      <c r="C168" s="316">
        <v>74017133</v>
      </c>
      <c r="D168" s="316">
        <v>86743131</v>
      </c>
      <c r="E168" s="316">
        <v>2627396.17</v>
      </c>
      <c r="F168" s="316">
        <v>12167152.870000001</v>
      </c>
      <c r="G168" s="316">
        <v>16933999.84</v>
      </c>
    </row>
    <row r="169" spans="2:8" x14ac:dyDescent="0.25">
      <c r="B169" s="347" t="s">
        <v>612</v>
      </c>
      <c r="C169" s="316">
        <v>0</v>
      </c>
      <c r="D169" s="316">
        <v>0</v>
      </c>
      <c r="E169" s="316">
        <v>0</v>
      </c>
      <c r="F169" s="316">
        <v>0</v>
      </c>
      <c r="G169" s="316">
        <v>0</v>
      </c>
    </row>
    <row r="170" spans="2:8" x14ac:dyDescent="0.25">
      <c r="B170" s="343" t="s">
        <v>614</v>
      </c>
      <c r="C170" s="344">
        <v>58313394674</v>
      </c>
      <c r="D170" s="344">
        <v>60882964024.639992</v>
      </c>
      <c r="E170" s="344">
        <v>1132591987.4499998</v>
      </c>
      <c r="F170" s="344">
        <v>6776794854.6099997</v>
      </c>
      <c r="G170" s="344">
        <v>10804796529.829998</v>
      </c>
    </row>
    <row r="171" spans="2:8" x14ac:dyDescent="0.25">
      <c r="B171" s="345" t="s">
        <v>615</v>
      </c>
      <c r="C171" s="316">
        <v>19600126063</v>
      </c>
      <c r="D171" s="316">
        <v>19856921397.919994</v>
      </c>
      <c r="E171" s="316">
        <v>625525483.91999972</v>
      </c>
      <c r="F171" s="316">
        <v>2980584637.8600001</v>
      </c>
      <c r="G171" s="316">
        <v>4404809320.3300009</v>
      </c>
    </row>
    <row r="172" spans="2:8" x14ac:dyDescent="0.25">
      <c r="B172" s="346" t="s">
        <v>616</v>
      </c>
      <c r="C172" s="328">
        <v>14619897239</v>
      </c>
      <c r="D172" s="328">
        <v>14017359272.880001</v>
      </c>
      <c r="E172" s="328">
        <v>264705302.73999992</v>
      </c>
      <c r="F172" s="328">
        <v>2128414084.9499998</v>
      </c>
      <c r="G172" s="328">
        <v>3160905888.6600003</v>
      </c>
    </row>
    <row r="173" spans="2:8" x14ac:dyDescent="0.25">
      <c r="B173" s="347" t="s">
        <v>528</v>
      </c>
      <c r="C173" s="316">
        <v>5170075406</v>
      </c>
      <c r="D173" s="316">
        <v>5186390031.3000002</v>
      </c>
      <c r="E173" s="316">
        <v>241850960.88999993</v>
      </c>
      <c r="F173" s="316">
        <v>1392598731.4499998</v>
      </c>
      <c r="G173" s="316">
        <v>1751918237.0900002</v>
      </c>
    </row>
    <row r="174" spans="2:8" x14ac:dyDescent="0.25">
      <c r="B174" s="347" t="s">
        <v>521</v>
      </c>
      <c r="C174" s="316">
        <v>9449821833</v>
      </c>
      <c r="D174" s="316">
        <v>8819022957.5799999</v>
      </c>
      <c r="E174" s="316">
        <v>10908057.85</v>
      </c>
      <c r="F174" s="316">
        <v>723869069.5</v>
      </c>
      <c r="G174" s="316">
        <v>1397041367.5700002</v>
      </c>
    </row>
    <row r="175" spans="2:8" x14ac:dyDescent="0.25">
      <c r="B175" s="347" t="s">
        <v>530</v>
      </c>
      <c r="C175" s="316">
        <v>0</v>
      </c>
      <c r="D175" s="316">
        <v>11946284</v>
      </c>
      <c r="E175" s="316">
        <v>11946284</v>
      </c>
      <c r="F175" s="316">
        <v>11946284</v>
      </c>
      <c r="G175" s="316">
        <v>11946284</v>
      </c>
    </row>
    <row r="176" spans="2:8" x14ac:dyDescent="0.25">
      <c r="B176" s="346" t="s">
        <v>617</v>
      </c>
      <c r="C176" s="328">
        <v>744949995</v>
      </c>
      <c r="D176" s="328">
        <v>769580528</v>
      </c>
      <c r="E176" s="328">
        <v>41557686.390000001</v>
      </c>
      <c r="F176" s="328">
        <v>118830591.8</v>
      </c>
      <c r="G176" s="328">
        <v>156814213.01999998</v>
      </c>
    </row>
    <row r="177" spans="2:7" x14ac:dyDescent="0.25">
      <c r="B177" s="347" t="s">
        <v>578</v>
      </c>
      <c r="C177" s="316">
        <v>0</v>
      </c>
      <c r="D177" s="316">
        <v>0</v>
      </c>
      <c r="E177" s="316">
        <v>0</v>
      </c>
      <c r="F177" s="316">
        <v>0</v>
      </c>
      <c r="G177" s="316">
        <v>0</v>
      </c>
    </row>
    <row r="178" spans="2:7" x14ac:dyDescent="0.25">
      <c r="B178" s="347" t="s">
        <v>558</v>
      </c>
      <c r="C178" s="316">
        <v>744949995</v>
      </c>
      <c r="D178" s="316">
        <v>770180956</v>
      </c>
      <c r="E178" s="316">
        <v>41557686.390000001</v>
      </c>
      <c r="F178" s="316">
        <v>118830591.8</v>
      </c>
      <c r="G178" s="316">
        <v>156814213.01999998</v>
      </c>
    </row>
    <row r="179" spans="2:7" x14ac:dyDescent="0.25">
      <c r="B179" s="347" t="s">
        <v>618</v>
      </c>
      <c r="C179" s="316">
        <v>0</v>
      </c>
      <c r="D179" s="316">
        <v>-600428</v>
      </c>
      <c r="E179" s="316">
        <v>0</v>
      </c>
      <c r="F179" s="316">
        <v>0</v>
      </c>
      <c r="G179" s="316">
        <v>0</v>
      </c>
    </row>
    <row r="180" spans="2:7" x14ac:dyDescent="0.25">
      <c r="B180" s="347" t="s">
        <v>606</v>
      </c>
      <c r="C180" s="316">
        <v>0</v>
      </c>
      <c r="D180" s="316">
        <v>0</v>
      </c>
      <c r="E180" s="316">
        <v>0</v>
      </c>
      <c r="F180" s="316">
        <v>0</v>
      </c>
      <c r="G180" s="316">
        <v>0</v>
      </c>
    </row>
    <row r="181" spans="2:7" x14ac:dyDescent="0.25">
      <c r="B181" s="346" t="s">
        <v>619</v>
      </c>
      <c r="C181" s="328">
        <v>33945918</v>
      </c>
      <c r="D181" s="328">
        <v>34274830.460000001</v>
      </c>
      <c r="E181" s="328">
        <v>1893127.58</v>
      </c>
      <c r="F181" s="328">
        <v>4292409.79</v>
      </c>
      <c r="G181" s="328">
        <v>6205064.6100000003</v>
      </c>
    </row>
    <row r="182" spans="2:7" x14ac:dyDescent="0.25">
      <c r="B182" s="347" t="s">
        <v>553</v>
      </c>
      <c r="C182" s="316">
        <v>33945918</v>
      </c>
      <c r="D182" s="316">
        <v>34274830.460000001</v>
      </c>
      <c r="E182" s="316">
        <v>1893127.58</v>
      </c>
      <c r="F182" s="316">
        <v>4292409.79</v>
      </c>
      <c r="G182" s="316">
        <v>6205064.6100000003</v>
      </c>
    </row>
    <row r="183" spans="2:7" x14ac:dyDescent="0.25">
      <c r="B183" s="346" t="s">
        <v>620</v>
      </c>
      <c r="C183" s="328">
        <v>103047702</v>
      </c>
      <c r="D183" s="328">
        <v>127049996</v>
      </c>
      <c r="E183" s="328">
        <v>26283722.75</v>
      </c>
      <c r="F183" s="328">
        <v>26507884.91</v>
      </c>
      <c r="G183" s="328">
        <v>32205578.82</v>
      </c>
    </row>
    <row r="184" spans="2:7" x14ac:dyDescent="0.25">
      <c r="B184" s="347" t="s">
        <v>553</v>
      </c>
      <c r="C184" s="316">
        <v>103047702</v>
      </c>
      <c r="D184" s="316">
        <v>127049996</v>
      </c>
      <c r="E184" s="316">
        <v>26283722.75</v>
      </c>
      <c r="F184" s="316">
        <v>26507884.91</v>
      </c>
      <c r="G184" s="316">
        <v>32205578.82</v>
      </c>
    </row>
    <row r="185" spans="2:7" x14ac:dyDescent="0.25">
      <c r="B185" s="346" t="s">
        <v>621</v>
      </c>
      <c r="C185" s="328">
        <v>930879902</v>
      </c>
      <c r="D185" s="328">
        <v>1134256760.1499999</v>
      </c>
      <c r="E185" s="328">
        <v>65723817.830000006</v>
      </c>
      <c r="F185" s="328">
        <v>170671251.98000002</v>
      </c>
      <c r="G185" s="328">
        <v>251299647.31</v>
      </c>
    </row>
    <row r="186" spans="2:7" x14ac:dyDescent="0.25">
      <c r="B186" s="347" t="s">
        <v>553</v>
      </c>
      <c r="C186" s="316">
        <v>930879902</v>
      </c>
      <c r="D186" s="316">
        <v>1134186078.1499999</v>
      </c>
      <c r="E186" s="316">
        <v>65723817.830000006</v>
      </c>
      <c r="F186" s="316">
        <v>170671251.98000002</v>
      </c>
      <c r="G186" s="316">
        <v>251299647.31</v>
      </c>
    </row>
    <row r="187" spans="2:7" x14ac:dyDescent="0.25">
      <c r="B187" s="347" t="s">
        <v>574</v>
      </c>
      <c r="C187" s="316">
        <v>0</v>
      </c>
      <c r="D187" s="316">
        <v>70682</v>
      </c>
      <c r="E187" s="316">
        <v>0</v>
      </c>
      <c r="F187" s="316">
        <v>0</v>
      </c>
      <c r="G187" s="316">
        <v>0</v>
      </c>
    </row>
    <row r="188" spans="2:7" x14ac:dyDescent="0.25">
      <c r="B188" s="346" t="s">
        <v>622</v>
      </c>
      <c r="C188" s="328">
        <v>44932006</v>
      </c>
      <c r="D188" s="328">
        <v>46834251</v>
      </c>
      <c r="E188" s="328">
        <v>1443463.04</v>
      </c>
      <c r="F188" s="328">
        <v>5143332.37</v>
      </c>
      <c r="G188" s="328">
        <v>8684594.5600000005</v>
      </c>
    </row>
    <row r="189" spans="2:7" x14ac:dyDescent="0.25">
      <c r="B189" s="347" t="s">
        <v>623</v>
      </c>
      <c r="C189" s="316">
        <v>44932006</v>
      </c>
      <c r="D189" s="316">
        <v>46834251</v>
      </c>
      <c r="E189" s="316">
        <v>1443463.04</v>
      </c>
      <c r="F189" s="316">
        <v>5143332.37</v>
      </c>
      <c r="G189" s="316">
        <v>8684594.5600000005</v>
      </c>
    </row>
    <row r="190" spans="2:7" x14ac:dyDescent="0.25">
      <c r="B190" s="346" t="s">
        <v>624</v>
      </c>
      <c r="C190" s="328">
        <v>48550007</v>
      </c>
      <c r="D190" s="328">
        <v>50887147</v>
      </c>
      <c r="E190" s="328">
        <v>2603940.5700000003</v>
      </c>
      <c r="F190" s="328">
        <v>6487276.5499999998</v>
      </c>
      <c r="G190" s="328">
        <v>9252940.8900000006</v>
      </c>
    </row>
    <row r="191" spans="2:7" x14ac:dyDescent="0.25">
      <c r="B191" s="347" t="s">
        <v>558</v>
      </c>
      <c r="C191" s="316">
        <v>48550007</v>
      </c>
      <c r="D191" s="316">
        <v>50887147</v>
      </c>
      <c r="E191" s="316">
        <v>2603940.5700000003</v>
      </c>
      <c r="F191" s="316">
        <v>6487276.5499999998</v>
      </c>
      <c r="G191" s="316">
        <v>9252940.8900000006</v>
      </c>
    </row>
    <row r="192" spans="2:7" x14ac:dyDescent="0.25">
      <c r="B192" s="347" t="s">
        <v>618</v>
      </c>
      <c r="C192" s="316">
        <v>0</v>
      </c>
      <c r="D192" s="316">
        <v>0</v>
      </c>
      <c r="E192" s="316">
        <v>0</v>
      </c>
      <c r="F192" s="316">
        <v>0</v>
      </c>
      <c r="G192" s="316">
        <v>0</v>
      </c>
    </row>
    <row r="193" spans="2:7" x14ac:dyDescent="0.25">
      <c r="B193" s="346" t="s">
        <v>625</v>
      </c>
      <c r="C193" s="328">
        <v>22880448</v>
      </c>
      <c r="D193" s="328">
        <v>24249899.390000001</v>
      </c>
      <c r="E193" s="328">
        <v>3759738.67</v>
      </c>
      <c r="F193" s="328">
        <v>4216985.67</v>
      </c>
      <c r="G193" s="328">
        <v>5326104.8</v>
      </c>
    </row>
    <row r="194" spans="2:7" x14ac:dyDescent="0.25">
      <c r="B194" s="347" t="s">
        <v>595</v>
      </c>
      <c r="C194" s="316">
        <v>22305848</v>
      </c>
      <c r="D194" s="316">
        <v>23532999.390000001</v>
      </c>
      <c r="E194" s="316">
        <v>3759738.67</v>
      </c>
      <c r="F194" s="316">
        <v>4216985.67</v>
      </c>
      <c r="G194" s="316">
        <v>5326104.8</v>
      </c>
    </row>
    <row r="195" spans="2:7" x14ac:dyDescent="0.25">
      <c r="B195" s="347" t="s">
        <v>618</v>
      </c>
      <c r="C195" s="316">
        <v>574600</v>
      </c>
      <c r="D195" s="316">
        <v>716900</v>
      </c>
      <c r="E195" s="316">
        <v>0</v>
      </c>
      <c r="F195" s="316">
        <v>0</v>
      </c>
      <c r="G195" s="316">
        <v>0</v>
      </c>
    </row>
    <row r="196" spans="2:7" x14ac:dyDescent="0.25">
      <c r="B196" s="346" t="s">
        <v>626</v>
      </c>
      <c r="C196" s="328">
        <v>45966882</v>
      </c>
      <c r="D196" s="328">
        <v>62671772</v>
      </c>
      <c r="E196" s="328">
        <v>3748651.42</v>
      </c>
      <c r="F196" s="328">
        <v>6729559.2700000005</v>
      </c>
      <c r="G196" s="328">
        <v>8362268.4400000004</v>
      </c>
    </row>
    <row r="197" spans="2:7" x14ac:dyDescent="0.25">
      <c r="B197" s="347" t="s">
        <v>578</v>
      </c>
      <c r="C197" s="316">
        <v>0</v>
      </c>
      <c r="D197" s="316">
        <v>0</v>
      </c>
      <c r="E197" s="316">
        <v>0</v>
      </c>
      <c r="F197" s="316">
        <v>0</v>
      </c>
      <c r="G197" s="316">
        <v>0</v>
      </c>
    </row>
    <row r="198" spans="2:7" x14ac:dyDescent="0.25">
      <c r="B198" s="347" t="s">
        <v>558</v>
      </c>
      <c r="C198" s="316">
        <v>39409320</v>
      </c>
      <c r="D198" s="316">
        <v>55998333</v>
      </c>
      <c r="E198" s="316">
        <v>3748651.42</v>
      </c>
      <c r="F198" s="316">
        <v>6729559.2700000005</v>
      </c>
      <c r="G198" s="316">
        <v>8362268.4400000004</v>
      </c>
    </row>
    <row r="199" spans="2:7" x14ac:dyDescent="0.25">
      <c r="B199" s="347" t="s">
        <v>618</v>
      </c>
      <c r="C199" s="316">
        <v>6557562</v>
      </c>
      <c r="D199" s="316">
        <v>6673439</v>
      </c>
      <c r="E199" s="316">
        <v>0</v>
      </c>
      <c r="F199" s="316">
        <v>0</v>
      </c>
      <c r="G199" s="316">
        <v>0</v>
      </c>
    </row>
    <row r="200" spans="2:7" x14ac:dyDescent="0.25">
      <c r="B200" s="346" t="s">
        <v>627</v>
      </c>
      <c r="C200" s="328">
        <v>35548460</v>
      </c>
      <c r="D200" s="328">
        <v>41061377</v>
      </c>
      <c r="E200" s="328">
        <v>3930635.46</v>
      </c>
      <c r="F200" s="328">
        <v>7261736.6299999999</v>
      </c>
      <c r="G200" s="328">
        <v>9245869.6799999997</v>
      </c>
    </row>
    <row r="201" spans="2:7" x14ac:dyDescent="0.25">
      <c r="B201" s="347" t="s">
        <v>558</v>
      </c>
      <c r="C201" s="316">
        <v>35548460</v>
      </c>
      <c r="D201" s="316">
        <v>41061377</v>
      </c>
      <c r="E201" s="316">
        <v>3930635.46</v>
      </c>
      <c r="F201" s="316">
        <v>7261736.6299999999</v>
      </c>
      <c r="G201" s="316">
        <v>9245869.6799999997</v>
      </c>
    </row>
    <row r="202" spans="2:7" x14ac:dyDescent="0.25">
      <c r="B202" s="346" t="s">
        <v>628</v>
      </c>
      <c r="C202" s="328">
        <v>26497431</v>
      </c>
      <c r="D202" s="328">
        <v>27335494</v>
      </c>
      <c r="E202" s="328">
        <v>994615.59</v>
      </c>
      <c r="F202" s="328">
        <v>2857656.06</v>
      </c>
      <c r="G202" s="328">
        <v>4066997.7400000007</v>
      </c>
    </row>
    <row r="203" spans="2:7" x14ac:dyDescent="0.25">
      <c r="B203" s="347" t="s">
        <v>528</v>
      </c>
      <c r="C203" s="316">
        <v>26497431</v>
      </c>
      <c r="D203" s="316">
        <v>27335494</v>
      </c>
      <c r="E203" s="316">
        <v>994615.59</v>
      </c>
      <c r="F203" s="316">
        <v>2857656.06</v>
      </c>
      <c r="G203" s="316">
        <v>4066997.7400000007</v>
      </c>
    </row>
    <row r="204" spans="2:7" x14ac:dyDescent="0.25">
      <c r="B204" s="346" t="s">
        <v>629</v>
      </c>
      <c r="C204" s="328">
        <v>502430792</v>
      </c>
      <c r="D204" s="328">
        <v>515780797</v>
      </c>
      <c r="E204" s="328">
        <v>18843062.52</v>
      </c>
      <c r="F204" s="328">
        <v>64814232.190000013</v>
      </c>
      <c r="G204" s="328">
        <v>94946527.129999995</v>
      </c>
    </row>
    <row r="205" spans="2:7" x14ac:dyDescent="0.25">
      <c r="B205" s="347" t="s">
        <v>570</v>
      </c>
      <c r="C205" s="316">
        <v>0</v>
      </c>
      <c r="D205" s="316">
        <v>1035638.4</v>
      </c>
      <c r="E205" s="316">
        <v>35707.339999999997</v>
      </c>
      <c r="F205" s="316">
        <v>35707.339999999997</v>
      </c>
      <c r="G205" s="316">
        <v>82707.33</v>
      </c>
    </row>
    <row r="206" spans="2:7" x14ac:dyDescent="0.25">
      <c r="B206" s="347" t="s">
        <v>623</v>
      </c>
      <c r="C206" s="316">
        <v>500000</v>
      </c>
      <c r="D206" s="316">
        <v>0</v>
      </c>
      <c r="E206" s="316">
        <v>0</v>
      </c>
      <c r="F206" s="316">
        <v>0</v>
      </c>
      <c r="G206" s="316">
        <v>0</v>
      </c>
    </row>
    <row r="207" spans="2:7" x14ac:dyDescent="0.25">
      <c r="B207" s="347" t="s">
        <v>520</v>
      </c>
      <c r="C207" s="316">
        <v>501930792</v>
      </c>
      <c r="D207" s="316">
        <v>514745158.60000002</v>
      </c>
      <c r="E207" s="316">
        <v>18807355.18</v>
      </c>
      <c r="F207" s="316">
        <v>64778524.850000009</v>
      </c>
      <c r="G207" s="316">
        <v>94863819.799999997</v>
      </c>
    </row>
    <row r="208" spans="2:7" x14ac:dyDescent="0.25">
      <c r="B208" s="346" t="s">
        <v>630</v>
      </c>
      <c r="C208" s="328">
        <v>59148407</v>
      </c>
      <c r="D208" s="328">
        <v>64172188</v>
      </c>
      <c r="E208" s="328">
        <v>6013820.1200000001</v>
      </c>
      <c r="F208" s="328">
        <v>9262346.6499999985</v>
      </c>
      <c r="G208" s="328">
        <v>10768458.640000001</v>
      </c>
    </row>
    <row r="209" spans="2:7" x14ac:dyDescent="0.25">
      <c r="B209" s="347" t="s">
        <v>520</v>
      </c>
      <c r="C209" s="316">
        <v>59148407</v>
      </c>
      <c r="D209" s="316">
        <v>64172188</v>
      </c>
      <c r="E209" s="316">
        <v>6013820.1200000001</v>
      </c>
      <c r="F209" s="316">
        <v>9262346.6499999985</v>
      </c>
      <c r="G209" s="316">
        <v>10768458.640000001</v>
      </c>
    </row>
    <row r="210" spans="2:7" x14ac:dyDescent="0.25">
      <c r="B210" s="346" t="s">
        <v>631</v>
      </c>
      <c r="C210" s="328">
        <v>110678266</v>
      </c>
      <c r="D210" s="328">
        <v>134011823</v>
      </c>
      <c r="E210" s="328">
        <v>3499788.2700000005</v>
      </c>
      <c r="F210" s="328">
        <v>13522054.449999997</v>
      </c>
      <c r="G210" s="328">
        <v>22317166.949999999</v>
      </c>
    </row>
    <row r="211" spans="2:7" x14ac:dyDescent="0.25">
      <c r="B211" s="347" t="s">
        <v>520</v>
      </c>
      <c r="C211" s="316">
        <v>110678266</v>
      </c>
      <c r="D211" s="316">
        <v>134011823</v>
      </c>
      <c r="E211" s="316">
        <v>3499788.2700000005</v>
      </c>
      <c r="F211" s="316">
        <v>13522054.449999997</v>
      </c>
      <c r="G211" s="316">
        <v>22317166.949999999</v>
      </c>
    </row>
    <row r="212" spans="2:7" x14ac:dyDescent="0.25">
      <c r="B212" s="346" t="s">
        <v>632</v>
      </c>
      <c r="C212" s="328">
        <v>56066383</v>
      </c>
      <c r="D212" s="328">
        <v>57429839</v>
      </c>
      <c r="E212" s="328">
        <v>898788.43</v>
      </c>
      <c r="F212" s="328">
        <v>3776366.54</v>
      </c>
      <c r="G212" s="328">
        <v>6376324.3999999994</v>
      </c>
    </row>
    <row r="213" spans="2:7" x14ac:dyDescent="0.25">
      <c r="B213" s="347" t="s">
        <v>558</v>
      </c>
      <c r="C213" s="316">
        <v>56066383</v>
      </c>
      <c r="D213" s="316">
        <v>57429839</v>
      </c>
      <c r="E213" s="316">
        <v>898788.43</v>
      </c>
      <c r="F213" s="316">
        <v>3776366.54</v>
      </c>
      <c r="G213" s="316">
        <v>6376324.3999999994</v>
      </c>
    </row>
    <row r="214" spans="2:7" x14ac:dyDescent="0.25">
      <c r="B214" s="346" t="s">
        <v>633</v>
      </c>
      <c r="C214" s="328">
        <v>67330163</v>
      </c>
      <c r="D214" s="328">
        <v>75569209</v>
      </c>
      <c r="E214" s="328">
        <v>3195720.33</v>
      </c>
      <c r="F214" s="328">
        <v>8681279.2400000002</v>
      </c>
      <c r="G214" s="328">
        <v>14642354.049999999</v>
      </c>
    </row>
    <row r="215" spans="2:7" x14ac:dyDescent="0.25">
      <c r="B215" s="347" t="s">
        <v>520</v>
      </c>
      <c r="C215" s="316">
        <v>67330163</v>
      </c>
      <c r="D215" s="316">
        <v>75569209</v>
      </c>
      <c r="E215" s="316">
        <v>3195720.33</v>
      </c>
      <c r="F215" s="316">
        <v>8681279.2400000002</v>
      </c>
      <c r="G215" s="316">
        <v>14642354.049999999</v>
      </c>
    </row>
    <row r="216" spans="2:7" x14ac:dyDescent="0.25">
      <c r="B216" s="346" t="s">
        <v>634</v>
      </c>
      <c r="C216" s="328">
        <v>349724674</v>
      </c>
      <c r="D216" s="328">
        <v>433604320.42000002</v>
      </c>
      <c r="E216" s="328">
        <v>36444276.180000007</v>
      </c>
      <c r="F216" s="328">
        <v>38136585.020000003</v>
      </c>
      <c r="G216" s="328">
        <v>61160317.340000004</v>
      </c>
    </row>
    <row r="217" spans="2:7" x14ac:dyDescent="0.25">
      <c r="B217" s="347" t="s">
        <v>570</v>
      </c>
      <c r="C217" s="316">
        <v>0</v>
      </c>
      <c r="D217" s="316">
        <v>-500000</v>
      </c>
      <c r="E217" s="316">
        <v>0</v>
      </c>
      <c r="F217" s="316">
        <v>0</v>
      </c>
      <c r="G217" s="316">
        <v>0</v>
      </c>
    </row>
    <row r="218" spans="2:7" x14ac:dyDescent="0.25">
      <c r="B218" s="347" t="s">
        <v>623</v>
      </c>
      <c r="C218" s="316">
        <v>700000</v>
      </c>
      <c r="D218" s="316">
        <v>1478540</v>
      </c>
      <c r="E218" s="316">
        <v>0</v>
      </c>
      <c r="F218" s="316">
        <v>0</v>
      </c>
      <c r="G218" s="316">
        <v>0</v>
      </c>
    </row>
    <row r="219" spans="2:7" x14ac:dyDescent="0.25">
      <c r="B219" s="347" t="s">
        <v>520</v>
      </c>
      <c r="C219" s="316">
        <v>349024674</v>
      </c>
      <c r="D219" s="316">
        <v>432625780.42000002</v>
      </c>
      <c r="E219" s="316">
        <v>36444276.180000007</v>
      </c>
      <c r="F219" s="316">
        <v>38136585.020000003</v>
      </c>
      <c r="G219" s="316">
        <v>61160317.340000004</v>
      </c>
    </row>
    <row r="220" spans="2:7" x14ac:dyDescent="0.25">
      <c r="B220" s="346" t="s">
        <v>635</v>
      </c>
      <c r="C220" s="328">
        <v>1438381563</v>
      </c>
      <c r="D220" s="328">
        <v>1409880062.0000002</v>
      </c>
      <c r="E220" s="328">
        <v>59504135.909999996</v>
      </c>
      <c r="F220" s="328">
        <v>203476421.46000001</v>
      </c>
      <c r="G220" s="328">
        <v>288620265.08999997</v>
      </c>
    </row>
    <row r="221" spans="2:7" x14ac:dyDescent="0.25">
      <c r="B221" s="347" t="s">
        <v>570</v>
      </c>
      <c r="C221" s="316">
        <v>0</v>
      </c>
      <c r="D221" s="316">
        <v>-4543623.9000000004</v>
      </c>
      <c r="E221" s="316">
        <v>0</v>
      </c>
      <c r="F221" s="316">
        <v>74635</v>
      </c>
      <c r="G221" s="316">
        <v>74635</v>
      </c>
    </row>
    <row r="222" spans="2:7" x14ac:dyDescent="0.25">
      <c r="B222" s="347" t="s">
        <v>623</v>
      </c>
      <c r="C222" s="316">
        <v>0</v>
      </c>
      <c r="D222" s="316">
        <v>626954.09</v>
      </c>
      <c r="E222" s="316">
        <v>0</v>
      </c>
      <c r="F222" s="316">
        <v>0</v>
      </c>
      <c r="G222" s="316">
        <v>0</v>
      </c>
    </row>
    <row r="223" spans="2:7" x14ac:dyDescent="0.25">
      <c r="B223" s="347" t="s">
        <v>520</v>
      </c>
      <c r="C223" s="316">
        <v>1438381563</v>
      </c>
      <c r="D223" s="316">
        <v>1413796731.8100002</v>
      </c>
      <c r="E223" s="316">
        <v>59504135.909999996</v>
      </c>
      <c r="F223" s="316">
        <v>203401786.46000001</v>
      </c>
      <c r="G223" s="316">
        <v>288545630.08999997</v>
      </c>
    </row>
    <row r="224" spans="2:7" x14ac:dyDescent="0.25">
      <c r="B224" s="346" t="s">
        <v>636</v>
      </c>
      <c r="C224" s="328">
        <v>48158069</v>
      </c>
      <c r="D224" s="328">
        <v>48158069</v>
      </c>
      <c r="E224" s="328">
        <v>525218.41999999993</v>
      </c>
      <c r="F224" s="328">
        <v>4323641.07</v>
      </c>
      <c r="G224" s="328">
        <v>5151993.1100000003</v>
      </c>
    </row>
    <row r="225" spans="2:8" x14ac:dyDescent="0.25">
      <c r="B225" s="347" t="s">
        <v>528</v>
      </c>
      <c r="C225" s="316">
        <v>48158069</v>
      </c>
      <c r="D225" s="316">
        <v>48158069</v>
      </c>
      <c r="E225" s="316">
        <v>525218.41999999993</v>
      </c>
      <c r="F225" s="316">
        <v>4323641.07</v>
      </c>
      <c r="G225" s="316">
        <v>5151993.1100000003</v>
      </c>
    </row>
    <row r="226" spans="2:8" x14ac:dyDescent="0.25">
      <c r="B226" s="346" t="s">
        <v>637</v>
      </c>
      <c r="C226" s="328">
        <v>76493359</v>
      </c>
      <c r="D226" s="328">
        <v>130081206.5</v>
      </c>
      <c r="E226" s="328">
        <v>18193002.780000001</v>
      </c>
      <c r="F226" s="328">
        <v>27406244.91</v>
      </c>
      <c r="G226" s="328">
        <v>38115739.960000008</v>
      </c>
    </row>
    <row r="227" spans="2:8" x14ac:dyDescent="0.25">
      <c r="B227" s="347" t="s">
        <v>558</v>
      </c>
      <c r="C227" s="316">
        <v>76493359</v>
      </c>
      <c r="D227" s="316">
        <v>129832906.5</v>
      </c>
      <c r="E227" s="316">
        <v>17945662.780000001</v>
      </c>
      <c r="F227" s="316">
        <v>27158904.91</v>
      </c>
      <c r="G227" s="316">
        <v>37868399.960000008</v>
      </c>
    </row>
    <row r="228" spans="2:8" x14ac:dyDescent="0.25">
      <c r="B228" s="347" t="s">
        <v>618</v>
      </c>
      <c r="C228" s="316">
        <v>0</v>
      </c>
      <c r="D228" s="316">
        <v>248300</v>
      </c>
      <c r="E228" s="316">
        <v>247340</v>
      </c>
      <c r="F228" s="316">
        <v>247340</v>
      </c>
      <c r="G228" s="316">
        <v>247340</v>
      </c>
    </row>
    <row r="229" spans="2:8" x14ac:dyDescent="0.25">
      <c r="B229" s="346" t="s">
        <v>638</v>
      </c>
      <c r="C229" s="328">
        <v>175132118</v>
      </c>
      <c r="D229" s="328">
        <v>179348784</v>
      </c>
      <c r="E229" s="328">
        <v>5110600.76</v>
      </c>
      <c r="F229" s="328">
        <v>16274049.76</v>
      </c>
      <c r="G229" s="328">
        <v>25276892.390000001</v>
      </c>
    </row>
    <row r="230" spans="2:8" x14ac:dyDescent="0.25">
      <c r="B230" s="347" t="s">
        <v>570</v>
      </c>
      <c r="C230" s="316">
        <v>0</v>
      </c>
      <c r="D230" s="316">
        <v>-29000</v>
      </c>
      <c r="E230" s="316">
        <v>0</v>
      </c>
      <c r="F230" s="316">
        <v>0</v>
      </c>
      <c r="G230" s="316">
        <v>0</v>
      </c>
    </row>
    <row r="231" spans="2:8" x14ac:dyDescent="0.25">
      <c r="B231" s="347" t="s">
        <v>623</v>
      </c>
      <c r="C231" s="316">
        <v>1187777</v>
      </c>
      <c r="D231" s="316">
        <v>780</v>
      </c>
      <c r="E231" s="316">
        <v>0</v>
      </c>
      <c r="F231" s="316">
        <v>0</v>
      </c>
      <c r="G231" s="316">
        <v>0</v>
      </c>
    </row>
    <row r="232" spans="2:8" x14ac:dyDescent="0.25">
      <c r="B232" s="347" t="s">
        <v>520</v>
      </c>
      <c r="C232" s="316">
        <v>173944341</v>
      </c>
      <c r="D232" s="316">
        <v>179377004</v>
      </c>
      <c r="E232" s="316">
        <v>5110600.76</v>
      </c>
      <c r="F232" s="316">
        <v>16274049.76</v>
      </c>
      <c r="G232" s="316">
        <v>25276892.390000001</v>
      </c>
    </row>
    <row r="233" spans="2:8" x14ac:dyDescent="0.25">
      <c r="B233" s="346" t="s">
        <v>639</v>
      </c>
      <c r="C233" s="328">
        <v>59486279</v>
      </c>
      <c r="D233" s="328">
        <v>244854420.62</v>
      </c>
      <c r="E233" s="328">
        <v>11115861.109999999</v>
      </c>
      <c r="F233" s="328">
        <v>27644442.229999997</v>
      </c>
      <c r="G233" s="328">
        <v>31394340.859999999</v>
      </c>
    </row>
    <row r="234" spans="2:8" x14ac:dyDescent="0.25">
      <c r="B234" s="347" t="s">
        <v>528</v>
      </c>
      <c r="C234" s="316">
        <v>59486279</v>
      </c>
      <c r="D234" s="316">
        <v>244854420.62</v>
      </c>
      <c r="E234" s="316">
        <v>11115861.109999999</v>
      </c>
      <c r="F234" s="316">
        <v>27644442.229999997</v>
      </c>
      <c r="G234" s="316">
        <v>31394340.859999999</v>
      </c>
    </row>
    <row r="235" spans="2:8" x14ac:dyDescent="0.25">
      <c r="B235" s="346" t="s">
        <v>640</v>
      </c>
      <c r="C235" s="328">
        <v>0</v>
      </c>
      <c r="D235" s="328">
        <v>228469351.5</v>
      </c>
      <c r="E235" s="328">
        <v>45536507.049999997</v>
      </c>
      <c r="F235" s="328">
        <v>81854204.359999999</v>
      </c>
      <c r="G235" s="328">
        <v>153669771.88</v>
      </c>
      <c r="H235" s="351"/>
    </row>
    <row r="236" spans="2:8" x14ac:dyDescent="0.25">
      <c r="B236" s="347" t="s">
        <v>623</v>
      </c>
      <c r="C236" s="316">
        <v>0</v>
      </c>
      <c r="D236" s="316">
        <v>52500</v>
      </c>
      <c r="E236" s="316">
        <v>0</v>
      </c>
      <c r="F236" s="316">
        <v>0</v>
      </c>
      <c r="G236" s="316">
        <v>15000</v>
      </c>
      <c r="H236" s="352"/>
    </row>
    <row r="237" spans="2:8" x14ac:dyDescent="0.25">
      <c r="B237" s="347" t="s">
        <v>520</v>
      </c>
      <c r="C237" s="316">
        <v>0</v>
      </c>
      <c r="D237" s="316">
        <v>228416851.5</v>
      </c>
      <c r="E237" s="316">
        <v>45536507.049999997</v>
      </c>
      <c r="F237" s="316">
        <v>81854204.359999999</v>
      </c>
      <c r="G237" s="316">
        <v>153654771.88</v>
      </c>
      <c r="H237" s="351"/>
    </row>
    <row r="238" spans="2:8" x14ac:dyDescent="0.25">
      <c r="B238" s="345" t="s">
        <v>641</v>
      </c>
      <c r="C238" s="316">
        <v>17740340483</v>
      </c>
      <c r="D238" s="316">
        <v>19815596005.48</v>
      </c>
      <c r="E238" s="316">
        <v>152766266.07999998</v>
      </c>
      <c r="F238" s="316">
        <v>1650194833.7099998</v>
      </c>
      <c r="G238" s="316">
        <v>2894804206.6299996</v>
      </c>
      <c r="H238" s="352"/>
    </row>
    <row r="239" spans="2:8" x14ac:dyDescent="0.25">
      <c r="B239" s="346" t="s">
        <v>642</v>
      </c>
      <c r="C239" s="328">
        <v>17612644404</v>
      </c>
      <c r="D239" s="328">
        <v>19595174038.48</v>
      </c>
      <c r="E239" s="328">
        <v>113780575.61</v>
      </c>
      <c r="F239" s="328">
        <v>1591322535.3</v>
      </c>
      <c r="G239" s="328">
        <v>2827927319.96</v>
      </c>
      <c r="H239" s="351"/>
    </row>
    <row r="240" spans="2:8" x14ac:dyDescent="0.25">
      <c r="B240" s="347" t="s">
        <v>570</v>
      </c>
      <c r="C240" s="316">
        <v>0</v>
      </c>
      <c r="D240" s="316">
        <v>213829440</v>
      </c>
      <c r="E240" s="316">
        <v>0</v>
      </c>
      <c r="F240" s="316">
        <v>1239000</v>
      </c>
      <c r="G240" s="316">
        <v>2869199.9</v>
      </c>
      <c r="H240" s="351"/>
    </row>
    <row r="241" spans="2:8" x14ac:dyDescent="0.25">
      <c r="B241" s="347" t="s">
        <v>623</v>
      </c>
      <c r="C241" s="316">
        <v>5659972269</v>
      </c>
      <c r="D241" s="316">
        <v>6506316281.8599997</v>
      </c>
      <c r="E241" s="316">
        <v>47150050.630000003</v>
      </c>
      <c r="F241" s="316">
        <v>488192176.53000003</v>
      </c>
      <c r="G241" s="316">
        <v>1693615510.2900002</v>
      </c>
      <c r="H241" s="351"/>
    </row>
    <row r="242" spans="2:8" x14ac:dyDescent="0.25">
      <c r="B242" s="347" t="s">
        <v>643</v>
      </c>
      <c r="C242" s="316">
        <v>0</v>
      </c>
      <c r="D242" s="316">
        <v>87891544.890000001</v>
      </c>
      <c r="E242" s="316">
        <v>37721000</v>
      </c>
      <c r="F242" s="316">
        <v>37720165.57</v>
      </c>
      <c r="G242" s="316">
        <v>37720165.57</v>
      </c>
      <c r="H242" s="352"/>
    </row>
    <row r="243" spans="2:8" x14ac:dyDescent="0.25">
      <c r="B243" s="347" t="s">
        <v>520</v>
      </c>
      <c r="C243" s="316">
        <v>11952672135</v>
      </c>
      <c r="D243" s="316">
        <v>12787136771.73</v>
      </c>
      <c r="E243" s="316">
        <v>28909524.980000004</v>
      </c>
      <c r="F243" s="316">
        <v>1064171193.1999999</v>
      </c>
      <c r="G243" s="316">
        <v>1093722444.2</v>
      </c>
      <c r="H243" s="351"/>
    </row>
    <row r="244" spans="2:8" x14ac:dyDescent="0.25">
      <c r="B244" s="346" t="s">
        <v>644</v>
      </c>
      <c r="C244" s="328">
        <v>73836947</v>
      </c>
      <c r="D244" s="328">
        <v>73836947</v>
      </c>
      <c r="E244" s="328">
        <v>7405262.5999999996</v>
      </c>
      <c r="F244" s="328">
        <v>8271324.5300000012</v>
      </c>
      <c r="G244" s="328">
        <v>13751838.77</v>
      </c>
      <c r="H244" s="352"/>
    </row>
    <row r="245" spans="2:8" x14ac:dyDescent="0.25">
      <c r="B245" s="347" t="s">
        <v>645</v>
      </c>
      <c r="C245" s="316">
        <v>1007821</v>
      </c>
      <c r="D245" s="316">
        <v>1007821</v>
      </c>
      <c r="E245" s="316">
        <v>0</v>
      </c>
      <c r="F245" s="316">
        <v>0</v>
      </c>
      <c r="G245" s="316">
        <v>0</v>
      </c>
      <c r="H245" s="351"/>
    </row>
    <row r="246" spans="2:8" x14ac:dyDescent="0.25">
      <c r="B246" s="347" t="s">
        <v>553</v>
      </c>
      <c r="C246" s="316">
        <v>72829126</v>
      </c>
      <c r="D246" s="316">
        <v>72829126</v>
      </c>
      <c r="E246" s="316">
        <v>7405262.5999999996</v>
      </c>
      <c r="F246" s="316">
        <v>8271324.5300000012</v>
      </c>
      <c r="G246" s="316">
        <v>13751838.77</v>
      </c>
      <c r="H246" s="352"/>
    </row>
    <row r="247" spans="2:8" x14ac:dyDescent="0.25">
      <c r="B247" s="346" t="s">
        <v>646</v>
      </c>
      <c r="C247" s="328">
        <v>53859132</v>
      </c>
      <c r="D247" s="328">
        <v>53859132</v>
      </c>
      <c r="E247" s="328">
        <v>3771744.12</v>
      </c>
      <c r="F247" s="328">
        <v>3947232.12</v>
      </c>
      <c r="G247" s="328">
        <v>6295168.9700000007</v>
      </c>
    </row>
    <row r="248" spans="2:8" x14ac:dyDescent="0.25">
      <c r="B248" s="347" t="s">
        <v>645</v>
      </c>
      <c r="C248" s="316">
        <v>1450000</v>
      </c>
      <c r="D248" s="316">
        <v>1953823</v>
      </c>
      <c r="E248" s="316">
        <v>0</v>
      </c>
      <c r="F248" s="316">
        <v>0</v>
      </c>
      <c r="G248" s="316">
        <v>0</v>
      </c>
    </row>
    <row r="249" spans="2:8" x14ac:dyDescent="0.25">
      <c r="B249" s="347" t="s">
        <v>553</v>
      </c>
      <c r="C249" s="316">
        <v>52409132</v>
      </c>
      <c r="D249" s="316">
        <v>51905309</v>
      </c>
      <c r="E249" s="316">
        <v>3771744.12</v>
      </c>
      <c r="F249" s="316">
        <v>3947232.12</v>
      </c>
      <c r="G249" s="316">
        <v>6295168.9700000007</v>
      </c>
    </row>
    <row r="250" spans="2:8" x14ac:dyDescent="0.25">
      <c r="B250" s="346" t="s">
        <v>647</v>
      </c>
      <c r="C250" s="328">
        <v>0</v>
      </c>
      <c r="D250" s="328">
        <v>92725888</v>
      </c>
      <c r="E250" s="328">
        <v>27808683.75</v>
      </c>
      <c r="F250" s="328">
        <v>46653741.759999998</v>
      </c>
      <c r="G250" s="328">
        <v>46829878.93</v>
      </c>
    </row>
    <row r="251" spans="2:8" x14ac:dyDescent="0.25">
      <c r="B251" s="347" t="s">
        <v>623</v>
      </c>
      <c r="C251" s="316">
        <v>0</v>
      </c>
      <c r="D251" s="316">
        <v>92725888</v>
      </c>
      <c r="E251" s="316">
        <v>27808683.75</v>
      </c>
      <c r="F251" s="316">
        <v>46653741.759999998</v>
      </c>
      <c r="G251" s="316">
        <v>46829878.93</v>
      </c>
    </row>
    <row r="252" spans="2:8" x14ac:dyDescent="0.25">
      <c r="B252" s="345" t="s">
        <v>648</v>
      </c>
      <c r="C252" s="316">
        <v>8162078164</v>
      </c>
      <c r="D252" s="316">
        <v>8760332718.0799999</v>
      </c>
      <c r="E252" s="316">
        <v>180746441.40999997</v>
      </c>
      <c r="F252" s="316">
        <v>1027965806.5099998</v>
      </c>
      <c r="G252" s="316">
        <v>1577693763.8199995</v>
      </c>
    </row>
    <row r="253" spans="2:8" x14ac:dyDescent="0.25">
      <c r="B253" s="346" t="s">
        <v>649</v>
      </c>
      <c r="C253" s="328">
        <v>8043373588</v>
      </c>
      <c r="D253" s="328">
        <v>8640351534.1299992</v>
      </c>
      <c r="E253" s="328">
        <v>173732614.22999996</v>
      </c>
      <c r="F253" s="328">
        <v>1017625500.3399998</v>
      </c>
      <c r="G253" s="328">
        <v>1558455896.2199996</v>
      </c>
    </row>
    <row r="254" spans="2:8" x14ac:dyDescent="0.25">
      <c r="B254" s="347" t="s">
        <v>588</v>
      </c>
      <c r="C254" s="316">
        <v>10700000</v>
      </c>
      <c r="D254" s="316">
        <v>8300000</v>
      </c>
      <c r="E254" s="316">
        <v>0</v>
      </c>
      <c r="F254" s="316">
        <v>0</v>
      </c>
      <c r="G254" s="316">
        <v>0</v>
      </c>
    </row>
    <row r="255" spans="2:8" x14ac:dyDescent="0.25">
      <c r="B255" s="347" t="s">
        <v>570</v>
      </c>
      <c r="C255" s="316">
        <v>0</v>
      </c>
      <c r="D255" s="316">
        <v>-700175</v>
      </c>
      <c r="E255" s="316">
        <v>0</v>
      </c>
      <c r="F255" s="316">
        <v>4981075</v>
      </c>
      <c r="G255" s="316">
        <v>4981075</v>
      </c>
    </row>
    <row r="256" spans="2:8" x14ac:dyDescent="0.25">
      <c r="B256" s="347" t="s">
        <v>623</v>
      </c>
      <c r="C256" s="316">
        <v>0</v>
      </c>
      <c r="D256" s="316">
        <v>0</v>
      </c>
      <c r="E256" s="316">
        <v>1465000</v>
      </c>
      <c r="F256" s="316">
        <v>1465000</v>
      </c>
      <c r="G256" s="316">
        <v>2156600</v>
      </c>
    </row>
    <row r="257" spans="2:7" x14ac:dyDescent="0.25">
      <c r="B257" s="347" t="s">
        <v>650</v>
      </c>
      <c r="C257" s="316">
        <v>0</v>
      </c>
      <c r="D257" s="316">
        <v>10144050</v>
      </c>
      <c r="E257" s="316">
        <v>1321437</v>
      </c>
      <c r="F257" s="316">
        <v>1321437</v>
      </c>
      <c r="G257" s="316">
        <v>2820375</v>
      </c>
    </row>
    <row r="258" spans="2:7" x14ac:dyDescent="0.25">
      <c r="B258" s="347" t="s">
        <v>643</v>
      </c>
      <c r="C258" s="316">
        <v>0</v>
      </c>
      <c r="D258" s="316">
        <v>-2547000</v>
      </c>
      <c r="E258" s="316">
        <v>0</v>
      </c>
      <c r="F258" s="316">
        <v>0</v>
      </c>
      <c r="G258" s="316">
        <v>0</v>
      </c>
    </row>
    <row r="259" spans="2:7" x14ac:dyDescent="0.25">
      <c r="B259" s="347" t="s">
        <v>529</v>
      </c>
      <c r="C259" s="316">
        <v>0</v>
      </c>
      <c r="D259" s="316">
        <v>0</v>
      </c>
      <c r="E259" s="316">
        <v>0</v>
      </c>
      <c r="F259" s="316">
        <v>0</v>
      </c>
      <c r="G259" s="316">
        <v>0</v>
      </c>
    </row>
    <row r="260" spans="2:7" x14ac:dyDescent="0.25">
      <c r="B260" s="347" t="s">
        <v>520</v>
      </c>
      <c r="C260" s="316">
        <v>7435698947</v>
      </c>
      <c r="D260" s="316">
        <v>7891773837.0900002</v>
      </c>
      <c r="E260" s="316">
        <v>164945838.18999997</v>
      </c>
      <c r="F260" s="316">
        <v>947151561.90999985</v>
      </c>
      <c r="G260" s="316">
        <v>1484129875.5899997</v>
      </c>
    </row>
    <row r="261" spans="2:7" x14ac:dyDescent="0.25">
      <c r="B261" s="347" t="s">
        <v>553</v>
      </c>
      <c r="C261" s="316">
        <v>297659396</v>
      </c>
      <c r="D261" s="316">
        <v>375405059.31999999</v>
      </c>
      <c r="E261" s="316">
        <v>5104340.04</v>
      </c>
      <c r="F261" s="316">
        <v>32169556.869999997</v>
      </c>
      <c r="G261" s="316">
        <v>33831101.07</v>
      </c>
    </row>
    <row r="262" spans="2:7" x14ac:dyDescent="0.25">
      <c r="B262" s="347" t="s">
        <v>574</v>
      </c>
      <c r="C262" s="316">
        <v>0</v>
      </c>
      <c r="D262" s="316">
        <v>200000</v>
      </c>
      <c r="E262" s="316">
        <v>0</v>
      </c>
      <c r="F262" s="316">
        <v>0</v>
      </c>
      <c r="G262" s="316">
        <v>0</v>
      </c>
    </row>
    <row r="263" spans="2:7" x14ac:dyDescent="0.25">
      <c r="B263" s="347" t="s">
        <v>558</v>
      </c>
      <c r="C263" s="316">
        <v>299315245</v>
      </c>
      <c r="D263" s="316">
        <v>357775762.72000003</v>
      </c>
      <c r="E263" s="316">
        <v>895999</v>
      </c>
      <c r="F263" s="316">
        <v>30536869.559999999</v>
      </c>
      <c r="G263" s="316">
        <v>30536869.559999999</v>
      </c>
    </row>
    <row r="264" spans="2:7" x14ac:dyDescent="0.25">
      <c r="B264" s="346" t="s">
        <v>651</v>
      </c>
      <c r="C264" s="328">
        <v>78182369</v>
      </c>
      <c r="D264" s="328">
        <v>79458976.950000003</v>
      </c>
      <c r="E264" s="328">
        <v>4896174.7200000007</v>
      </c>
      <c r="F264" s="328">
        <v>6830162.8100000005</v>
      </c>
      <c r="G264" s="328">
        <v>11640361.810000001</v>
      </c>
    </row>
    <row r="265" spans="2:7" x14ac:dyDescent="0.25">
      <c r="B265" s="347" t="s">
        <v>570</v>
      </c>
      <c r="C265" s="316">
        <v>0</v>
      </c>
      <c r="D265" s="316">
        <v>51383.61</v>
      </c>
      <c r="E265" s="316">
        <v>0</v>
      </c>
      <c r="F265" s="316">
        <v>0</v>
      </c>
      <c r="G265" s="316">
        <v>0</v>
      </c>
    </row>
    <row r="266" spans="2:7" x14ac:dyDescent="0.25">
      <c r="B266" s="347" t="s">
        <v>520</v>
      </c>
      <c r="C266" s="316">
        <v>78182369</v>
      </c>
      <c r="D266" s="316">
        <v>79407593.340000004</v>
      </c>
      <c r="E266" s="316">
        <v>4896174.7200000007</v>
      </c>
      <c r="F266" s="316">
        <v>6830162.8100000005</v>
      </c>
      <c r="G266" s="316">
        <v>11640361.810000001</v>
      </c>
    </row>
    <row r="267" spans="2:7" x14ac:dyDescent="0.25">
      <c r="B267" s="346" t="s">
        <v>652</v>
      </c>
      <c r="C267" s="328">
        <v>40522207</v>
      </c>
      <c r="D267" s="328">
        <v>40522207</v>
      </c>
      <c r="E267" s="328">
        <v>2117652.46</v>
      </c>
      <c r="F267" s="328">
        <v>3510143.3600000003</v>
      </c>
      <c r="G267" s="328">
        <v>7597505.790000001</v>
      </c>
    </row>
    <row r="268" spans="2:7" x14ac:dyDescent="0.25">
      <c r="B268" s="347" t="s">
        <v>520</v>
      </c>
      <c r="C268" s="316">
        <v>40522207</v>
      </c>
      <c r="D268" s="316">
        <v>40522207</v>
      </c>
      <c r="E268" s="316">
        <v>2117652.46</v>
      </c>
      <c r="F268" s="316">
        <v>3510143.3600000003</v>
      </c>
      <c r="G268" s="316">
        <v>7597505.790000001</v>
      </c>
    </row>
    <row r="269" spans="2:7" x14ac:dyDescent="0.25">
      <c r="B269" s="345" t="s">
        <v>653</v>
      </c>
      <c r="C269" s="316">
        <v>12810849964</v>
      </c>
      <c r="D269" s="316">
        <v>12450113903.16</v>
      </c>
      <c r="E269" s="316">
        <v>173553796.04000002</v>
      </c>
      <c r="F269" s="316">
        <v>1118049576.53</v>
      </c>
      <c r="G269" s="316">
        <v>1927489239.0499995</v>
      </c>
    </row>
    <row r="270" spans="2:7" x14ac:dyDescent="0.25">
      <c r="B270" s="346" t="s">
        <v>654</v>
      </c>
      <c r="C270" s="328">
        <v>11347215818</v>
      </c>
      <c r="D270" s="328">
        <v>11013551140.610001</v>
      </c>
      <c r="E270" s="328">
        <v>97615647.860000014</v>
      </c>
      <c r="F270" s="328">
        <v>904630979.42000008</v>
      </c>
      <c r="G270" s="328">
        <v>1604209809.4499996</v>
      </c>
    </row>
    <row r="271" spans="2:7" x14ac:dyDescent="0.25">
      <c r="B271" s="347" t="s">
        <v>588</v>
      </c>
      <c r="C271" s="316">
        <v>3600000</v>
      </c>
      <c r="D271" s="316">
        <v>3600000</v>
      </c>
      <c r="E271" s="316">
        <v>0</v>
      </c>
      <c r="F271" s="316">
        <v>0</v>
      </c>
      <c r="G271" s="316">
        <v>0</v>
      </c>
    </row>
    <row r="272" spans="2:7" x14ac:dyDescent="0.25">
      <c r="B272" s="347" t="s">
        <v>570</v>
      </c>
      <c r="C272" s="316">
        <v>0</v>
      </c>
      <c r="D272" s="316">
        <v>10322825</v>
      </c>
      <c r="E272" s="316">
        <v>-92630</v>
      </c>
      <c r="F272" s="316">
        <v>1126124.98</v>
      </c>
      <c r="G272" s="316">
        <v>9112124.9800000004</v>
      </c>
    </row>
    <row r="273" spans="2:7" x14ac:dyDescent="0.25">
      <c r="B273" s="347" t="s">
        <v>655</v>
      </c>
      <c r="C273" s="316">
        <v>0</v>
      </c>
      <c r="D273" s="316">
        <v>-6715000</v>
      </c>
      <c r="E273" s="316">
        <v>0</v>
      </c>
      <c r="F273" s="316">
        <v>0</v>
      </c>
      <c r="G273" s="316">
        <v>0</v>
      </c>
    </row>
    <row r="274" spans="2:7" x14ac:dyDescent="0.25">
      <c r="B274" s="347" t="s">
        <v>623</v>
      </c>
      <c r="C274" s="316">
        <v>215000</v>
      </c>
      <c r="D274" s="316">
        <v>215000</v>
      </c>
      <c r="E274" s="316">
        <v>0</v>
      </c>
      <c r="F274" s="316">
        <v>300000</v>
      </c>
      <c r="G274" s="316">
        <v>300000</v>
      </c>
    </row>
    <row r="275" spans="2:7" x14ac:dyDescent="0.25">
      <c r="B275" s="347" t="s">
        <v>650</v>
      </c>
      <c r="C275" s="316">
        <v>0</v>
      </c>
      <c r="D275" s="316">
        <v>1950000</v>
      </c>
      <c r="E275" s="316">
        <v>0</v>
      </c>
      <c r="F275" s="316">
        <v>3932700.25</v>
      </c>
      <c r="G275" s="316">
        <v>3932700.25</v>
      </c>
    </row>
    <row r="276" spans="2:7" x14ac:dyDescent="0.25">
      <c r="B276" s="347" t="s">
        <v>643</v>
      </c>
      <c r="C276" s="316">
        <v>0</v>
      </c>
      <c r="D276" s="316">
        <v>0</v>
      </c>
      <c r="E276" s="316">
        <v>0</v>
      </c>
      <c r="F276" s="316">
        <v>0</v>
      </c>
      <c r="G276" s="316">
        <v>0</v>
      </c>
    </row>
    <row r="277" spans="2:7" x14ac:dyDescent="0.25">
      <c r="B277" s="347" t="s">
        <v>529</v>
      </c>
      <c r="C277" s="316">
        <v>0</v>
      </c>
      <c r="D277" s="316">
        <v>0</v>
      </c>
      <c r="E277" s="316">
        <v>0</v>
      </c>
      <c r="F277" s="316">
        <v>0</v>
      </c>
      <c r="G277" s="316">
        <v>0</v>
      </c>
    </row>
    <row r="278" spans="2:7" x14ac:dyDescent="0.25">
      <c r="B278" s="347" t="s">
        <v>520</v>
      </c>
      <c r="C278" s="316">
        <v>11343400818</v>
      </c>
      <c r="D278" s="316">
        <v>11004178315.610001</v>
      </c>
      <c r="E278" s="316">
        <v>97708277.860000014</v>
      </c>
      <c r="F278" s="316">
        <v>899272154.19000006</v>
      </c>
      <c r="G278" s="316">
        <v>1590864984.2199996</v>
      </c>
    </row>
    <row r="279" spans="2:7" x14ac:dyDescent="0.25">
      <c r="B279" s="346" t="s">
        <v>656</v>
      </c>
      <c r="C279" s="328">
        <v>1320019506</v>
      </c>
      <c r="D279" s="328">
        <v>1289268508.97</v>
      </c>
      <c r="E279" s="328">
        <v>68007821.400000006</v>
      </c>
      <c r="F279" s="328">
        <v>194451459.07999995</v>
      </c>
      <c r="G279" s="328">
        <v>291095574</v>
      </c>
    </row>
    <row r="280" spans="2:7" x14ac:dyDescent="0.25">
      <c r="B280" s="347" t="s">
        <v>578</v>
      </c>
      <c r="C280" s="316">
        <v>0</v>
      </c>
      <c r="D280" s="316">
        <v>0</v>
      </c>
      <c r="E280" s="316">
        <v>0</v>
      </c>
      <c r="F280" s="316">
        <v>0</v>
      </c>
      <c r="G280" s="316">
        <v>0</v>
      </c>
    </row>
    <row r="281" spans="2:7" x14ac:dyDescent="0.25">
      <c r="B281" s="347" t="s">
        <v>558</v>
      </c>
      <c r="C281" s="316">
        <v>1320019506</v>
      </c>
      <c r="D281" s="316">
        <v>1289142248.97</v>
      </c>
      <c r="E281" s="316">
        <v>68007821.400000006</v>
      </c>
      <c r="F281" s="316">
        <v>194451459.07999995</v>
      </c>
      <c r="G281" s="316">
        <v>291095574</v>
      </c>
    </row>
    <row r="282" spans="2:7" x14ac:dyDescent="0.25">
      <c r="B282" s="347" t="s">
        <v>618</v>
      </c>
      <c r="C282" s="316">
        <v>0</v>
      </c>
      <c r="D282" s="316">
        <v>0</v>
      </c>
      <c r="E282" s="316">
        <v>0</v>
      </c>
      <c r="F282" s="316">
        <v>0</v>
      </c>
      <c r="G282" s="316">
        <v>0</v>
      </c>
    </row>
    <row r="283" spans="2:7" x14ac:dyDescent="0.25">
      <c r="B283" s="347" t="s">
        <v>606</v>
      </c>
      <c r="C283" s="316">
        <v>0</v>
      </c>
      <c r="D283" s="316">
        <v>0</v>
      </c>
      <c r="E283" s="316">
        <v>0</v>
      </c>
      <c r="F283" s="316">
        <v>0</v>
      </c>
      <c r="G283" s="316">
        <v>0</v>
      </c>
    </row>
    <row r="284" spans="2:7" x14ac:dyDescent="0.25">
      <c r="B284" s="347" t="s">
        <v>657</v>
      </c>
      <c r="C284" s="316">
        <v>0</v>
      </c>
      <c r="D284" s="316">
        <v>126260</v>
      </c>
      <c r="E284" s="316">
        <v>0</v>
      </c>
      <c r="F284" s="316">
        <v>0</v>
      </c>
      <c r="G284" s="316">
        <v>0</v>
      </c>
    </row>
    <row r="285" spans="2:7" x14ac:dyDescent="0.25">
      <c r="B285" s="346" t="s">
        <v>658</v>
      </c>
      <c r="C285" s="328">
        <v>143614640</v>
      </c>
      <c r="D285" s="328">
        <v>147294253.58000001</v>
      </c>
      <c r="E285" s="328">
        <v>7930326.7800000003</v>
      </c>
      <c r="F285" s="328">
        <v>18967138.030000001</v>
      </c>
      <c r="G285" s="328">
        <v>32183855.600000005</v>
      </c>
    </row>
    <row r="286" spans="2:7" x14ac:dyDescent="0.25">
      <c r="B286" s="347" t="s">
        <v>659</v>
      </c>
      <c r="C286" s="316">
        <v>0</v>
      </c>
      <c r="D286" s="316">
        <v>2480950</v>
      </c>
      <c r="E286" s="316">
        <v>2480950</v>
      </c>
      <c r="F286" s="316">
        <v>2480000.0499999998</v>
      </c>
      <c r="G286" s="316">
        <v>2480000.0499999998</v>
      </c>
    </row>
    <row r="287" spans="2:7" x14ac:dyDescent="0.25">
      <c r="B287" s="347" t="s">
        <v>553</v>
      </c>
      <c r="C287" s="316">
        <v>143614640</v>
      </c>
      <c r="D287" s="316">
        <v>144813303.58000001</v>
      </c>
      <c r="E287" s="316">
        <v>5449376.7800000003</v>
      </c>
      <c r="F287" s="316">
        <v>16487137.98</v>
      </c>
      <c r="G287" s="316">
        <v>29703855.550000004</v>
      </c>
    </row>
    <row r="288" spans="2:7" x14ac:dyDescent="0.25">
      <c r="B288" s="343" t="s">
        <v>660</v>
      </c>
      <c r="C288" s="344">
        <v>13587977681</v>
      </c>
      <c r="D288" s="344">
        <v>12665719427.889999</v>
      </c>
      <c r="E288" s="344">
        <v>840656262.95000005</v>
      </c>
      <c r="F288" s="344">
        <v>1502612701.76</v>
      </c>
      <c r="G288" s="344">
        <v>1823538948.8600001</v>
      </c>
    </row>
    <row r="289" spans="2:7" x14ac:dyDescent="0.25">
      <c r="B289" s="345" t="s">
        <v>661</v>
      </c>
      <c r="C289" s="316">
        <v>13587977681</v>
      </c>
      <c r="D289" s="316">
        <v>12665719427.889999</v>
      </c>
      <c r="E289" s="316">
        <v>840656262.95000005</v>
      </c>
      <c r="F289" s="316">
        <v>1502612701.76</v>
      </c>
      <c r="G289" s="316">
        <v>1823538948.8600001</v>
      </c>
    </row>
    <row r="290" spans="2:7" x14ac:dyDescent="0.25">
      <c r="B290" s="346" t="s">
        <v>662</v>
      </c>
      <c r="C290" s="328">
        <v>11286899086</v>
      </c>
      <c r="D290" s="328">
        <v>10687769606.93</v>
      </c>
      <c r="E290" s="328">
        <v>839960209.29000008</v>
      </c>
      <c r="F290" s="328">
        <v>1327462165.6400001</v>
      </c>
      <c r="G290" s="328">
        <v>1577798697.8600001</v>
      </c>
    </row>
    <row r="291" spans="2:7" x14ac:dyDescent="0.25">
      <c r="B291" s="347" t="s">
        <v>528</v>
      </c>
      <c r="C291" s="316">
        <v>2591849641</v>
      </c>
      <c r="D291" s="316">
        <v>2104492762.5200002</v>
      </c>
      <c r="E291" s="316">
        <v>110810499.84999999</v>
      </c>
      <c r="F291" s="316">
        <v>441782909.26000005</v>
      </c>
      <c r="G291" s="316">
        <v>484034205.21000004</v>
      </c>
    </row>
    <row r="292" spans="2:7" x14ac:dyDescent="0.25">
      <c r="B292" s="347" t="s">
        <v>520</v>
      </c>
      <c r="C292" s="316">
        <v>8257319499</v>
      </c>
      <c r="D292" s="316">
        <v>8200089002.4099998</v>
      </c>
      <c r="E292" s="316">
        <v>573492133.67000008</v>
      </c>
      <c r="F292" s="316">
        <v>730021680.61000001</v>
      </c>
      <c r="G292" s="316">
        <v>914441612.51999998</v>
      </c>
    </row>
    <row r="293" spans="2:7" x14ac:dyDescent="0.25">
      <c r="B293" s="347" t="s">
        <v>521</v>
      </c>
      <c r="C293" s="316">
        <v>437729946</v>
      </c>
      <c r="D293" s="316">
        <v>383187842</v>
      </c>
      <c r="E293" s="316">
        <v>155657575.76999998</v>
      </c>
      <c r="F293" s="316">
        <v>155657575.76999998</v>
      </c>
      <c r="G293" s="316">
        <v>179322880.13</v>
      </c>
    </row>
    <row r="294" spans="2:7" x14ac:dyDescent="0.25">
      <c r="B294" s="346" t="s">
        <v>663</v>
      </c>
      <c r="C294" s="328">
        <v>2025735038</v>
      </c>
      <c r="D294" s="328">
        <v>1722534545.96</v>
      </c>
      <c r="E294" s="328">
        <v>-5241894.9699999932</v>
      </c>
      <c r="F294" s="328">
        <v>144436811.74000004</v>
      </c>
      <c r="G294" s="328">
        <v>198939836.92000002</v>
      </c>
    </row>
    <row r="295" spans="2:7" x14ac:dyDescent="0.25">
      <c r="B295" s="347" t="s">
        <v>664</v>
      </c>
      <c r="C295" s="316">
        <v>0</v>
      </c>
      <c r="D295" s="316">
        <v>230001</v>
      </c>
      <c r="E295" s="316">
        <v>0</v>
      </c>
      <c r="F295" s="316">
        <v>0</v>
      </c>
      <c r="G295" s="316">
        <v>0</v>
      </c>
    </row>
    <row r="296" spans="2:7" x14ac:dyDescent="0.25">
      <c r="B296" s="347" t="s">
        <v>553</v>
      </c>
      <c r="C296" s="316">
        <v>2025735038</v>
      </c>
      <c r="D296" s="316">
        <v>1722304544.96</v>
      </c>
      <c r="E296" s="316">
        <v>-5241894.9699999932</v>
      </c>
      <c r="F296" s="316">
        <v>144436811.74000004</v>
      </c>
      <c r="G296" s="316">
        <v>198939836.92000002</v>
      </c>
    </row>
    <row r="297" spans="2:7" x14ac:dyDescent="0.25">
      <c r="B297" s="347" t="s">
        <v>574</v>
      </c>
      <c r="C297" s="316">
        <v>0</v>
      </c>
      <c r="D297" s="316">
        <v>0</v>
      </c>
      <c r="E297" s="316">
        <v>0</v>
      </c>
      <c r="F297" s="316">
        <v>0</v>
      </c>
      <c r="G297" s="316">
        <v>0</v>
      </c>
    </row>
    <row r="298" spans="2:7" x14ac:dyDescent="0.25">
      <c r="B298" s="346" t="s">
        <v>665</v>
      </c>
      <c r="C298" s="328">
        <v>177246110</v>
      </c>
      <c r="D298" s="328">
        <v>170013091</v>
      </c>
      <c r="E298" s="328">
        <v>2638620.0100000002</v>
      </c>
      <c r="F298" s="328">
        <v>19618816.829999998</v>
      </c>
      <c r="G298" s="328">
        <v>31037145.810000002</v>
      </c>
    </row>
    <row r="299" spans="2:7" x14ac:dyDescent="0.25">
      <c r="B299" s="347" t="s">
        <v>595</v>
      </c>
      <c r="C299" s="316">
        <v>174856110</v>
      </c>
      <c r="D299" s="316">
        <v>169688239</v>
      </c>
      <c r="E299" s="316">
        <v>2638620.0100000002</v>
      </c>
      <c r="F299" s="316">
        <v>19618816.829999998</v>
      </c>
      <c r="G299" s="316">
        <v>31037145.810000002</v>
      </c>
    </row>
    <row r="300" spans="2:7" x14ac:dyDescent="0.25">
      <c r="B300" s="347" t="s">
        <v>666</v>
      </c>
      <c r="C300" s="316">
        <v>2300000</v>
      </c>
      <c r="D300" s="316">
        <v>234852</v>
      </c>
      <c r="E300" s="316">
        <v>0</v>
      </c>
      <c r="F300" s="316">
        <v>0</v>
      </c>
      <c r="G300" s="316">
        <v>0</v>
      </c>
    </row>
    <row r="301" spans="2:7" x14ac:dyDescent="0.25">
      <c r="B301" s="347" t="s">
        <v>618</v>
      </c>
      <c r="C301" s="316">
        <v>90000</v>
      </c>
      <c r="D301" s="316">
        <v>90000</v>
      </c>
      <c r="E301" s="316">
        <v>0</v>
      </c>
      <c r="F301" s="316">
        <v>0</v>
      </c>
      <c r="G301" s="316">
        <v>0</v>
      </c>
    </row>
    <row r="302" spans="2:7" x14ac:dyDescent="0.25">
      <c r="B302" s="346" t="s">
        <v>667</v>
      </c>
      <c r="C302" s="328">
        <v>53537459</v>
      </c>
      <c r="D302" s="328">
        <v>52603340</v>
      </c>
      <c r="E302" s="328">
        <v>2646091.98</v>
      </c>
      <c r="F302" s="328">
        <v>7021453.8600000003</v>
      </c>
      <c r="G302" s="328">
        <v>10395148.58</v>
      </c>
    </row>
    <row r="303" spans="2:7" x14ac:dyDescent="0.25">
      <c r="B303" s="347" t="s">
        <v>668</v>
      </c>
      <c r="C303" s="316">
        <v>53537459</v>
      </c>
      <c r="D303" s="316">
        <v>52603340</v>
      </c>
      <c r="E303" s="316">
        <v>2646091.98</v>
      </c>
      <c r="F303" s="316">
        <v>7021453.8600000003</v>
      </c>
      <c r="G303" s="316">
        <v>10395148.58</v>
      </c>
    </row>
    <row r="304" spans="2:7" x14ac:dyDescent="0.25">
      <c r="B304" s="346" t="s">
        <v>669</v>
      </c>
      <c r="C304" s="328">
        <v>44559988</v>
      </c>
      <c r="D304" s="328">
        <v>32798844</v>
      </c>
      <c r="E304" s="328">
        <v>653236.64</v>
      </c>
      <c r="F304" s="328">
        <v>4073453.6900000004</v>
      </c>
      <c r="G304" s="328">
        <v>5368119.6900000004</v>
      </c>
    </row>
    <row r="305" spans="2:7" x14ac:dyDescent="0.25">
      <c r="B305" s="347" t="s">
        <v>623</v>
      </c>
      <c r="C305" s="316">
        <v>44559988</v>
      </c>
      <c r="D305" s="316">
        <v>32798844</v>
      </c>
      <c r="E305" s="316">
        <v>653236.64</v>
      </c>
      <c r="F305" s="316">
        <v>4073453.6900000004</v>
      </c>
      <c r="G305" s="316">
        <v>5368119.6900000004</v>
      </c>
    </row>
    <row r="306" spans="2:7" x14ac:dyDescent="0.25">
      <c r="B306" s="343" t="s">
        <v>670</v>
      </c>
      <c r="C306" s="344">
        <v>23351049641</v>
      </c>
      <c r="D306" s="344">
        <v>24498105488.399994</v>
      </c>
      <c r="E306" s="344">
        <v>3320659881.9100003</v>
      </c>
      <c r="F306" s="344">
        <v>3895251179.9500012</v>
      </c>
      <c r="G306" s="344">
        <v>4237186398.5300007</v>
      </c>
    </row>
    <row r="307" spans="2:7" x14ac:dyDescent="0.25">
      <c r="B307" s="345" t="s">
        <v>671</v>
      </c>
      <c r="C307" s="316">
        <v>23351049641</v>
      </c>
      <c r="D307" s="316">
        <v>24498105488.399994</v>
      </c>
      <c r="E307" s="316">
        <v>3320659881.9100003</v>
      </c>
      <c r="F307" s="316">
        <v>3895251179.9500012</v>
      </c>
      <c r="G307" s="316">
        <v>4237186398.5300007</v>
      </c>
    </row>
    <row r="308" spans="2:7" x14ac:dyDescent="0.25">
      <c r="B308" s="346" t="s">
        <v>672</v>
      </c>
      <c r="C308" s="328">
        <v>17019125722</v>
      </c>
      <c r="D308" s="328">
        <v>19346242117.529999</v>
      </c>
      <c r="E308" s="328">
        <v>2596002146.4400005</v>
      </c>
      <c r="F308" s="328">
        <v>2872684891.8900003</v>
      </c>
      <c r="G308" s="328">
        <v>3001307946.1000004</v>
      </c>
    </row>
    <row r="309" spans="2:7" x14ac:dyDescent="0.25">
      <c r="B309" s="347" t="s">
        <v>528</v>
      </c>
      <c r="C309" s="316">
        <v>3496257442</v>
      </c>
      <c r="D309" s="316">
        <v>2866014737.5300002</v>
      </c>
      <c r="E309" s="316">
        <v>236508107.59</v>
      </c>
      <c r="F309" s="316">
        <v>491254345.36999989</v>
      </c>
      <c r="G309" s="316">
        <v>571570150.79999995</v>
      </c>
    </row>
    <row r="310" spans="2:7" x14ac:dyDescent="0.25">
      <c r="B310" s="347" t="s">
        <v>673</v>
      </c>
      <c r="C310" s="316">
        <v>209280272</v>
      </c>
      <c r="D310" s="316">
        <v>149631725</v>
      </c>
      <c r="E310" s="316">
        <v>38866566.43</v>
      </c>
      <c r="F310" s="316">
        <v>60803074.100000001</v>
      </c>
      <c r="G310" s="316">
        <v>82278074.099999994</v>
      </c>
    </row>
    <row r="311" spans="2:7" x14ac:dyDescent="0.25">
      <c r="B311" s="347" t="s">
        <v>521</v>
      </c>
      <c r="C311" s="316">
        <v>300000000</v>
      </c>
      <c r="D311" s="316">
        <v>309500000</v>
      </c>
      <c r="E311" s="316">
        <v>300000000</v>
      </c>
      <c r="F311" s="316">
        <v>300000000</v>
      </c>
      <c r="G311" s="316">
        <v>300057172</v>
      </c>
    </row>
    <row r="312" spans="2:7" x14ac:dyDescent="0.25">
      <c r="B312" s="347" t="s">
        <v>530</v>
      </c>
      <c r="C312" s="316">
        <v>13013588008</v>
      </c>
      <c r="D312" s="316">
        <v>16021095655</v>
      </c>
      <c r="E312" s="316">
        <v>2020627472.4200003</v>
      </c>
      <c r="F312" s="316">
        <v>2020627472.4200003</v>
      </c>
      <c r="G312" s="316">
        <v>2047402549.2000003</v>
      </c>
    </row>
    <row r="313" spans="2:7" x14ac:dyDescent="0.25">
      <c r="B313" s="346" t="s">
        <v>674</v>
      </c>
      <c r="C313" s="328">
        <v>315600396</v>
      </c>
      <c r="D313" s="328">
        <v>327743884</v>
      </c>
      <c r="E313" s="328">
        <v>58387308.250000015</v>
      </c>
      <c r="F313" s="328">
        <v>59652587.530000009</v>
      </c>
      <c r="G313" s="328">
        <v>79269165.819999993</v>
      </c>
    </row>
    <row r="314" spans="2:7" x14ac:dyDescent="0.25">
      <c r="B314" s="347" t="s">
        <v>553</v>
      </c>
      <c r="C314" s="316">
        <v>315600396</v>
      </c>
      <c r="D314" s="316">
        <v>327743884</v>
      </c>
      <c r="E314" s="316">
        <v>58387308.250000015</v>
      </c>
      <c r="F314" s="316">
        <v>59652587.530000009</v>
      </c>
      <c r="G314" s="316">
        <v>79269165.819999993</v>
      </c>
    </row>
    <row r="315" spans="2:7" x14ac:dyDescent="0.25">
      <c r="B315" s="346" t="s">
        <v>675</v>
      </c>
      <c r="C315" s="328">
        <v>2457348209</v>
      </c>
      <c r="D315" s="328">
        <v>1229282076.6800001</v>
      </c>
      <c r="E315" s="328">
        <v>311907363.46000004</v>
      </c>
      <c r="F315" s="328">
        <v>346888255.26999998</v>
      </c>
      <c r="G315" s="328">
        <v>396174354.99000001</v>
      </c>
    </row>
    <row r="316" spans="2:7" x14ac:dyDescent="0.25">
      <c r="B316" s="347" t="s">
        <v>676</v>
      </c>
      <c r="C316" s="316">
        <v>1510200000</v>
      </c>
      <c r="D316" s="316">
        <v>96444516.610000134</v>
      </c>
      <c r="E316" s="316">
        <v>95000000</v>
      </c>
      <c r="F316" s="316">
        <v>95000000</v>
      </c>
      <c r="G316" s="316">
        <v>95000000</v>
      </c>
    </row>
    <row r="317" spans="2:7" x14ac:dyDescent="0.25">
      <c r="B317" s="347" t="s">
        <v>558</v>
      </c>
      <c r="C317" s="316">
        <v>947148209</v>
      </c>
      <c r="D317" s="316">
        <v>1132837560.0699999</v>
      </c>
      <c r="E317" s="316">
        <v>216907363.46000001</v>
      </c>
      <c r="F317" s="316">
        <v>251888255.27000001</v>
      </c>
      <c r="G317" s="316">
        <v>301174354.99000001</v>
      </c>
    </row>
    <row r="318" spans="2:7" x14ac:dyDescent="0.25">
      <c r="B318" s="346" t="s">
        <v>677</v>
      </c>
      <c r="C318" s="328">
        <v>585577987</v>
      </c>
      <c r="D318" s="328">
        <v>583707514.25000012</v>
      </c>
      <c r="E318" s="328">
        <v>44013239.330000006</v>
      </c>
      <c r="F318" s="328">
        <v>97788556.170000017</v>
      </c>
      <c r="G318" s="328">
        <v>126947619.69000001</v>
      </c>
    </row>
    <row r="319" spans="2:7" x14ac:dyDescent="0.25">
      <c r="B319" s="347" t="s">
        <v>556</v>
      </c>
      <c r="C319" s="316">
        <v>576562987</v>
      </c>
      <c r="D319" s="316">
        <v>572368255.80000007</v>
      </c>
      <c r="E319" s="316">
        <v>44013239.330000006</v>
      </c>
      <c r="F319" s="316">
        <v>97788556.170000017</v>
      </c>
      <c r="G319" s="316">
        <v>126947619.69000001</v>
      </c>
    </row>
    <row r="320" spans="2:7" x14ac:dyDescent="0.25">
      <c r="B320" s="347" t="s">
        <v>584</v>
      </c>
      <c r="C320" s="316">
        <v>9000000</v>
      </c>
      <c r="D320" s="316">
        <v>11124326.25</v>
      </c>
      <c r="E320" s="316">
        <v>0</v>
      </c>
      <c r="F320" s="316">
        <v>0</v>
      </c>
      <c r="G320" s="316">
        <v>0</v>
      </c>
    </row>
    <row r="321" spans="2:8" x14ac:dyDescent="0.25">
      <c r="B321" s="347" t="s">
        <v>678</v>
      </c>
      <c r="C321" s="316">
        <v>15000</v>
      </c>
      <c r="D321" s="316">
        <v>237522.32</v>
      </c>
      <c r="E321" s="316">
        <v>0</v>
      </c>
      <c r="F321" s="316">
        <v>0</v>
      </c>
      <c r="G321" s="316">
        <v>0</v>
      </c>
    </row>
    <row r="322" spans="2:8" x14ac:dyDescent="0.25">
      <c r="B322" s="347" t="s">
        <v>612</v>
      </c>
      <c r="C322" s="316">
        <v>0</v>
      </c>
      <c r="D322" s="316">
        <v>-22590.12</v>
      </c>
      <c r="E322" s="316">
        <v>0</v>
      </c>
      <c r="F322" s="316">
        <v>0</v>
      </c>
      <c r="G322" s="316">
        <v>0</v>
      </c>
    </row>
    <row r="323" spans="2:8" x14ac:dyDescent="0.25">
      <c r="B323" s="346" t="s">
        <v>679</v>
      </c>
      <c r="C323" s="328">
        <v>130210775</v>
      </c>
      <c r="D323" s="328">
        <v>139925800.62</v>
      </c>
      <c r="E323" s="328">
        <v>11806007.18</v>
      </c>
      <c r="F323" s="328">
        <v>21625744.339999996</v>
      </c>
      <c r="G323" s="328">
        <v>26783460.169999998</v>
      </c>
    </row>
    <row r="324" spans="2:8" x14ac:dyDescent="0.25">
      <c r="B324" s="347" t="s">
        <v>564</v>
      </c>
      <c r="C324" s="316">
        <v>0</v>
      </c>
      <c r="D324" s="316">
        <v>50000</v>
      </c>
      <c r="E324" s="316">
        <v>0</v>
      </c>
      <c r="F324" s="316">
        <v>0</v>
      </c>
      <c r="G324" s="316">
        <v>0</v>
      </c>
    </row>
    <row r="325" spans="2:8" x14ac:dyDescent="0.25">
      <c r="B325" s="347" t="s">
        <v>537</v>
      </c>
      <c r="C325" s="316">
        <v>130210775</v>
      </c>
      <c r="D325" s="316">
        <v>139875800.62</v>
      </c>
      <c r="E325" s="316">
        <v>11806007.18</v>
      </c>
      <c r="F325" s="316">
        <v>21625744.339999996</v>
      </c>
      <c r="G325" s="316">
        <v>26783460.169999998</v>
      </c>
    </row>
    <row r="326" spans="2:8" x14ac:dyDescent="0.25">
      <c r="B326" s="346" t="s">
        <v>680</v>
      </c>
      <c r="C326" s="328">
        <v>286290776</v>
      </c>
      <c r="D326" s="328">
        <v>289921214.58999997</v>
      </c>
      <c r="E326" s="328">
        <v>20635059.879999999</v>
      </c>
      <c r="F326" s="328">
        <v>44935058.799999997</v>
      </c>
      <c r="G326" s="328">
        <v>48821592.960000001</v>
      </c>
    </row>
    <row r="327" spans="2:8" x14ac:dyDescent="0.25">
      <c r="B327" s="347" t="s">
        <v>681</v>
      </c>
      <c r="C327" s="316">
        <v>0</v>
      </c>
      <c r="D327" s="316">
        <v>10491309.920000002</v>
      </c>
      <c r="E327" s="316">
        <v>0</v>
      </c>
      <c r="F327" s="316">
        <v>0</v>
      </c>
      <c r="G327" s="316">
        <v>0</v>
      </c>
    </row>
    <row r="328" spans="2:8" x14ac:dyDescent="0.25">
      <c r="B328" s="347" t="s">
        <v>554</v>
      </c>
      <c r="C328" s="316">
        <v>286290776</v>
      </c>
      <c r="D328" s="316">
        <v>279187304.66999996</v>
      </c>
      <c r="E328" s="316">
        <v>20635059.879999999</v>
      </c>
      <c r="F328" s="316">
        <v>44935058.799999997</v>
      </c>
      <c r="G328" s="316">
        <v>48821592.960000001</v>
      </c>
    </row>
    <row r="329" spans="2:8" x14ac:dyDescent="0.25">
      <c r="B329" s="347" t="s">
        <v>580</v>
      </c>
      <c r="C329" s="316">
        <v>0</v>
      </c>
      <c r="D329" s="316">
        <v>242600</v>
      </c>
      <c r="E329" s="316">
        <v>0</v>
      </c>
      <c r="F329" s="316">
        <v>0</v>
      </c>
      <c r="G329" s="316">
        <v>0</v>
      </c>
    </row>
    <row r="330" spans="2:8" x14ac:dyDescent="0.25">
      <c r="B330" s="346" t="s">
        <v>682</v>
      </c>
      <c r="C330" s="328">
        <v>494722596</v>
      </c>
      <c r="D330" s="328">
        <v>488898354.51999998</v>
      </c>
      <c r="E330" s="328">
        <v>29772119.219999999</v>
      </c>
      <c r="F330" s="328">
        <v>73535191.359999999</v>
      </c>
      <c r="G330" s="328">
        <v>92655592.710000008</v>
      </c>
    </row>
    <row r="331" spans="2:8" x14ac:dyDescent="0.25">
      <c r="B331" s="347" t="s">
        <v>588</v>
      </c>
      <c r="C331" s="316">
        <v>75000</v>
      </c>
      <c r="D331" s="316">
        <v>75000</v>
      </c>
      <c r="E331" s="316">
        <v>0</v>
      </c>
      <c r="F331" s="316">
        <v>0</v>
      </c>
      <c r="G331" s="316">
        <v>0</v>
      </c>
    </row>
    <row r="332" spans="2:8" x14ac:dyDescent="0.25">
      <c r="B332" s="347" t="s">
        <v>623</v>
      </c>
      <c r="C332" s="316">
        <v>0</v>
      </c>
      <c r="D332" s="316">
        <v>-500</v>
      </c>
      <c r="E332" s="316">
        <v>0</v>
      </c>
      <c r="F332" s="316">
        <v>0</v>
      </c>
      <c r="G332" s="316">
        <v>0</v>
      </c>
    </row>
    <row r="333" spans="2:8" x14ac:dyDescent="0.25">
      <c r="B333" s="347" t="s">
        <v>529</v>
      </c>
      <c r="C333" s="316">
        <v>0</v>
      </c>
      <c r="D333" s="316">
        <v>130000</v>
      </c>
      <c r="E333" s="316">
        <v>0</v>
      </c>
      <c r="F333" s="316">
        <v>0</v>
      </c>
      <c r="G333" s="316">
        <v>0</v>
      </c>
    </row>
    <row r="334" spans="2:8" x14ac:dyDescent="0.25">
      <c r="B334" s="347" t="s">
        <v>520</v>
      </c>
      <c r="C334" s="316">
        <v>494647596</v>
      </c>
      <c r="D334" s="316">
        <v>488693854.51999998</v>
      </c>
      <c r="E334" s="316">
        <v>29772119.219999999</v>
      </c>
      <c r="F334" s="316">
        <v>73535191.359999999</v>
      </c>
      <c r="G334" s="316">
        <v>92655592.710000008</v>
      </c>
    </row>
    <row r="335" spans="2:8" x14ac:dyDescent="0.25">
      <c r="B335" s="346" t="s">
        <v>683</v>
      </c>
      <c r="C335" s="328">
        <v>553271603</v>
      </c>
      <c r="D335" s="328">
        <v>556133496</v>
      </c>
      <c r="E335" s="328">
        <v>68617267.189999998</v>
      </c>
      <c r="F335" s="328">
        <v>102068023.88</v>
      </c>
      <c r="G335" s="328">
        <v>128896057.60000001</v>
      </c>
    </row>
    <row r="336" spans="2:8" x14ac:dyDescent="0.25">
      <c r="B336" s="347" t="s">
        <v>684</v>
      </c>
      <c r="C336" s="316">
        <v>553271603</v>
      </c>
      <c r="D336" s="316">
        <v>556133496</v>
      </c>
      <c r="E336" s="316">
        <v>68617267.189999998</v>
      </c>
      <c r="F336" s="316">
        <v>102068023.88</v>
      </c>
      <c r="G336" s="316">
        <v>128896057.60000001</v>
      </c>
      <c r="H336" s="352"/>
    </row>
    <row r="337" spans="2:8" x14ac:dyDescent="0.25">
      <c r="B337" s="346" t="s">
        <v>685</v>
      </c>
      <c r="C337" s="328">
        <v>721592971</v>
      </c>
      <c r="D337" s="328">
        <v>776971471</v>
      </c>
      <c r="E337" s="328">
        <v>92775095.090000004</v>
      </c>
      <c r="F337" s="328">
        <v>142008178.36000001</v>
      </c>
      <c r="G337" s="328">
        <v>173146818.80999997</v>
      </c>
      <c r="H337" s="352"/>
    </row>
    <row r="338" spans="2:8" x14ac:dyDescent="0.25">
      <c r="B338" s="347" t="s">
        <v>686</v>
      </c>
      <c r="C338" s="316">
        <v>721592971</v>
      </c>
      <c r="D338" s="316">
        <v>776971471</v>
      </c>
      <c r="E338" s="316">
        <v>92775095.090000004</v>
      </c>
      <c r="F338" s="316">
        <v>142008178.36000001</v>
      </c>
      <c r="G338" s="316">
        <v>173146818.80999997</v>
      </c>
      <c r="H338" s="352"/>
    </row>
    <row r="339" spans="2:8" x14ac:dyDescent="0.25">
      <c r="B339" s="346" t="s">
        <v>687</v>
      </c>
      <c r="C339" s="328">
        <v>165461386</v>
      </c>
      <c r="D339" s="328">
        <v>134032383.21000001</v>
      </c>
      <c r="E339" s="328">
        <v>6759341.6199999992</v>
      </c>
      <c r="F339" s="328">
        <v>20521335.460000001</v>
      </c>
      <c r="G339" s="328">
        <v>22805869.68</v>
      </c>
      <c r="H339" s="352"/>
    </row>
    <row r="340" spans="2:8" x14ac:dyDescent="0.25">
      <c r="B340" s="347" t="s">
        <v>688</v>
      </c>
      <c r="C340" s="316">
        <v>1004125</v>
      </c>
      <c r="D340" s="316">
        <v>4125</v>
      </c>
      <c r="E340" s="316">
        <v>0</v>
      </c>
      <c r="F340" s="316">
        <v>0</v>
      </c>
      <c r="G340" s="316">
        <v>0</v>
      </c>
      <c r="H340" s="352"/>
    </row>
    <row r="341" spans="2:8" x14ac:dyDescent="0.25">
      <c r="B341" s="347" t="s">
        <v>540</v>
      </c>
      <c r="C341" s="316">
        <v>164457261</v>
      </c>
      <c r="D341" s="316">
        <v>130578258.21000001</v>
      </c>
      <c r="E341" s="316">
        <v>6759341.6199999992</v>
      </c>
      <c r="F341" s="316">
        <v>20521335.460000001</v>
      </c>
      <c r="G341" s="316">
        <v>22805869.68</v>
      </c>
      <c r="H341" s="352"/>
    </row>
    <row r="342" spans="2:8" x14ac:dyDescent="0.25">
      <c r="B342" s="347" t="s">
        <v>576</v>
      </c>
      <c r="C342" s="316">
        <v>0</v>
      </c>
      <c r="D342" s="316">
        <v>3450000</v>
      </c>
      <c r="E342" s="316">
        <v>0</v>
      </c>
      <c r="F342" s="316">
        <v>0</v>
      </c>
      <c r="G342" s="316">
        <v>0</v>
      </c>
      <c r="H342" s="352"/>
    </row>
    <row r="343" spans="2:8" x14ac:dyDescent="0.25">
      <c r="B343" s="346" t="s">
        <v>689</v>
      </c>
      <c r="C343" s="328">
        <v>621847220</v>
      </c>
      <c r="D343" s="328">
        <v>625247176</v>
      </c>
      <c r="E343" s="328">
        <v>79984934.25</v>
      </c>
      <c r="F343" s="328">
        <v>113543356.89</v>
      </c>
      <c r="G343" s="328">
        <v>140377920</v>
      </c>
    </row>
    <row r="344" spans="2:8" x14ac:dyDescent="0.25">
      <c r="B344" s="347" t="s">
        <v>690</v>
      </c>
      <c r="C344" s="316">
        <v>621847220</v>
      </c>
      <c r="D344" s="316">
        <v>625247176</v>
      </c>
      <c r="E344" s="316">
        <v>79984934.25</v>
      </c>
      <c r="F344" s="316">
        <v>113543356.89</v>
      </c>
      <c r="G344" s="316">
        <v>140377920</v>
      </c>
    </row>
    <row r="345" spans="2:8" x14ac:dyDescent="0.25">
      <c r="B345" s="343" t="s">
        <v>691</v>
      </c>
      <c r="C345" s="344">
        <v>297041500000</v>
      </c>
      <c r="D345" s="344">
        <v>295815499999.99988</v>
      </c>
      <c r="E345" s="344">
        <v>10175411919.409996</v>
      </c>
      <c r="F345" s="344">
        <v>36478987099.399994</v>
      </c>
      <c r="G345" s="344">
        <v>44803345341.729988</v>
      </c>
    </row>
    <row r="346" spans="2:8" x14ac:dyDescent="0.25">
      <c r="B346" s="345" t="s">
        <v>692</v>
      </c>
      <c r="C346" s="316">
        <v>297041500000</v>
      </c>
      <c r="D346" s="316">
        <v>295815499999.99988</v>
      </c>
      <c r="E346" s="316">
        <v>10175411919.409996</v>
      </c>
      <c r="F346" s="316">
        <v>36478987099.399994</v>
      </c>
      <c r="G346" s="316">
        <v>44803345341.729988</v>
      </c>
    </row>
    <row r="347" spans="2:8" x14ac:dyDescent="0.25">
      <c r="B347" s="346" t="s">
        <v>693</v>
      </c>
      <c r="C347" s="328">
        <v>232828502416</v>
      </c>
      <c r="D347" s="328">
        <v>225903754621.77991</v>
      </c>
      <c r="E347" s="328">
        <v>8501291046.869998</v>
      </c>
      <c r="F347" s="328">
        <v>32212239838.870007</v>
      </c>
      <c r="G347" s="328">
        <v>35408269474.819992</v>
      </c>
    </row>
    <row r="348" spans="2:8" x14ac:dyDescent="0.25">
      <c r="B348" s="347" t="s">
        <v>528</v>
      </c>
      <c r="C348" s="316">
        <v>32802316088</v>
      </c>
      <c r="D348" s="316">
        <v>23061345819.689999</v>
      </c>
      <c r="E348" s="316">
        <v>1337895662.3199999</v>
      </c>
      <c r="F348" s="316">
        <v>2823103632.8599992</v>
      </c>
      <c r="G348" s="316">
        <v>3578464028.6699996</v>
      </c>
    </row>
    <row r="349" spans="2:8" x14ac:dyDescent="0.25">
      <c r="B349" s="347" t="s">
        <v>694</v>
      </c>
      <c r="C349" s="316">
        <v>1900418385</v>
      </c>
      <c r="D349" s="316">
        <v>5645469858.5799999</v>
      </c>
      <c r="E349" s="316">
        <v>196805395.22</v>
      </c>
      <c r="F349" s="316">
        <v>1131239307.4200001</v>
      </c>
      <c r="G349" s="316">
        <v>1365602844.3500001</v>
      </c>
    </row>
    <row r="350" spans="2:8" x14ac:dyDescent="0.25">
      <c r="B350" s="347" t="s">
        <v>588</v>
      </c>
      <c r="C350" s="316">
        <v>0</v>
      </c>
      <c r="D350" s="316">
        <v>0</v>
      </c>
      <c r="E350" s="316">
        <v>0</v>
      </c>
      <c r="F350" s="316">
        <v>0</v>
      </c>
      <c r="G350" s="316">
        <v>0</v>
      </c>
    </row>
    <row r="351" spans="2:8" x14ac:dyDescent="0.25">
      <c r="B351" s="347" t="s">
        <v>570</v>
      </c>
      <c r="C351" s="316">
        <v>0</v>
      </c>
      <c r="D351" s="316">
        <v>111500</v>
      </c>
      <c r="E351" s="316">
        <v>0</v>
      </c>
      <c r="F351" s="316">
        <v>0</v>
      </c>
      <c r="G351" s="316">
        <v>99828</v>
      </c>
    </row>
    <row r="352" spans="2:8" x14ac:dyDescent="0.25">
      <c r="B352" s="347" t="s">
        <v>655</v>
      </c>
      <c r="C352" s="316">
        <v>0</v>
      </c>
      <c r="D352" s="316">
        <v>0</v>
      </c>
      <c r="E352" s="316">
        <v>0</v>
      </c>
      <c r="F352" s="316">
        <v>0</v>
      </c>
      <c r="G352" s="316">
        <v>0</v>
      </c>
    </row>
    <row r="353" spans="2:7" x14ac:dyDescent="0.25">
      <c r="B353" s="347" t="s">
        <v>623</v>
      </c>
      <c r="C353" s="316">
        <v>0</v>
      </c>
      <c r="D353" s="316">
        <v>283161.28000000003</v>
      </c>
      <c r="E353" s="316">
        <v>0</v>
      </c>
      <c r="F353" s="316">
        <v>0</v>
      </c>
      <c r="G353" s="316">
        <v>94074.6</v>
      </c>
    </row>
    <row r="354" spans="2:7" x14ac:dyDescent="0.25">
      <c r="B354" s="347" t="s">
        <v>650</v>
      </c>
      <c r="C354" s="316">
        <v>0</v>
      </c>
      <c r="D354" s="316">
        <v>-332319.59999999998</v>
      </c>
      <c r="E354" s="316">
        <v>0</v>
      </c>
      <c r="F354" s="316">
        <v>0</v>
      </c>
      <c r="G354" s="316">
        <v>0</v>
      </c>
    </row>
    <row r="355" spans="2:7" x14ac:dyDescent="0.25">
      <c r="B355" s="347" t="s">
        <v>529</v>
      </c>
      <c r="C355" s="316">
        <v>0</v>
      </c>
      <c r="D355" s="316">
        <v>-7273649</v>
      </c>
      <c r="E355" s="316">
        <v>0</v>
      </c>
      <c r="F355" s="316">
        <v>0</v>
      </c>
      <c r="G355" s="316">
        <v>0</v>
      </c>
    </row>
    <row r="356" spans="2:7" x14ac:dyDescent="0.25">
      <c r="B356" s="347" t="s">
        <v>520</v>
      </c>
      <c r="C356" s="316">
        <v>26319658762</v>
      </c>
      <c r="D356" s="316">
        <v>18653972922.939995</v>
      </c>
      <c r="E356" s="316">
        <v>198404751.05000001</v>
      </c>
      <c r="F356" s="316">
        <v>2646856146.9500008</v>
      </c>
      <c r="G356" s="316">
        <v>2695568374.3500004</v>
      </c>
    </row>
    <row r="357" spans="2:7" x14ac:dyDescent="0.25">
      <c r="B357" s="347" t="s">
        <v>604</v>
      </c>
      <c r="C357" s="316">
        <v>12500000</v>
      </c>
      <c r="D357" s="316">
        <v>12500000</v>
      </c>
      <c r="E357" s="316">
        <v>0</v>
      </c>
      <c r="F357" s="316">
        <v>0</v>
      </c>
      <c r="G357" s="316">
        <v>0</v>
      </c>
    </row>
    <row r="358" spans="2:7" x14ac:dyDescent="0.25">
      <c r="B358" s="347" t="s">
        <v>695</v>
      </c>
      <c r="C358" s="316">
        <v>1268505625</v>
      </c>
      <c r="D358" s="316">
        <v>1051463607.3499999</v>
      </c>
      <c r="E358" s="316">
        <v>216962086.38</v>
      </c>
      <c r="F358" s="316">
        <v>216962086.38</v>
      </c>
      <c r="G358" s="316">
        <v>227148086.38</v>
      </c>
    </row>
    <row r="359" spans="2:7" x14ac:dyDescent="0.25">
      <c r="B359" s="347" t="s">
        <v>676</v>
      </c>
      <c r="C359" s="316">
        <v>0</v>
      </c>
      <c r="D359" s="316">
        <v>117739907</v>
      </c>
      <c r="E359" s="316">
        <v>30022613.66</v>
      </c>
      <c r="F359" s="316">
        <v>50379972.32</v>
      </c>
      <c r="G359" s="316">
        <v>69094121.319999993</v>
      </c>
    </row>
    <row r="360" spans="2:7" x14ac:dyDescent="0.25">
      <c r="B360" s="347" t="s">
        <v>558</v>
      </c>
      <c r="C360" s="316">
        <v>93655196857</v>
      </c>
      <c r="D360" s="316">
        <v>100816155274.04999</v>
      </c>
      <c r="E360" s="316">
        <v>2491582410.4499993</v>
      </c>
      <c r="F360" s="316">
        <v>14698799889.990002</v>
      </c>
      <c r="G360" s="316">
        <v>14904967752.140001</v>
      </c>
    </row>
    <row r="361" spans="2:7" x14ac:dyDescent="0.25">
      <c r="B361" s="347" t="s">
        <v>696</v>
      </c>
      <c r="C361" s="316">
        <v>4752942872</v>
      </c>
      <c r="D361" s="316">
        <v>5329308938.9300003</v>
      </c>
      <c r="E361" s="316">
        <v>1902267207.25</v>
      </c>
      <c r="F361" s="316">
        <v>2007871590.49</v>
      </c>
      <c r="G361" s="316">
        <v>2284657147.5500002</v>
      </c>
    </row>
    <row r="362" spans="2:7" x14ac:dyDescent="0.25">
      <c r="B362" s="347" t="s">
        <v>556</v>
      </c>
      <c r="C362" s="316">
        <v>37140218926</v>
      </c>
      <c r="D362" s="316">
        <v>39315204185.419998</v>
      </c>
      <c r="E362" s="316">
        <v>193193826.37000006</v>
      </c>
      <c r="F362" s="316">
        <v>5587002914.6600018</v>
      </c>
      <c r="G362" s="316">
        <v>5824853554.3700018</v>
      </c>
    </row>
    <row r="363" spans="2:7" x14ac:dyDescent="0.25">
      <c r="B363" s="347" t="s">
        <v>584</v>
      </c>
      <c r="C363" s="316">
        <v>0</v>
      </c>
      <c r="D363" s="316">
        <v>9758501.0500000007</v>
      </c>
      <c r="E363" s="316">
        <v>0</v>
      </c>
      <c r="F363" s="316">
        <v>0</v>
      </c>
      <c r="G363" s="316">
        <v>0</v>
      </c>
    </row>
    <row r="364" spans="2:7" x14ac:dyDescent="0.25">
      <c r="B364" s="347" t="s">
        <v>678</v>
      </c>
      <c r="C364" s="316">
        <v>0</v>
      </c>
      <c r="D364" s="316">
        <v>0</v>
      </c>
      <c r="E364" s="316">
        <v>0</v>
      </c>
      <c r="F364" s="316">
        <v>0</v>
      </c>
      <c r="G364" s="316">
        <v>0</v>
      </c>
    </row>
    <row r="365" spans="2:7" x14ac:dyDescent="0.25">
      <c r="B365" s="347" t="s">
        <v>697</v>
      </c>
      <c r="C365" s="316">
        <v>3163260775</v>
      </c>
      <c r="D365" s="316">
        <v>3712957617.7399998</v>
      </c>
      <c r="E365" s="316">
        <v>1116313515.5900002</v>
      </c>
      <c r="F365" s="316">
        <v>1199445432.9100001</v>
      </c>
      <c r="G365" s="316">
        <v>1562350255.21</v>
      </c>
    </row>
    <row r="366" spans="2:7" x14ac:dyDescent="0.25">
      <c r="B366" s="347" t="s">
        <v>537</v>
      </c>
      <c r="C366" s="316">
        <v>3732161359</v>
      </c>
      <c r="D366" s="316">
        <v>3632057093.8200002</v>
      </c>
      <c r="E366" s="316">
        <v>-13567055.550000001</v>
      </c>
      <c r="F366" s="316">
        <v>392277735.01000005</v>
      </c>
      <c r="G366" s="316">
        <v>398280535.01000005</v>
      </c>
    </row>
    <row r="367" spans="2:7" x14ac:dyDescent="0.25">
      <c r="B367" s="347" t="s">
        <v>698</v>
      </c>
      <c r="C367" s="316">
        <v>284345000</v>
      </c>
      <c r="D367" s="316">
        <v>132472714.05000001</v>
      </c>
      <c r="E367" s="316">
        <v>2213856.1799999997</v>
      </c>
      <c r="F367" s="316">
        <v>2268642.29</v>
      </c>
      <c r="G367" s="316">
        <v>18275637.289999999</v>
      </c>
    </row>
    <row r="368" spans="2:7" x14ac:dyDescent="0.25">
      <c r="B368" s="347" t="s">
        <v>699</v>
      </c>
      <c r="C368" s="316">
        <v>0</v>
      </c>
      <c r="D368" s="316">
        <v>-290474873.62</v>
      </c>
      <c r="E368" s="316">
        <v>44318637</v>
      </c>
      <c r="F368" s="316">
        <v>62188140.939999998</v>
      </c>
      <c r="G368" s="316">
        <v>114191355.91999997</v>
      </c>
    </row>
    <row r="369" spans="2:7" x14ac:dyDescent="0.25">
      <c r="B369" s="347" t="s">
        <v>700</v>
      </c>
      <c r="C369" s="316">
        <v>10000000000</v>
      </c>
      <c r="D369" s="316">
        <v>9967273708.7800007</v>
      </c>
      <c r="E369" s="316">
        <v>336904931.3499999</v>
      </c>
      <c r="F369" s="316">
        <v>579668283.59000003</v>
      </c>
      <c r="G369" s="316">
        <v>1380018907.1099999</v>
      </c>
    </row>
    <row r="370" spans="2:7" x14ac:dyDescent="0.25">
      <c r="B370" s="347" t="s">
        <v>684</v>
      </c>
      <c r="C370" s="316">
        <v>93619780</v>
      </c>
      <c r="D370" s="316">
        <v>65255905.709999993</v>
      </c>
      <c r="E370" s="316">
        <v>3068437.66</v>
      </c>
      <c r="F370" s="316">
        <v>9952501.6099999994</v>
      </c>
      <c r="G370" s="316">
        <v>9952501.6099999994</v>
      </c>
    </row>
    <row r="371" spans="2:7" x14ac:dyDescent="0.25">
      <c r="B371" s="347" t="s">
        <v>688</v>
      </c>
      <c r="C371" s="316">
        <v>0</v>
      </c>
      <c r="D371" s="316">
        <v>-13213633</v>
      </c>
      <c r="E371" s="316">
        <v>-10213632.92</v>
      </c>
      <c r="F371" s="316">
        <v>0</v>
      </c>
      <c r="G371" s="316">
        <v>0</v>
      </c>
    </row>
    <row r="372" spans="2:7" x14ac:dyDescent="0.25">
      <c r="B372" s="347" t="s">
        <v>540</v>
      </c>
      <c r="C372" s="316">
        <v>304808796</v>
      </c>
      <c r="D372" s="316">
        <v>157528796.13000005</v>
      </c>
      <c r="E372" s="316">
        <v>-1789424.15</v>
      </c>
      <c r="F372" s="316">
        <v>10854464.5</v>
      </c>
      <c r="G372" s="316">
        <v>11936469.5</v>
      </c>
    </row>
    <row r="373" spans="2:7" x14ac:dyDescent="0.25">
      <c r="B373" s="347" t="s">
        <v>576</v>
      </c>
      <c r="C373" s="316">
        <v>0</v>
      </c>
      <c r="D373" s="316">
        <v>104457</v>
      </c>
      <c r="E373" s="316">
        <v>0</v>
      </c>
      <c r="F373" s="316">
        <v>0</v>
      </c>
      <c r="G373" s="316">
        <v>0</v>
      </c>
    </row>
    <row r="374" spans="2:7" x14ac:dyDescent="0.25">
      <c r="B374" s="347" t="s">
        <v>701</v>
      </c>
      <c r="C374" s="316">
        <v>2138400</v>
      </c>
      <c r="D374" s="316">
        <v>39626440.480000004</v>
      </c>
      <c r="E374" s="316">
        <v>0</v>
      </c>
      <c r="F374" s="316">
        <v>0</v>
      </c>
      <c r="G374" s="316">
        <v>0</v>
      </c>
    </row>
    <row r="375" spans="2:7" x14ac:dyDescent="0.25">
      <c r="B375" s="347" t="s">
        <v>582</v>
      </c>
      <c r="C375" s="316">
        <v>976839007</v>
      </c>
      <c r="D375" s="316">
        <v>993104199.34000015</v>
      </c>
      <c r="E375" s="316">
        <v>-3537757.7699999996</v>
      </c>
      <c r="F375" s="316">
        <v>140906203.96000001</v>
      </c>
      <c r="G375" s="316">
        <v>141437793.95000002</v>
      </c>
    </row>
    <row r="376" spans="2:7" x14ac:dyDescent="0.25">
      <c r="B376" s="347" t="s">
        <v>702</v>
      </c>
      <c r="C376" s="316">
        <v>50000000</v>
      </c>
      <c r="D376" s="316">
        <v>40110520</v>
      </c>
      <c r="E376" s="316">
        <v>3204543.09</v>
      </c>
      <c r="F376" s="316">
        <v>3204543.09</v>
      </c>
      <c r="G376" s="316">
        <v>3230153.09</v>
      </c>
    </row>
    <row r="377" spans="2:7" x14ac:dyDescent="0.25">
      <c r="B377" s="347" t="s">
        <v>542</v>
      </c>
      <c r="C377" s="316">
        <v>1676590081</v>
      </c>
      <c r="D377" s="316">
        <v>1310940054.5899999</v>
      </c>
      <c r="E377" s="316">
        <v>-4653624.4700000007</v>
      </c>
      <c r="F377" s="316">
        <v>169747714.27000001</v>
      </c>
      <c r="G377" s="316">
        <v>169747714.27000001</v>
      </c>
    </row>
    <row r="378" spans="2:7" x14ac:dyDescent="0.25">
      <c r="B378" s="347" t="s">
        <v>703</v>
      </c>
      <c r="C378" s="316">
        <v>659303200</v>
      </c>
      <c r="D378" s="316">
        <v>473338180.81</v>
      </c>
      <c r="E378" s="316">
        <v>54356006.359999999</v>
      </c>
      <c r="F378" s="316">
        <v>71971973.829999998</v>
      </c>
      <c r="G378" s="316">
        <v>182805409.83000001</v>
      </c>
    </row>
    <row r="379" spans="2:7" x14ac:dyDescent="0.25">
      <c r="B379" s="347" t="s">
        <v>521</v>
      </c>
      <c r="C379" s="316">
        <v>2851354019</v>
      </c>
      <c r="D379" s="316">
        <v>2700796677.77</v>
      </c>
      <c r="E379" s="316">
        <v>407538661.79999995</v>
      </c>
      <c r="F379" s="316">
        <v>407538661.79999995</v>
      </c>
      <c r="G379" s="316">
        <v>465492930.29999995</v>
      </c>
    </row>
    <row r="380" spans="2:7" x14ac:dyDescent="0.25">
      <c r="B380" s="347" t="s">
        <v>530</v>
      </c>
      <c r="C380" s="316">
        <v>11182324484</v>
      </c>
      <c r="D380" s="316">
        <v>8976169054.4899998</v>
      </c>
      <c r="E380" s="316">
        <v>0</v>
      </c>
      <c r="F380" s="316">
        <v>0</v>
      </c>
      <c r="G380" s="316">
        <v>0</v>
      </c>
    </row>
    <row r="381" spans="2:7" x14ac:dyDescent="0.25">
      <c r="B381" s="346" t="s">
        <v>704</v>
      </c>
      <c r="C381" s="328">
        <v>2471721073</v>
      </c>
      <c r="D381" s="328">
        <v>3126773603.8299999</v>
      </c>
      <c r="E381" s="328">
        <v>2488382.4100000039</v>
      </c>
      <c r="F381" s="328">
        <v>455080682.86000001</v>
      </c>
      <c r="G381" s="328">
        <v>627755044.62</v>
      </c>
    </row>
    <row r="382" spans="2:7" x14ac:dyDescent="0.25">
      <c r="B382" s="347" t="s">
        <v>690</v>
      </c>
      <c r="C382" s="316">
        <v>1609867050</v>
      </c>
      <c r="D382" s="316">
        <v>860191495.17999995</v>
      </c>
      <c r="E382" s="316">
        <v>-15215786.439999998</v>
      </c>
      <c r="F382" s="316">
        <v>187876439.09999999</v>
      </c>
      <c r="G382" s="316">
        <v>293663875.13</v>
      </c>
    </row>
    <row r="383" spans="2:7" x14ac:dyDescent="0.25">
      <c r="B383" s="347" t="s">
        <v>705</v>
      </c>
      <c r="C383" s="316">
        <v>861854023</v>
      </c>
      <c r="D383" s="316">
        <v>2266582108.6500001</v>
      </c>
      <c r="E383" s="316">
        <v>17704168.850000001</v>
      </c>
      <c r="F383" s="316">
        <v>267204243.75999999</v>
      </c>
      <c r="G383" s="316">
        <v>334091169.49000001</v>
      </c>
    </row>
    <row r="384" spans="2:7" x14ac:dyDescent="0.25">
      <c r="B384" s="346" t="s">
        <v>706</v>
      </c>
      <c r="C384" s="328">
        <v>830569217</v>
      </c>
      <c r="D384" s="328">
        <v>1616335955.77</v>
      </c>
      <c r="E384" s="328">
        <v>134438740.44999999</v>
      </c>
      <c r="F384" s="328">
        <v>177782195.28</v>
      </c>
      <c r="G384" s="328">
        <v>254029874.71999997</v>
      </c>
    </row>
    <row r="385" spans="2:7" x14ac:dyDescent="0.25">
      <c r="B385" s="347" t="s">
        <v>570</v>
      </c>
      <c r="C385" s="316">
        <v>0</v>
      </c>
      <c r="D385" s="316">
        <v>0</v>
      </c>
      <c r="E385" s="316">
        <v>0</v>
      </c>
      <c r="F385" s="316">
        <v>0</v>
      </c>
      <c r="G385" s="316">
        <v>0</v>
      </c>
    </row>
    <row r="386" spans="2:7" x14ac:dyDescent="0.25">
      <c r="B386" s="347" t="s">
        <v>520</v>
      </c>
      <c r="C386" s="316">
        <v>814935212</v>
      </c>
      <c r="D386" s="316">
        <v>1445124862.8</v>
      </c>
      <c r="E386" s="316">
        <v>125386043.45</v>
      </c>
      <c r="F386" s="316">
        <v>168729498.28</v>
      </c>
      <c r="G386" s="316">
        <v>244327177.71999997</v>
      </c>
    </row>
    <row r="387" spans="2:7" x14ac:dyDescent="0.25">
      <c r="B387" s="347" t="s">
        <v>695</v>
      </c>
      <c r="C387" s="316">
        <v>15634005</v>
      </c>
      <c r="D387" s="316">
        <v>171211092.97</v>
      </c>
      <c r="E387" s="316">
        <v>9052697</v>
      </c>
      <c r="F387" s="316">
        <v>9052697</v>
      </c>
      <c r="G387" s="316">
        <v>9702697</v>
      </c>
    </row>
    <row r="388" spans="2:7" x14ac:dyDescent="0.25">
      <c r="B388" s="346" t="s">
        <v>707</v>
      </c>
      <c r="C388" s="328">
        <v>21215522200</v>
      </c>
      <c r="D388" s="328">
        <v>22360129653.460003</v>
      </c>
      <c r="E388" s="328">
        <v>368143990.73000002</v>
      </c>
      <c r="F388" s="328">
        <v>1896766398.52</v>
      </c>
      <c r="G388" s="328">
        <v>3594762179.8700004</v>
      </c>
    </row>
    <row r="389" spans="2:7" x14ac:dyDescent="0.25">
      <c r="B389" s="347" t="s">
        <v>686</v>
      </c>
      <c r="C389" s="316">
        <v>679828725</v>
      </c>
      <c r="D389" s="316">
        <v>850782017.15999997</v>
      </c>
      <c r="E389" s="316">
        <v>108621300.73</v>
      </c>
      <c r="F389" s="316">
        <v>134645090.42999998</v>
      </c>
      <c r="G389" s="316">
        <v>190137465.56999996</v>
      </c>
    </row>
    <row r="390" spans="2:7" x14ac:dyDescent="0.25">
      <c r="B390" s="347" t="s">
        <v>708</v>
      </c>
      <c r="C390" s="316">
        <v>20535693475</v>
      </c>
      <c r="D390" s="316">
        <v>21509347636.300003</v>
      </c>
      <c r="E390" s="316">
        <v>259522690</v>
      </c>
      <c r="F390" s="316">
        <v>1762121308.0899999</v>
      </c>
      <c r="G390" s="316">
        <v>3404624714.3000002</v>
      </c>
    </row>
    <row r="391" spans="2:7" x14ac:dyDescent="0.25">
      <c r="B391" s="346" t="s">
        <v>709</v>
      </c>
      <c r="C391" s="328">
        <v>280000000</v>
      </c>
      <c r="D391" s="328">
        <v>277406395</v>
      </c>
      <c r="E391" s="328">
        <v>33139790.810000002</v>
      </c>
      <c r="F391" s="328">
        <v>45579931.030000001</v>
      </c>
      <c r="G391" s="328">
        <v>50767161.390000001</v>
      </c>
    </row>
    <row r="392" spans="2:7" x14ac:dyDescent="0.25">
      <c r="B392" s="347" t="s">
        <v>520</v>
      </c>
      <c r="C392" s="316">
        <v>268000000</v>
      </c>
      <c r="D392" s="316">
        <v>277406395</v>
      </c>
      <c r="E392" s="316">
        <v>33139790.810000002</v>
      </c>
      <c r="F392" s="316">
        <v>45579931.030000001</v>
      </c>
      <c r="G392" s="316">
        <v>50767161.390000001</v>
      </c>
    </row>
    <row r="393" spans="2:7" x14ac:dyDescent="0.25">
      <c r="B393" s="347" t="s">
        <v>695</v>
      </c>
      <c r="C393" s="316">
        <v>12000000</v>
      </c>
      <c r="D393" s="316">
        <v>0</v>
      </c>
      <c r="E393" s="316">
        <v>0</v>
      </c>
      <c r="F393" s="316">
        <v>0</v>
      </c>
      <c r="G393" s="316">
        <v>0</v>
      </c>
    </row>
    <row r="394" spans="2:7" x14ac:dyDescent="0.25">
      <c r="B394" s="346" t="s">
        <v>710</v>
      </c>
      <c r="C394" s="328">
        <v>3466956135</v>
      </c>
      <c r="D394" s="328">
        <v>4120139560</v>
      </c>
      <c r="E394" s="328">
        <v>307106147.01999998</v>
      </c>
      <c r="F394" s="328">
        <v>332642772.43000001</v>
      </c>
      <c r="G394" s="328">
        <v>683316103.04000008</v>
      </c>
    </row>
    <row r="395" spans="2:7" x14ac:dyDescent="0.25">
      <c r="B395" s="347" t="s">
        <v>688</v>
      </c>
      <c r="C395" s="316">
        <v>9260000</v>
      </c>
      <c r="D395" s="316">
        <v>34860000</v>
      </c>
      <c r="E395" s="316">
        <v>0</v>
      </c>
      <c r="F395" s="316">
        <v>0</v>
      </c>
      <c r="G395" s="316">
        <v>0</v>
      </c>
    </row>
    <row r="396" spans="2:7" x14ac:dyDescent="0.25">
      <c r="B396" s="347" t="s">
        <v>540</v>
      </c>
      <c r="C396" s="316">
        <v>783164048</v>
      </c>
      <c r="D396" s="316">
        <v>833626433.75999999</v>
      </c>
      <c r="E396" s="316">
        <v>75824811.920000002</v>
      </c>
      <c r="F396" s="316">
        <v>96752297.329999998</v>
      </c>
      <c r="G396" s="316">
        <v>153888647.69000003</v>
      </c>
    </row>
    <row r="397" spans="2:7" x14ac:dyDescent="0.25">
      <c r="B397" s="347" t="s">
        <v>576</v>
      </c>
      <c r="C397" s="316">
        <v>0</v>
      </c>
      <c r="D397" s="316">
        <v>-84129146.780000001</v>
      </c>
      <c r="E397" s="316">
        <v>0</v>
      </c>
      <c r="F397" s="316">
        <v>0</v>
      </c>
      <c r="G397" s="316">
        <v>0</v>
      </c>
    </row>
    <row r="398" spans="2:7" x14ac:dyDescent="0.25">
      <c r="B398" s="347" t="s">
        <v>701</v>
      </c>
      <c r="C398" s="316">
        <v>2674532087</v>
      </c>
      <c r="D398" s="316">
        <v>3335782273.02</v>
      </c>
      <c r="E398" s="316">
        <v>231281335.09999999</v>
      </c>
      <c r="F398" s="316">
        <v>235890475.09999999</v>
      </c>
      <c r="G398" s="316">
        <v>529427455.35000002</v>
      </c>
    </row>
    <row r="399" spans="2:7" x14ac:dyDescent="0.25">
      <c r="B399" s="346" t="s">
        <v>711</v>
      </c>
      <c r="C399" s="328">
        <v>2948228959</v>
      </c>
      <c r="D399" s="328">
        <v>2697016575.0000005</v>
      </c>
      <c r="E399" s="328">
        <v>180121038.85999998</v>
      </c>
      <c r="F399" s="328">
        <v>359308621.35999995</v>
      </c>
      <c r="G399" s="328">
        <v>486337216.84999996</v>
      </c>
    </row>
    <row r="400" spans="2:7" x14ac:dyDescent="0.25">
      <c r="B400" s="347" t="s">
        <v>688</v>
      </c>
      <c r="C400" s="316">
        <v>16100000</v>
      </c>
      <c r="D400" s="316">
        <v>3266000</v>
      </c>
      <c r="E400" s="316">
        <v>0</v>
      </c>
      <c r="F400" s="316">
        <v>0</v>
      </c>
      <c r="G400" s="316">
        <v>0</v>
      </c>
    </row>
    <row r="401" spans="2:7" x14ac:dyDescent="0.25">
      <c r="B401" s="347" t="s">
        <v>540</v>
      </c>
      <c r="C401" s="316">
        <v>2880528959</v>
      </c>
      <c r="D401" s="316">
        <v>2659966366.4400005</v>
      </c>
      <c r="E401" s="316">
        <v>180284114.91999999</v>
      </c>
      <c r="F401" s="316">
        <v>356867748.88</v>
      </c>
      <c r="G401" s="316">
        <v>483896344.37</v>
      </c>
    </row>
    <row r="402" spans="2:7" x14ac:dyDescent="0.25">
      <c r="B402" s="347" t="s">
        <v>576</v>
      </c>
      <c r="C402" s="316">
        <v>0</v>
      </c>
      <c r="D402" s="316">
        <v>49292880.939999998</v>
      </c>
      <c r="E402" s="316">
        <v>39742.71</v>
      </c>
      <c r="F402" s="316">
        <v>39742.71</v>
      </c>
      <c r="G402" s="316">
        <v>39742.71</v>
      </c>
    </row>
    <row r="403" spans="2:7" x14ac:dyDescent="0.25">
      <c r="B403" s="347" t="s">
        <v>701</v>
      </c>
      <c r="C403" s="316">
        <v>51600000</v>
      </c>
      <c r="D403" s="316">
        <v>-15508672.379999992</v>
      </c>
      <c r="E403" s="316">
        <v>-202818.77</v>
      </c>
      <c r="F403" s="316">
        <v>2401129.77</v>
      </c>
      <c r="G403" s="316">
        <v>2401129.77</v>
      </c>
    </row>
    <row r="404" spans="2:7" x14ac:dyDescent="0.25">
      <c r="B404" s="346" t="s">
        <v>712</v>
      </c>
      <c r="C404" s="328">
        <v>33000000000</v>
      </c>
      <c r="D404" s="328">
        <v>35408901418.849998</v>
      </c>
      <c r="E404" s="328">
        <v>577472560.45999992</v>
      </c>
      <c r="F404" s="328">
        <v>900607475.36999989</v>
      </c>
      <c r="G404" s="328">
        <v>3559670784.4799995</v>
      </c>
    </row>
    <row r="405" spans="2:7" x14ac:dyDescent="0.25">
      <c r="B405" s="347" t="s">
        <v>681</v>
      </c>
      <c r="C405" s="316">
        <v>48225000</v>
      </c>
      <c r="D405" s="316">
        <v>60950203</v>
      </c>
      <c r="E405" s="316">
        <v>-1</v>
      </c>
      <c r="F405" s="316">
        <v>0</v>
      </c>
      <c r="G405" s="316">
        <v>0</v>
      </c>
    </row>
    <row r="406" spans="2:7" x14ac:dyDescent="0.25">
      <c r="B406" s="347" t="s">
        <v>554</v>
      </c>
      <c r="C406" s="316">
        <v>32545776416</v>
      </c>
      <c r="D406" s="316">
        <v>34830965756.849998</v>
      </c>
      <c r="E406" s="316">
        <v>504939430.65999997</v>
      </c>
      <c r="F406" s="316">
        <v>828074344.56999993</v>
      </c>
      <c r="G406" s="316">
        <v>3336814762.7799997</v>
      </c>
    </row>
    <row r="407" spans="2:7" x14ac:dyDescent="0.25">
      <c r="B407" s="347" t="s">
        <v>580</v>
      </c>
      <c r="C407" s="316">
        <v>4375000</v>
      </c>
      <c r="D407" s="316">
        <v>-96460585</v>
      </c>
      <c r="E407" s="316">
        <v>72533130.799999997</v>
      </c>
      <c r="F407" s="316">
        <v>72533130.799999997</v>
      </c>
      <c r="G407" s="316">
        <v>222856021.69999999</v>
      </c>
    </row>
    <row r="408" spans="2:7" x14ac:dyDescent="0.25">
      <c r="B408" s="347" t="s">
        <v>713</v>
      </c>
      <c r="C408" s="316">
        <v>401623584</v>
      </c>
      <c r="D408" s="316">
        <v>613446044</v>
      </c>
      <c r="E408" s="316">
        <v>0</v>
      </c>
      <c r="F408" s="316">
        <v>0</v>
      </c>
      <c r="G408" s="316">
        <v>0</v>
      </c>
    </row>
    <row r="409" spans="2:7" x14ac:dyDescent="0.25">
      <c r="B409" s="346" t="s">
        <v>714</v>
      </c>
      <c r="C409" s="328">
        <v>0</v>
      </c>
      <c r="D409" s="328">
        <v>305042216.31000006</v>
      </c>
      <c r="E409" s="328">
        <v>71210221.799999997</v>
      </c>
      <c r="F409" s="328">
        <v>98979183.679999992</v>
      </c>
      <c r="G409" s="328">
        <v>138437501.94</v>
      </c>
    </row>
    <row r="410" spans="2:7" x14ac:dyDescent="0.25">
      <c r="B410" s="347" t="s">
        <v>582</v>
      </c>
      <c r="C410" s="316">
        <v>0</v>
      </c>
      <c r="D410" s="316">
        <v>304975441.04000008</v>
      </c>
      <c r="E410" s="316">
        <v>71210221.799999997</v>
      </c>
      <c r="F410" s="316">
        <v>98979183.679999992</v>
      </c>
      <c r="G410" s="316">
        <v>138437501.94</v>
      </c>
    </row>
    <row r="411" spans="2:7" x14ac:dyDescent="0.25">
      <c r="B411" s="347" t="s">
        <v>702</v>
      </c>
      <c r="C411" s="316">
        <v>0</v>
      </c>
      <c r="D411" s="316">
        <v>66775.27</v>
      </c>
      <c r="E411" s="316">
        <v>0</v>
      </c>
      <c r="F411" s="316">
        <v>0</v>
      </c>
      <c r="G411" s="316">
        <v>0</v>
      </c>
    </row>
    <row r="412" spans="2:7" x14ac:dyDescent="0.25">
      <c r="B412" s="343" t="s">
        <v>715</v>
      </c>
      <c r="C412" s="344">
        <v>146276983678</v>
      </c>
      <c r="D412" s="344">
        <v>160673340925.27002</v>
      </c>
      <c r="E412" s="344">
        <v>24567169283.800007</v>
      </c>
      <c r="F412" s="344">
        <v>27215397702.980007</v>
      </c>
      <c r="G412" s="344">
        <v>28824392447.290005</v>
      </c>
    </row>
    <row r="413" spans="2:7" x14ac:dyDescent="0.25">
      <c r="B413" s="345" t="s">
        <v>716</v>
      </c>
      <c r="C413" s="316">
        <v>146276983678</v>
      </c>
      <c r="D413" s="316">
        <v>160673340925.27002</v>
      </c>
      <c r="E413" s="316">
        <v>24567169283.800007</v>
      </c>
      <c r="F413" s="316">
        <v>27215397702.980007</v>
      </c>
      <c r="G413" s="316">
        <v>28824392447.290005</v>
      </c>
    </row>
    <row r="414" spans="2:7" x14ac:dyDescent="0.25">
      <c r="B414" s="346" t="s">
        <v>717</v>
      </c>
      <c r="C414" s="328">
        <v>129251551355</v>
      </c>
      <c r="D414" s="328">
        <v>145622724320.42999</v>
      </c>
      <c r="E414" s="328">
        <v>25374648950.020004</v>
      </c>
      <c r="F414" s="328">
        <v>25639599663.750004</v>
      </c>
      <c r="G414" s="328">
        <v>26122694313.960003</v>
      </c>
    </row>
    <row r="415" spans="2:7" x14ac:dyDescent="0.25">
      <c r="B415" s="347" t="s">
        <v>528</v>
      </c>
      <c r="C415" s="316">
        <v>6995819685</v>
      </c>
      <c r="D415" s="316">
        <v>6807741603</v>
      </c>
      <c r="E415" s="316">
        <v>902003774.51999998</v>
      </c>
      <c r="F415" s="316">
        <v>1068563860.0700002</v>
      </c>
      <c r="G415" s="316">
        <v>1389948240.3900001</v>
      </c>
    </row>
    <row r="416" spans="2:7" x14ac:dyDescent="0.25">
      <c r="B416" s="347" t="s">
        <v>718</v>
      </c>
      <c r="C416" s="316">
        <v>9005210</v>
      </c>
      <c r="D416" s="316">
        <v>-6548486.7599999998</v>
      </c>
      <c r="E416" s="316">
        <v>643072.80000000005</v>
      </c>
      <c r="F416" s="316">
        <v>643072.80000000005</v>
      </c>
      <c r="G416" s="316">
        <v>643072.80000000005</v>
      </c>
    </row>
    <row r="417" spans="2:7" x14ac:dyDescent="0.25">
      <c r="B417" s="347" t="s">
        <v>542</v>
      </c>
      <c r="C417" s="316">
        <v>416820027</v>
      </c>
      <c r="D417" s="316">
        <v>305107008.57999998</v>
      </c>
      <c r="E417" s="316">
        <v>27307220.449999999</v>
      </c>
      <c r="F417" s="316">
        <v>46258295.390000001</v>
      </c>
      <c r="G417" s="316">
        <v>47922880.310000002</v>
      </c>
    </row>
    <row r="418" spans="2:7" x14ac:dyDescent="0.25">
      <c r="B418" s="347" t="s">
        <v>703</v>
      </c>
      <c r="C418" s="316">
        <v>0</v>
      </c>
      <c r="D418" s="316">
        <v>0</v>
      </c>
      <c r="E418" s="316">
        <v>0</v>
      </c>
      <c r="F418" s="316">
        <v>0</v>
      </c>
      <c r="G418" s="316">
        <v>0</v>
      </c>
    </row>
    <row r="419" spans="2:7" x14ac:dyDescent="0.25">
      <c r="B419" s="347" t="s">
        <v>535</v>
      </c>
      <c r="C419" s="316">
        <v>42474671</v>
      </c>
      <c r="D419" s="316">
        <v>156216770.32999998</v>
      </c>
      <c r="E419" s="316">
        <v>-5595758.5199999996</v>
      </c>
      <c r="F419" s="316">
        <v>11468744.660000002</v>
      </c>
      <c r="G419" s="316">
        <v>77522065.819999993</v>
      </c>
    </row>
    <row r="420" spans="2:7" x14ac:dyDescent="0.25">
      <c r="B420" s="347" t="s">
        <v>719</v>
      </c>
      <c r="C420" s="316">
        <v>436060</v>
      </c>
      <c r="D420" s="316">
        <v>24228143</v>
      </c>
      <c r="E420" s="316">
        <v>0</v>
      </c>
      <c r="F420" s="316">
        <v>0</v>
      </c>
      <c r="G420" s="316">
        <v>0</v>
      </c>
    </row>
    <row r="421" spans="2:7" x14ac:dyDescent="0.25">
      <c r="B421" s="347" t="s">
        <v>545</v>
      </c>
      <c r="C421" s="316">
        <v>1698518391</v>
      </c>
      <c r="D421" s="316">
        <v>3051010833.0999999</v>
      </c>
      <c r="E421" s="316">
        <v>977790019.78000009</v>
      </c>
      <c r="F421" s="316">
        <v>1024727731.6300001</v>
      </c>
      <c r="G421" s="316">
        <v>1055140637.5400002</v>
      </c>
    </row>
    <row r="422" spans="2:7" x14ac:dyDescent="0.25">
      <c r="B422" s="347" t="s">
        <v>720</v>
      </c>
      <c r="C422" s="316">
        <v>21018000</v>
      </c>
      <c r="D422" s="316">
        <v>25912991.759999998</v>
      </c>
      <c r="E422" s="316">
        <v>-746627.58000000007</v>
      </c>
      <c r="F422" s="316">
        <v>329000</v>
      </c>
      <c r="G422" s="316">
        <v>329000</v>
      </c>
    </row>
    <row r="423" spans="2:7" x14ac:dyDescent="0.25">
      <c r="B423" s="347" t="s">
        <v>560</v>
      </c>
      <c r="C423" s="316">
        <v>135536158</v>
      </c>
      <c r="D423" s="316">
        <v>101566916.67</v>
      </c>
      <c r="E423" s="316">
        <v>13889192.48</v>
      </c>
      <c r="F423" s="316">
        <v>15800124.58</v>
      </c>
      <c r="G423" s="316">
        <v>19683042.629999999</v>
      </c>
    </row>
    <row r="424" spans="2:7" x14ac:dyDescent="0.25">
      <c r="B424" s="347" t="s">
        <v>721</v>
      </c>
      <c r="C424" s="316">
        <v>652590657</v>
      </c>
      <c r="D424" s="316">
        <v>718828008.81999993</v>
      </c>
      <c r="E424" s="316">
        <v>-3568454.47</v>
      </c>
      <c r="F424" s="316">
        <v>2412770.0099999998</v>
      </c>
      <c r="G424" s="316">
        <v>2412770.0099999998</v>
      </c>
    </row>
    <row r="425" spans="2:7" x14ac:dyDescent="0.25">
      <c r="B425" s="347" t="s">
        <v>722</v>
      </c>
      <c r="C425" s="316">
        <v>26900000</v>
      </c>
      <c r="D425" s="316">
        <v>2912577</v>
      </c>
      <c r="E425" s="316">
        <v>-2270934.4</v>
      </c>
      <c r="F425" s="316">
        <v>133812</v>
      </c>
      <c r="G425" s="316">
        <v>513123</v>
      </c>
    </row>
    <row r="426" spans="2:7" x14ac:dyDescent="0.25">
      <c r="B426" s="347" t="s">
        <v>561</v>
      </c>
      <c r="C426" s="316">
        <v>25200000</v>
      </c>
      <c r="D426" s="316">
        <v>8912312.5399999991</v>
      </c>
      <c r="E426" s="316">
        <v>-2639567.65</v>
      </c>
      <c r="F426" s="316">
        <v>1425240</v>
      </c>
      <c r="G426" s="316">
        <v>2350596</v>
      </c>
    </row>
    <row r="427" spans="2:7" x14ac:dyDescent="0.25">
      <c r="B427" s="347" t="s">
        <v>521</v>
      </c>
      <c r="C427" s="316">
        <v>1248861601</v>
      </c>
      <c r="D427" s="316">
        <v>1182370154</v>
      </c>
      <c r="E427" s="316">
        <v>102781416.77</v>
      </c>
      <c r="F427" s="316">
        <v>102781416.77</v>
      </c>
      <c r="G427" s="316">
        <v>103327880.11</v>
      </c>
    </row>
    <row r="428" spans="2:7" x14ac:dyDescent="0.25">
      <c r="B428" s="347" t="s">
        <v>530</v>
      </c>
      <c r="C428" s="316">
        <v>117978370895</v>
      </c>
      <c r="D428" s="316">
        <v>133244465488.39</v>
      </c>
      <c r="E428" s="316">
        <v>23365055595.840004</v>
      </c>
      <c r="F428" s="316">
        <v>23365055595.840004</v>
      </c>
      <c r="G428" s="316">
        <v>23422901005.350002</v>
      </c>
    </row>
    <row r="429" spans="2:7" x14ac:dyDescent="0.25">
      <c r="B429" s="346" t="s">
        <v>723</v>
      </c>
      <c r="C429" s="328">
        <v>615399033</v>
      </c>
      <c r="D429" s="328">
        <v>697679217.90999997</v>
      </c>
      <c r="E429" s="328">
        <v>235700872.84999999</v>
      </c>
      <c r="F429" s="328">
        <v>273195105.24000001</v>
      </c>
      <c r="G429" s="328">
        <v>301830231.49000001</v>
      </c>
    </row>
    <row r="430" spans="2:7" x14ac:dyDescent="0.25">
      <c r="B430" s="347" t="s">
        <v>721</v>
      </c>
      <c r="C430" s="316">
        <v>615399033</v>
      </c>
      <c r="D430" s="316">
        <v>697679217.90999997</v>
      </c>
      <c r="E430" s="316">
        <v>235700872.84999999</v>
      </c>
      <c r="F430" s="316">
        <v>273195105.24000001</v>
      </c>
      <c r="G430" s="316">
        <v>301830231.49000001</v>
      </c>
    </row>
    <row r="431" spans="2:7" x14ac:dyDescent="0.25">
      <c r="B431" s="346" t="s">
        <v>724</v>
      </c>
      <c r="C431" s="328">
        <v>15080529512</v>
      </c>
      <c r="D431" s="328">
        <v>13580401932.190001</v>
      </c>
      <c r="E431" s="328">
        <v>-1021175580.8</v>
      </c>
      <c r="F431" s="328">
        <v>1259140349.79</v>
      </c>
      <c r="G431" s="328">
        <v>2339508616.7200003</v>
      </c>
    </row>
    <row r="432" spans="2:7" x14ac:dyDescent="0.25">
      <c r="B432" s="347" t="s">
        <v>688</v>
      </c>
      <c r="C432" s="316">
        <v>25445000</v>
      </c>
      <c r="D432" s="316">
        <v>23254629.149999999</v>
      </c>
      <c r="E432" s="316">
        <v>0</v>
      </c>
      <c r="F432" s="316">
        <v>0</v>
      </c>
      <c r="G432" s="316">
        <v>0</v>
      </c>
    </row>
    <row r="433" spans="2:7" x14ac:dyDescent="0.25">
      <c r="B433" s="347" t="s">
        <v>540</v>
      </c>
      <c r="C433" s="316">
        <v>7188390858</v>
      </c>
      <c r="D433" s="316">
        <v>6038597847.1600008</v>
      </c>
      <c r="E433" s="316">
        <v>-926597266.61999989</v>
      </c>
      <c r="F433" s="316">
        <v>785728566.65999997</v>
      </c>
      <c r="G433" s="316">
        <v>1238371626.2200003</v>
      </c>
    </row>
    <row r="434" spans="2:7" x14ac:dyDescent="0.25">
      <c r="B434" s="347" t="s">
        <v>576</v>
      </c>
      <c r="C434" s="316">
        <v>0</v>
      </c>
      <c r="D434" s="316">
        <v>1000000</v>
      </c>
      <c r="E434" s="316">
        <v>0</v>
      </c>
      <c r="F434" s="316">
        <v>0</v>
      </c>
      <c r="G434" s="316">
        <v>0</v>
      </c>
    </row>
    <row r="435" spans="2:7" x14ac:dyDescent="0.25">
      <c r="B435" s="347" t="s">
        <v>701</v>
      </c>
      <c r="C435" s="316">
        <v>30480055</v>
      </c>
      <c r="D435" s="316">
        <v>5901421.0100000016</v>
      </c>
      <c r="E435" s="316">
        <v>-5730393.9500000002</v>
      </c>
      <c r="F435" s="316">
        <v>0</v>
      </c>
      <c r="G435" s="316">
        <v>19092402</v>
      </c>
    </row>
    <row r="436" spans="2:7" x14ac:dyDescent="0.25">
      <c r="B436" s="347" t="s">
        <v>725</v>
      </c>
      <c r="C436" s="316">
        <v>1600000</v>
      </c>
      <c r="D436" s="316">
        <v>0</v>
      </c>
      <c r="E436" s="316">
        <v>0</v>
      </c>
      <c r="F436" s="316">
        <v>0</v>
      </c>
      <c r="G436" s="316">
        <v>0</v>
      </c>
    </row>
    <row r="437" spans="2:7" x14ac:dyDescent="0.25">
      <c r="B437" s="347" t="s">
        <v>535</v>
      </c>
      <c r="C437" s="316">
        <v>40000000</v>
      </c>
      <c r="D437" s="316">
        <v>66104333.860000014</v>
      </c>
      <c r="E437" s="316">
        <v>0</v>
      </c>
      <c r="F437" s="316">
        <v>558987.80000000005</v>
      </c>
      <c r="G437" s="316">
        <v>1558987.8</v>
      </c>
    </row>
    <row r="438" spans="2:7" x14ac:dyDescent="0.25">
      <c r="B438" s="347" t="s">
        <v>719</v>
      </c>
      <c r="C438" s="316">
        <v>0</v>
      </c>
      <c r="D438" s="316">
        <v>0</v>
      </c>
      <c r="E438" s="316">
        <v>0</v>
      </c>
      <c r="F438" s="316">
        <v>0</v>
      </c>
      <c r="G438" s="316">
        <v>0</v>
      </c>
    </row>
    <row r="439" spans="2:7" x14ac:dyDescent="0.25">
      <c r="B439" s="347" t="s">
        <v>545</v>
      </c>
      <c r="C439" s="316">
        <v>7438147490</v>
      </c>
      <c r="D439" s="316">
        <v>7359010079.8099995</v>
      </c>
      <c r="E439" s="316">
        <v>-33481063.229999997</v>
      </c>
      <c r="F439" s="316">
        <v>445404931.13</v>
      </c>
      <c r="G439" s="316">
        <v>1050877464.3</v>
      </c>
    </row>
    <row r="440" spans="2:7" x14ac:dyDescent="0.25">
      <c r="B440" s="347" t="s">
        <v>721</v>
      </c>
      <c r="C440" s="316">
        <v>356466109</v>
      </c>
      <c r="D440" s="316">
        <v>86533621.199999988</v>
      </c>
      <c r="E440" s="316">
        <v>-55366857</v>
      </c>
      <c r="F440" s="316">
        <v>27447864.199999999</v>
      </c>
      <c r="G440" s="316">
        <v>29608136.399999999</v>
      </c>
    </row>
    <row r="441" spans="2:7" x14ac:dyDescent="0.25">
      <c r="B441" s="346" t="s">
        <v>726</v>
      </c>
      <c r="C441" s="328">
        <v>566728425</v>
      </c>
      <c r="D441" s="328">
        <v>346924183.74000001</v>
      </c>
      <c r="E441" s="328">
        <v>-10965960.919999998</v>
      </c>
      <c r="F441" s="328">
        <v>0</v>
      </c>
      <c r="G441" s="328">
        <v>0</v>
      </c>
    </row>
    <row r="442" spans="2:7" x14ac:dyDescent="0.25">
      <c r="B442" s="347" t="s">
        <v>533</v>
      </c>
      <c r="C442" s="316">
        <v>565314698</v>
      </c>
      <c r="D442" s="316">
        <v>340015597.75999999</v>
      </c>
      <c r="E442" s="316">
        <v>-10965959.919999998</v>
      </c>
      <c r="F442" s="316">
        <v>0</v>
      </c>
      <c r="G442" s="316">
        <v>0</v>
      </c>
    </row>
    <row r="443" spans="2:7" x14ac:dyDescent="0.25">
      <c r="B443" s="347" t="s">
        <v>727</v>
      </c>
      <c r="C443" s="316">
        <v>1413727</v>
      </c>
      <c r="D443" s="316">
        <v>6908585.9800000004</v>
      </c>
      <c r="E443" s="316">
        <v>-1</v>
      </c>
      <c r="F443" s="316">
        <v>0</v>
      </c>
      <c r="G443" s="316">
        <v>0</v>
      </c>
    </row>
    <row r="444" spans="2:7" x14ac:dyDescent="0.25">
      <c r="B444" s="346" t="s">
        <v>728</v>
      </c>
      <c r="C444" s="328">
        <v>762775353</v>
      </c>
      <c r="D444" s="328">
        <v>425611271</v>
      </c>
      <c r="E444" s="328">
        <v>-11038997.349999994</v>
      </c>
      <c r="F444" s="328">
        <v>43462584.200000003</v>
      </c>
      <c r="G444" s="328">
        <v>60359285.120000005</v>
      </c>
    </row>
    <row r="445" spans="2:7" x14ac:dyDescent="0.25">
      <c r="B445" s="347" t="s">
        <v>535</v>
      </c>
      <c r="C445" s="316">
        <v>762775353</v>
      </c>
      <c r="D445" s="316">
        <v>278223996</v>
      </c>
      <c r="E445" s="316">
        <v>-11311267.349999994</v>
      </c>
      <c r="F445" s="316">
        <v>43162584.200000003</v>
      </c>
      <c r="G445" s="316">
        <v>60059285.120000005</v>
      </c>
    </row>
    <row r="446" spans="2:7" x14ac:dyDescent="0.25">
      <c r="B446" s="347" t="s">
        <v>719</v>
      </c>
      <c r="C446" s="316">
        <v>0</v>
      </c>
      <c r="D446" s="316">
        <v>147387275</v>
      </c>
      <c r="E446" s="316">
        <v>272270</v>
      </c>
      <c r="F446" s="316">
        <v>300000</v>
      </c>
      <c r="G446" s="316">
        <v>300000</v>
      </c>
    </row>
    <row r="447" spans="2:7" x14ac:dyDescent="0.25">
      <c r="B447" s="343" t="s">
        <v>729</v>
      </c>
      <c r="C447" s="344">
        <v>3827865389</v>
      </c>
      <c r="D447" s="344">
        <v>4672128145.7700005</v>
      </c>
      <c r="E447" s="344">
        <v>1406297960.96</v>
      </c>
      <c r="F447" s="344">
        <v>1446692774.4299998</v>
      </c>
      <c r="G447" s="344">
        <v>1585325092.4999998</v>
      </c>
    </row>
    <row r="448" spans="2:7" x14ac:dyDescent="0.25">
      <c r="B448" s="345" t="s">
        <v>730</v>
      </c>
      <c r="C448" s="316">
        <v>3827865389</v>
      </c>
      <c r="D448" s="316">
        <v>4672128145.7700005</v>
      </c>
      <c r="E448" s="316">
        <v>1406297960.96</v>
      </c>
      <c r="F448" s="316">
        <v>1446692774.4299998</v>
      </c>
      <c r="G448" s="316">
        <v>1585325092.4999998</v>
      </c>
    </row>
    <row r="449" spans="2:7" x14ac:dyDescent="0.25">
      <c r="B449" s="346" t="s">
        <v>731</v>
      </c>
      <c r="C449" s="328">
        <v>3672537739</v>
      </c>
      <c r="D449" s="328">
        <v>4550565276.7900009</v>
      </c>
      <c r="E449" s="328">
        <v>1397191101.7</v>
      </c>
      <c r="F449" s="328">
        <v>1431720468.1699998</v>
      </c>
      <c r="G449" s="328">
        <v>1564416511.8399999</v>
      </c>
    </row>
    <row r="450" spans="2:7" x14ac:dyDescent="0.25">
      <c r="B450" s="347" t="s">
        <v>528</v>
      </c>
      <c r="C450" s="316">
        <v>1449525344</v>
      </c>
      <c r="D450" s="316">
        <v>1354871522.6299999</v>
      </c>
      <c r="E450" s="316">
        <v>162744906.41999999</v>
      </c>
      <c r="F450" s="316">
        <v>172203472.24999997</v>
      </c>
      <c r="G450" s="316">
        <v>254183655.69999999</v>
      </c>
    </row>
    <row r="451" spans="2:7" x14ac:dyDescent="0.25">
      <c r="B451" s="347" t="s">
        <v>732</v>
      </c>
      <c r="C451" s="316">
        <v>0</v>
      </c>
      <c r="D451" s="316">
        <v>77369819.790000007</v>
      </c>
      <c r="E451" s="316">
        <v>0</v>
      </c>
      <c r="F451" s="316">
        <v>0</v>
      </c>
      <c r="G451" s="316">
        <v>0</v>
      </c>
    </row>
    <row r="452" spans="2:7" x14ac:dyDescent="0.25">
      <c r="B452" s="347" t="s">
        <v>623</v>
      </c>
      <c r="C452" s="316">
        <v>325000000</v>
      </c>
      <c r="D452" s="316">
        <v>300000000</v>
      </c>
      <c r="E452" s="316">
        <v>0</v>
      </c>
      <c r="F452" s="316">
        <v>0</v>
      </c>
      <c r="G452" s="316">
        <v>0</v>
      </c>
    </row>
    <row r="453" spans="2:7" x14ac:dyDescent="0.25">
      <c r="B453" s="347" t="s">
        <v>520</v>
      </c>
      <c r="C453" s="316">
        <v>91810380</v>
      </c>
      <c r="D453" s="316">
        <v>254229942.92000002</v>
      </c>
      <c r="E453" s="316">
        <v>171578257.73999998</v>
      </c>
      <c r="F453" s="316">
        <v>184994169.94999999</v>
      </c>
      <c r="G453" s="316">
        <v>191497163.22000003</v>
      </c>
    </row>
    <row r="454" spans="2:7" x14ac:dyDescent="0.25">
      <c r="B454" s="347" t="s">
        <v>733</v>
      </c>
      <c r="C454" s="316">
        <v>950025784</v>
      </c>
      <c r="D454" s="316">
        <v>1538075784</v>
      </c>
      <c r="E454" s="316">
        <v>704462101.94000006</v>
      </c>
      <c r="F454" s="316">
        <v>704462101.94000006</v>
      </c>
      <c r="G454" s="316">
        <v>704462101.94000006</v>
      </c>
    </row>
    <row r="455" spans="2:7" x14ac:dyDescent="0.25">
      <c r="B455" s="347" t="s">
        <v>553</v>
      </c>
      <c r="C455" s="316">
        <v>318552000</v>
      </c>
      <c r="D455" s="316">
        <v>312232454.19</v>
      </c>
      <c r="E455" s="316">
        <v>82870281.12000002</v>
      </c>
      <c r="F455" s="316">
        <v>82969721.620000005</v>
      </c>
      <c r="G455" s="316">
        <v>101333857.29000001</v>
      </c>
    </row>
    <row r="456" spans="2:7" x14ac:dyDescent="0.25">
      <c r="B456" s="347" t="s">
        <v>558</v>
      </c>
      <c r="C456" s="316">
        <v>74224216</v>
      </c>
      <c r="D456" s="316">
        <v>72361368.569999993</v>
      </c>
      <c r="E456" s="316">
        <v>9988751.1999999993</v>
      </c>
      <c r="F456" s="316">
        <v>10149509.6</v>
      </c>
      <c r="G456" s="316">
        <v>14395539.530000001</v>
      </c>
    </row>
    <row r="457" spans="2:7" x14ac:dyDescent="0.25">
      <c r="B457" s="347" t="s">
        <v>556</v>
      </c>
      <c r="C457" s="316">
        <v>32011000</v>
      </c>
      <c r="D457" s="316">
        <v>26657412.310000002</v>
      </c>
      <c r="E457" s="316">
        <v>11072199.629999999</v>
      </c>
      <c r="F457" s="316">
        <v>11209880.629999999</v>
      </c>
      <c r="G457" s="316">
        <v>12135970.01</v>
      </c>
    </row>
    <row r="458" spans="2:7" x14ac:dyDescent="0.25">
      <c r="B458" s="347" t="s">
        <v>564</v>
      </c>
      <c r="C458" s="316">
        <v>0</v>
      </c>
      <c r="D458" s="316">
        <v>16910140.48</v>
      </c>
      <c r="E458" s="316">
        <v>31169229.310000002</v>
      </c>
      <c r="F458" s="316">
        <v>31169229.310000002</v>
      </c>
      <c r="G458" s="316">
        <v>31169229.310000002</v>
      </c>
    </row>
    <row r="459" spans="2:7" x14ac:dyDescent="0.25">
      <c r="B459" s="347" t="s">
        <v>537</v>
      </c>
      <c r="C459" s="316">
        <v>226696015</v>
      </c>
      <c r="D459" s="316">
        <v>204124737.90000004</v>
      </c>
      <c r="E459" s="316">
        <v>14168539.34</v>
      </c>
      <c r="F459" s="316">
        <v>25425547.869999997</v>
      </c>
      <c r="G459" s="316">
        <v>39452159.840000004</v>
      </c>
    </row>
    <row r="460" spans="2:7" x14ac:dyDescent="0.25">
      <c r="B460" s="347" t="s">
        <v>521</v>
      </c>
      <c r="C460" s="316">
        <v>204693000</v>
      </c>
      <c r="D460" s="316">
        <v>393732094</v>
      </c>
      <c r="E460" s="316">
        <v>209136835</v>
      </c>
      <c r="F460" s="316">
        <v>209136835</v>
      </c>
      <c r="G460" s="316">
        <v>215786835</v>
      </c>
    </row>
    <row r="461" spans="2:7" x14ac:dyDescent="0.25">
      <c r="B461" s="346" t="s">
        <v>734</v>
      </c>
      <c r="C461" s="328">
        <v>155327650</v>
      </c>
      <c r="D461" s="328">
        <v>92077417</v>
      </c>
      <c r="E461" s="328">
        <v>900000</v>
      </c>
      <c r="F461" s="328">
        <v>6850167.3899999997</v>
      </c>
      <c r="G461" s="328">
        <v>12636441.790000001</v>
      </c>
    </row>
    <row r="462" spans="2:7" x14ac:dyDescent="0.25">
      <c r="B462" s="347" t="s">
        <v>735</v>
      </c>
      <c r="C462" s="316">
        <v>60000000</v>
      </c>
      <c r="D462" s="316">
        <v>0</v>
      </c>
      <c r="E462" s="316">
        <v>0</v>
      </c>
      <c r="F462" s="316">
        <v>0</v>
      </c>
      <c r="G462" s="316">
        <v>0</v>
      </c>
    </row>
    <row r="463" spans="2:7" x14ac:dyDescent="0.25">
      <c r="B463" s="347" t="s">
        <v>537</v>
      </c>
      <c r="C463" s="316">
        <v>95327650</v>
      </c>
      <c r="D463" s="316">
        <v>92077417</v>
      </c>
      <c r="E463" s="316">
        <v>900000</v>
      </c>
      <c r="F463" s="316">
        <v>6850167.3899999997</v>
      </c>
      <c r="G463" s="316">
        <v>12636441.790000001</v>
      </c>
    </row>
    <row r="464" spans="2:7" x14ac:dyDescent="0.25">
      <c r="B464" s="346" t="s">
        <v>736</v>
      </c>
      <c r="C464" s="328">
        <v>0</v>
      </c>
      <c r="D464" s="328">
        <v>29485451.98</v>
      </c>
      <c r="E464" s="328">
        <v>8206859.2599999998</v>
      </c>
      <c r="F464" s="328">
        <v>8122138.8700000001</v>
      </c>
      <c r="G464" s="328">
        <v>8272138.8700000001</v>
      </c>
    </row>
    <row r="465" spans="2:7" x14ac:dyDescent="0.25">
      <c r="B465" s="347" t="s">
        <v>737</v>
      </c>
      <c r="C465" s="316">
        <v>0</v>
      </c>
      <c r="D465" s="316">
        <v>2570000</v>
      </c>
      <c r="E465" s="316">
        <v>0</v>
      </c>
      <c r="F465" s="316">
        <v>0</v>
      </c>
      <c r="G465" s="316">
        <v>0</v>
      </c>
    </row>
    <row r="466" spans="2:7" x14ac:dyDescent="0.25">
      <c r="B466" s="347" t="s">
        <v>686</v>
      </c>
      <c r="C466" s="316">
        <v>0</v>
      </c>
      <c r="D466" s="316">
        <v>29485451.98</v>
      </c>
      <c r="E466" s="316">
        <v>8206859.2599999998</v>
      </c>
      <c r="F466" s="316">
        <v>8122138.8700000001</v>
      </c>
      <c r="G466" s="316">
        <v>8272138.8700000001</v>
      </c>
    </row>
    <row r="467" spans="2:7" x14ac:dyDescent="0.25">
      <c r="B467" s="347" t="s">
        <v>708</v>
      </c>
      <c r="C467" s="316">
        <v>0</v>
      </c>
      <c r="D467" s="316">
        <v>-2570000</v>
      </c>
      <c r="E467" s="316">
        <v>0</v>
      </c>
      <c r="F467" s="316">
        <v>0</v>
      </c>
      <c r="G467" s="316">
        <v>0</v>
      </c>
    </row>
    <row r="468" spans="2:7" x14ac:dyDescent="0.25">
      <c r="B468" s="343" t="s">
        <v>738</v>
      </c>
      <c r="C468" s="344">
        <v>2838762408</v>
      </c>
      <c r="D468" s="344">
        <v>2906288178.6300001</v>
      </c>
      <c r="E468" s="344">
        <v>231912563.29000002</v>
      </c>
      <c r="F468" s="344">
        <v>300946012.81999999</v>
      </c>
      <c r="G468" s="344">
        <v>373154287.69</v>
      </c>
    </row>
    <row r="469" spans="2:7" x14ac:dyDescent="0.25">
      <c r="B469" s="345" t="s">
        <v>739</v>
      </c>
      <c r="C469" s="316">
        <v>2838762408</v>
      </c>
      <c r="D469" s="316">
        <v>2906288178.6300001</v>
      </c>
      <c r="E469" s="316">
        <v>231912563.29000002</v>
      </c>
      <c r="F469" s="316">
        <v>300946012.81999999</v>
      </c>
      <c r="G469" s="316">
        <v>373154287.69</v>
      </c>
    </row>
    <row r="470" spans="2:7" x14ac:dyDescent="0.25">
      <c r="B470" s="346" t="s">
        <v>740</v>
      </c>
      <c r="C470" s="328">
        <v>2838762408</v>
      </c>
      <c r="D470" s="328">
        <v>2906288178.6300001</v>
      </c>
      <c r="E470" s="328">
        <v>231912563.29000002</v>
      </c>
      <c r="F470" s="328">
        <v>300946012.81999999</v>
      </c>
      <c r="G470" s="328">
        <v>373154287.69</v>
      </c>
    </row>
    <row r="471" spans="2:7" x14ac:dyDescent="0.25">
      <c r="B471" s="347" t="s">
        <v>528</v>
      </c>
      <c r="C471" s="316">
        <v>726203978</v>
      </c>
      <c r="D471" s="316">
        <v>724250998.41999996</v>
      </c>
      <c r="E471" s="316">
        <v>67265371.430000037</v>
      </c>
      <c r="F471" s="316">
        <v>90853670.030000001</v>
      </c>
      <c r="G471" s="316">
        <v>147826341.51999998</v>
      </c>
    </row>
    <row r="472" spans="2:7" x14ac:dyDescent="0.25">
      <c r="B472" s="347" t="s">
        <v>553</v>
      </c>
      <c r="C472" s="316">
        <v>385195385</v>
      </c>
      <c r="D472" s="316">
        <v>392748332.52000004</v>
      </c>
      <c r="E472" s="316">
        <v>30455960.57</v>
      </c>
      <c r="F472" s="316">
        <v>33966240.300000004</v>
      </c>
      <c r="G472" s="316">
        <v>36701207.060000002</v>
      </c>
    </row>
    <row r="473" spans="2:7" x14ac:dyDescent="0.25">
      <c r="B473" s="347" t="s">
        <v>574</v>
      </c>
      <c r="C473" s="316">
        <v>0</v>
      </c>
      <c r="D473" s="316">
        <v>96590.5</v>
      </c>
      <c r="E473" s="316">
        <v>0</v>
      </c>
      <c r="F473" s="316">
        <v>0</v>
      </c>
      <c r="G473" s="316">
        <v>0</v>
      </c>
    </row>
    <row r="474" spans="2:7" x14ac:dyDescent="0.25">
      <c r="B474" s="347" t="s">
        <v>558</v>
      </c>
      <c r="C474" s="316">
        <v>14862645</v>
      </c>
      <c r="D474" s="316">
        <v>12384172.199999999</v>
      </c>
      <c r="E474" s="316">
        <v>795211.8600000001</v>
      </c>
      <c r="F474" s="316">
        <v>820591.46000000008</v>
      </c>
      <c r="G474" s="316">
        <v>820591.46000000008</v>
      </c>
    </row>
    <row r="475" spans="2:7" x14ac:dyDescent="0.25">
      <c r="B475" s="347" t="s">
        <v>690</v>
      </c>
      <c r="C475" s="316">
        <v>140863125</v>
      </c>
      <c r="D475" s="316">
        <v>188583123.39000005</v>
      </c>
      <c r="E475" s="316">
        <v>20423052.490000002</v>
      </c>
      <c r="F475" s="316">
        <v>33920480.829999998</v>
      </c>
      <c r="G475" s="316">
        <v>42665607.370000005</v>
      </c>
    </row>
    <row r="476" spans="2:7" x14ac:dyDescent="0.25">
      <c r="B476" s="347" t="s">
        <v>741</v>
      </c>
      <c r="C476" s="316">
        <v>542571400</v>
      </c>
      <c r="D476" s="316">
        <v>275853478.92000002</v>
      </c>
      <c r="E476" s="316">
        <v>-226689.40000000002</v>
      </c>
      <c r="F476" s="316">
        <v>19992630.960000001</v>
      </c>
      <c r="G476" s="316">
        <v>19992630.960000001</v>
      </c>
    </row>
    <row r="477" spans="2:7" x14ac:dyDescent="0.25">
      <c r="B477" s="347" t="s">
        <v>705</v>
      </c>
      <c r="C477" s="316">
        <v>31000000</v>
      </c>
      <c r="D477" s="316">
        <v>27639607.68</v>
      </c>
      <c r="E477" s="316">
        <v>-4951986.95</v>
      </c>
      <c r="F477" s="316">
        <v>3240755.9499999997</v>
      </c>
      <c r="G477" s="316">
        <v>3240755.9499999997</v>
      </c>
    </row>
    <row r="478" spans="2:7" x14ac:dyDescent="0.25">
      <c r="B478" s="347" t="s">
        <v>521</v>
      </c>
      <c r="C478" s="316">
        <v>24745964</v>
      </c>
      <c r="D478" s="316">
        <v>41411964</v>
      </c>
      <c r="E478" s="316">
        <v>356873</v>
      </c>
      <c r="F478" s="316">
        <v>356873</v>
      </c>
      <c r="G478" s="316">
        <v>725810</v>
      </c>
    </row>
    <row r="479" spans="2:7" x14ac:dyDescent="0.25">
      <c r="B479" s="347" t="s">
        <v>530</v>
      </c>
      <c r="C479" s="316">
        <v>973319911</v>
      </c>
      <c r="D479" s="316">
        <v>1243319911</v>
      </c>
      <c r="E479" s="316">
        <v>117794770.28999999</v>
      </c>
      <c r="F479" s="316">
        <v>117794770.28999999</v>
      </c>
      <c r="G479" s="316">
        <v>121181343.36999999</v>
      </c>
    </row>
    <row r="480" spans="2:7" x14ac:dyDescent="0.25">
      <c r="B480" s="343" t="s">
        <v>742</v>
      </c>
      <c r="C480" s="344">
        <v>18541650695</v>
      </c>
      <c r="D480" s="344">
        <v>21627728480.07</v>
      </c>
      <c r="E480" s="344">
        <v>4460632875.4800024</v>
      </c>
      <c r="F480" s="344">
        <v>4980255148.7300005</v>
      </c>
      <c r="G480" s="344">
        <v>5618457488.46</v>
      </c>
    </row>
    <row r="481" spans="2:8" x14ac:dyDescent="0.25">
      <c r="B481" s="345" t="s">
        <v>743</v>
      </c>
      <c r="C481" s="316">
        <v>18541650695</v>
      </c>
      <c r="D481" s="316">
        <v>21627728480.07</v>
      </c>
      <c r="E481" s="316">
        <v>4460632875.4800024</v>
      </c>
      <c r="F481" s="316">
        <v>4980255148.7300005</v>
      </c>
      <c r="G481" s="316">
        <v>5618457488.46</v>
      </c>
    </row>
    <row r="482" spans="2:8" x14ac:dyDescent="0.25">
      <c r="B482" s="346" t="s">
        <v>744</v>
      </c>
      <c r="C482" s="328">
        <v>17417799267</v>
      </c>
      <c r="D482" s="328">
        <v>20529157533.5</v>
      </c>
      <c r="E482" s="328">
        <v>4361605860.8800001</v>
      </c>
      <c r="F482" s="328">
        <v>4762647555.75</v>
      </c>
      <c r="G482" s="328">
        <v>5372616677.29</v>
      </c>
    </row>
    <row r="483" spans="2:8" x14ac:dyDescent="0.25">
      <c r="B483" s="347" t="s">
        <v>528</v>
      </c>
      <c r="C483" s="316">
        <v>4596528412</v>
      </c>
      <c r="D483" s="316">
        <v>4673031449.6499996</v>
      </c>
      <c r="E483" s="316">
        <v>345079449.62</v>
      </c>
      <c r="F483" s="316">
        <v>381407715.17000002</v>
      </c>
      <c r="G483" s="316">
        <v>651565569.81999981</v>
      </c>
    </row>
    <row r="484" spans="2:8" x14ac:dyDescent="0.25">
      <c r="B484" s="347" t="s">
        <v>745</v>
      </c>
      <c r="C484" s="316">
        <v>4600000</v>
      </c>
      <c r="D484" s="316">
        <v>17402093</v>
      </c>
      <c r="E484" s="316">
        <v>3808483</v>
      </c>
      <c r="F484" s="316">
        <v>12932428.82</v>
      </c>
      <c r="G484" s="316">
        <v>13095028.810000001</v>
      </c>
    </row>
    <row r="485" spans="2:8" x14ac:dyDescent="0.25">
      <c r="B485" s="347" t="s">
        <v>732</v>
      </c>
      <c r="C485" s="316">
        <v>0</v>
      </c>
      <c r="D485" s="316">
        <v>9640000</v>
      </c>
      <c r="E485" s="316">
        <v>0</v>
      </c>
      <c r="F485" s="316">
        <v>0</v>
      </c>
      <c r="G485" s="316">
        <v>0</v>
      </c>
    </row>
    <row r="486" spans="2:8" x14ac:dyDescent="0.25">
      <c r="B486" s="347" t="s">
        <v>570</v>
      </c>
      <c r="C486" s="316">
        <v>5720000</v>
      </c>
      <c r="D486" s="316">
        <v>4678067.4399999995</v>
      </c>
      <c r="E486" s="316">
        <v>-166840</v>
      </c>
      <c r="F486" s="316">
        <v>0</v>
      </c>
      <c r="G486" s="316">
        <v>1214794.5</v>
      </c>
    </row>
    <row r="487" spans="2:8" x14ac:dyDescent="0.25">
      <c r="B487" s="347" t="s">
        <v>623</v>
      </c>
      <c r="C487" s="316">
        <v>747311384</v>
      </c>
      <c r="D487" s="316">
        <v>947311384</v>
      </c>
      <c r="E487" s="316">
        <v>0</v>
      </c>
      <c r="F487" s="316">
        <v>0</v>
      </c>
      <c r="G487" s="316">
        <v>0</v>
      </c>
    </row>
    <row r="488" spans="2:8" x14ac:dyDescent="0.25">
      <c r="B488" s="347" t="s">
        <v>746</v>
      </c>
      <c r="C488" s="316">
        <v>742880000</v>
      </c>
      <c r="D488" s="316">
        <v>932404725.55999994</v>
      </c>
      <c r="E488" s="316">
        <v>387025132.94</v>
      </c>
      <c r="F488" s="316">
        <v>516101441.55000001</v>
      </c>
      <c r="G488" s="316">
        <v>554444358.18000007</v>
      </c>
    </row>
    <row r="489" spans="2:8" x14ac:dyDescent="0.25">
      <c r="B489" s="347" t="s">
        <v>520</v>
      </c>
      <c r="C489" s="316">
        <v>878866127</v>
      </c>
      <c r="D489" s="316">
        <v>1696813661.1700001</v>
      </c>
      <c r="E489" s="316">
        <v>50953680.059999995</v>
      </c>
      <c r="F489" s="316">
        <v>202531443.16999999</v>
      </c>
      <c r="G489" s="316">
        <v>290136327.18000001</v>
      </c>
    </row>
    <row r="490" spans="2:8" x14ac:dyDescent="0.25">
      <c r="B490" s="347" t="s">
        <v>553</v>
      </c>
      <c r="C490" s="316">
        <v>223858069</v>
      </c>
      <c r="D490" s="316">
        <v>151542063.06</v>
      </c>
      <c r="E490" s="316">
        <v>-22762804.259999998</v>
      </c>
      <c r="F490" s="316">
        <v>21635085.469999999</v>
      </c>
      <c r="G490" s="316">
        <v>26233737.59</v>
      </c>
    </row>
    <row r="491" spans="2:8" x14ac:dyDescent="0.25">
      <c r="B491" s="347" t="s">
        <v>747</v>
      </c>
      <c r="C491" s="316">
        <v>0</v>
      </c>
      <c r="D491" s="316">
        <v>0</v>
      </c>
      <c r="E491" s="316">
        <v>1400000</v>
      </c>
      <c r="F491" s="316">
        <v>1400000</v>
      </c>
      <c r="G491" s="316">
        <v>1400000</v>
      </c>
    </row>
    <row r="492" spans="2:8" x14ac:dyDescent="0.25">
      <c r="B492" s="347" t="s">
        <v>556</v>
      </c>
      <c r="C492" s="316">
        <v>2562180000</v>
      </c>
      <c r="D492" s="316">
        <v>106006532.81</v>
      </c>
      <c r="E492" s="316">
        <v>-18387299.129999999</v>
      </c>
      <c r="F492" s="316">
        <v>11983382.92</v>
      </c>
      <c r="G492" s="316">
        <v>17744877.23</v>
      </c>
    </row>
    <row r="493" spans="2:8" x14ac:dyDescent="0.25">
      <c r="B493" s="347" t="s">
        <v>584</v>
      </c>
      <c r="C493" s="316">
        <v>0</v>
      </c>
      <c r="D493" s="316">
        <v>-13000000</v>
      </c>
      <c r="E493" s="316">
        <v>0</v>
      </c>
      <c r="F493" s="316">
        <v>0</v>
      </c>
      <c r="G493" s="316">
        <v>0</v>
      </c>
    </row>
    <row r="494" spans="2:8" x14ac:dyDescent="0.25">
      <c r="B494" s="347" t="s">
        <v>748</v>
      </c>
      <c r="C494" s="316">
        <v>187223522</v>
      </c>
      <c r="D494" s="316">
        <v>121518192</v>
      </c>
      <c r="E494" s="316">
        <v>117218191.31</v>
      </c>
      <c r="F494" s="316">
        <v>117218191.31</v>
      </c>
      <c r="G494" s="316">
        <v>121518191.31</v>
      </c>
      <c r="H494" s="353"/>
    </row>
    <row r="495" spans="2:8" x14ac:dyDescent="0.25">
      <c r="B495" s="347" t="s">
        <v>749</v>
      </c>
      <c r="C495" s="316">
        <v>415276478</v>
      </c>
      <c r="D495" s="316">
        <v>403287608.38</v>
      </c>
      <c r="E495" s="316">
        <v>381125811.29000002</v>
      </c>
      <c r="F495" s="316">
        <v>381125811.29000002</v>
      </c>
      <c r="G495" s="316">
        <v>381125811.29000002</v>
      </c>
    </row>
    <row r="496" spans="2:8" x14ac:dyDescent="0.25">
      <c r="B496" s="347" t="s">
        <v>521</v>
      </c>
      <c r="C496" s="316">
        <v>958842218</v>
      </c>
      <c r="D496" s="316">
        <v>1786776691</v>
      </c>
      <c r="E496" s="316">
        <v>61962767.07</v>
      </c>
      <c r="F496" s="316">
        <v>61962767.07</v>
      </c>
      <c r="G496" s="316">
        <v>193983206.98000002</v>
      </c>
    </row>
    <row r="497" spans="2:7" x14ac:dyDescent="0.25">
      <c r="B497" s="347" t="s">
        <v>530</v>
      </c>
      <c r="C497" s="316">
        <v>6094513057</v>
      </c>
      <c r="D497" s="316">
        <v>9691745065.4300003</v>
      </c>
      <c r="E497" s="316">
        <v>3054349288.98</v>
      </c>
      <c r="F497" s="316">
        <v>3054349288.98</v>
      </c>
      <c r="G497" s="316">
        <v>3120154774.4000001</v>
      </c>
    </row>
    <row r="498" spans="2:7" x14ac:dyDescent="0.25">
      <c r="B498" s="346" t="s">
        <v>750</v>
      </c>
      <c r="C498" s="328">
        <v>669691884</v>
      </c>
      <c r="D498" s="328">
        <v>731409993.56999993</v>
      </c>
      <c r="E498" s="328">
        <v>42957517.890000001</v>
      </c>
      <c r="F498" s="328">
        <v>133586524.72999999</v>
      </c>
      <c r="G498" s="328">
        <v>146019043.17000002</v>
      </c>
    </row>
    <row r="499" spans="2:7" x14ac:dyDescent="0.25">
      <c r="B499" s="347" t="s">
        <v>676</v>
      </c>
      <c r="C499" s="316">
        <v>25000</v>
      </c>
      <c r="D499" s="316">
        <v>0</v>
      </c>
      <c r="E499" s="316">
        <v>0</v>
      </c>
      <c r="F499" s="316">
        <v>0</v>
      </c>
      <c r="G499" s="316">
        <v>0</v>
      </c>
    </row>
    <row r="500" spans="2:7" x14ac:dyDescent="0.25">
      <c r="B500" s="347" t="s">
        <v>578</v>
      </c>
      <c r="C500" s="316">
        <v>0</v>
      </c>
      <c r="D500" s="316">
        <v>10145142</v>
      </c>
      <c r="E500" s="316">
        <v>0</v>
      </c>
      <c r="F500" s="316">
        <v>0</v>
      </c>
      <c r="G500" s="316">
        <v>0</v>
      </c>
    </row>
    <row r="501" spans="2:7" x14ac:dyDescent="0.25">
      <c r="B501" s="347" t="s">
        <v>558</v>
      </c>
      <c r="C501" s="316">
        <v>579982258</v>
      </c>
      <c r="D501" s="316">
        <v>656708646.79999995</v>
      </c>
      <c r="E501" s="316">
        <v>39817748.669999994</v>
      </c>
      <c r="F501" s="316">
        <v>123995335.27999999</v>
      </c>
      <c r="G501" s="316">
        <v>133771967.01000001</v>
      </c>
    </row>
    <row r="502" spans="2:7" x14ac:dyDescent="0.25">
      <c r="B502" s="347" t="s">
        <v>618</v>
      </c>
      <c r="C502" s="316">
        <v>0</v>
      </c>
      <c r="D502" s="316">
        <v>0</v>
      </c>
      <c r="E502" s="316">
        <v>0</v>
      </c>
      <c r="F502" s="316">
        <v>0</v>
      </c>
      <c r="G502" s="316">
        <v>0</v>
      </c>
    </row>
    <row r="503" spans="2:7" x14ac:dyDescent="0.25">
      <c r="B503" s="347" t="s">
        <v>606</v>
      </c>
      <c r="C503" s="316">
        <v>0</v>
      </c>
      <c r="D503" s="316">
        <v>0</v>
      </c>
      <c r="E503" s="316">
        <v>0</v>
      </c>
      <c r="F503" s="316">
        <v>0</v>
      </c>
      <c r="G503" s="316">
        <v>0</v>
      </c>
    </row>
    <row r="504" spans="2:7" x14ac:dyDescent="0.25">
      <c r="B504" s="347" t="s">
        <v>751</v>
      </c>
      <c r="C504" s="316">
        <v>10566528</v>
      </c>
      <c r="D504" s="316">
        <v>11446528</v>
      </c>
      <c r="E504" s="316">
        <v>415281.77</v>
      </c>
      <c r="F504" s="316">
        <v>2594932.2999999998</v>
      </c>
      <c r="G504" s="316">
        <v>2650404.73</v>
      </c>
    </row>
    <row r="505" spans="2:7" x14ac:dyDescent="0.25">
      <c r="B505" s="347" t="s">
        <v>752</v>
      </c>
      <c r="C505" s="316">
        <v>54500000</v>
      </c>
      <c r="D505" s="316">
        <v>32393615.77</v>
      </c>
      <c r="E505" s="316">
        <v>2176930.7000000002</v>
      </c>
      <c r="F505" s="316">
        <v>4105005.59</v>
      </c>
      <c r="G505" s="316">
        <v>5819298.2700000005</v>
      </c>
    </row>
    <row r="506" spans="2:7" x14ac:dyDescent="0.25">
      <c r="B506" s="347" t="s">
        <v>582</v>
      </c>
      <c r="C506" s="316">
        <v>6839800</v>
      </c>
      <c r="D506" s="316">
        <v>4428123</v>
      </c>
      <c r="E506" s="316">
        <v>-426608.32</v>
      </c>
      <c r="F506" s="316">
        <v>345770</v>
      </c>
      <c r="G506" s="316">
        <v>928373.16</v>
      </c>
    </row>
    <row r="507" spans="2:7" x14ac:dyDescent="0.25">
      <c r="B507" s="347" t="s">
        <v>753</v>
      </c>
      <c r="C507" s="316">
        <v>17778298</v>
      </c>
      <c r="D507" s="316">
        <v>16287938</v>
      </c>
      <c r="E507" s="316">
        <v>974165.07000000007</v>
      </c>
      <c r="F507" s="316">
        <v>2545481.56</v>
      </c>
      <c r="G507" s="316">
        <v>2849000</v>
      </c>
    </row>
    <row r="508" spans="2:7" x14ac:dyDescent="0.25">
      <c r="B508" s="346" t="s">
        <v>754</v>
      </c>
      <c r="C508" s="328">
        <v>28022531</v>
      </c>
      <c r="D508" s="328">
        <v>26222531</v>
      </c>
      <c r="E508" s="328">
        <v>1516475.8900000001</v>
      </c>
      <c r="F508" s="328">
        <v>2835743.14</v>
      </c>
      <c r="G508" s="328">
        <v>4258523.1100000003</v>
      </c>
    </row>
    <row r="509" spans="2:7" x14ac:dyDescent="0.25">
      <c r="B509" s="347" t="s">
        <v>528</v>
      </c>
      <c r="C509" s="316">
        <v>28022531</v>
      </c>
      <c r="D509" s="316">
        <v>26222531</v>
      </c>
      <c r="E509" s="316">
        <v>1516475.8900000001</v>
      </c>
      <c r="F509" s="316">
        <v>2835743.14</v>
      </c>
      <c r="G509" s="316">
        <v>4258523.1100000003</v>
      </c>
    </row>
    <row r="510" spans="2:7" x14ac:dyDescent="0.25">
      <c r="B510" s="346" t="s">
        <v>755</v>
      </c>
      <c r="C510" s="328">
        <v>191121879</v>
      </c>
      <c r="D510" s="328">
        <v>186121879</v>
      </c>
      <c r="E510" s="328">
        <v>6717405.4899999993</v>
      </c>
      <c r="F510" s="328">
        <v>23204847.530000001</v>
      </c>
      <c r="G510" s="328">
        <v>37582767.310000002</v>
      </c>
    </row>
    <row r="511" spans="2:7" x14ac:dyDescent="0.25">
      <c r="B511" s="347" t="s">
        <v>564</v>
      </c>
      <c r="C511" s="316">
        <v>730000</v>
      </c>
      <c r="D511" s="316">
        <v>-449645</v>
      </c>
      <c r="E511" s="316">
        <v>1522139.64</v>
      </c>
      <c r="F511" s="316">
        <v>1567360.5</v>
      </c>
      <c r="G511" s="316">
        <v>1567360.5</v>
      </c>
    </row>
    <row r="512" spans="2:7" x14ac:dyDescent="0.25">
      <c r="B512" s="347" t="s">
        <v>756</v>
      </c>
      <c r="C512" s="316">
        <v>50000</v>
      </c>
      <c r="D512" s="316">
        <v>2563900</v>
      </c>
      <c r="E512" s="316">
        <v>480000</v>
      </c>
      <c r="F512" s="316">
        <v>480000</v>
      </c>
      <c r="G512" s="316">
        <v>2480000</v>
      </c>
    </row>
    <row r="513" spans="2:8" x14ac:dyDescent="0.25">
      <c r="B513" s="347" t="s">
        <v>537</v>
      </c>
      <c r="C513" s="316">
        <v>189091879</v>
      </c>
      <c r="D513" s="316">
        <v>182756624</v>
      </c>
      <c r="E513" s="316">
        <v>4715265.8499999996</v>
      </c>
      <c r="F513" s="316">
        <v>21157487.030000001</v>
      </c>
      <c r="G513" s="316">
        <v>33535406.810000002</v>
      </c>
    </row>
    <row r="514" spans="2:8" x14ac:dyDescent="0.25">
      <c r="B514" s="347" t="s">
        <v>589</v>
      </c>
      <c r="C514" s="316">
        <v>1250000</v>
      </c>
      <c r="D514" s="316">
        <v>1251000</v>
      </c>
      <c r="E514" s="316">
        <v>0</v>
      </c>
      <c r="F514" s="316">
        <v>0</v>
      </c>
      <c r="G514" s="316">
        <v>0</v>
      </c>
    </row>
    <row r="515" spans="2:8" x14ac:dyDescent="0.25">
      <c r="B515" s="346" t="s">
        <v>757</v>
      </c>
      <c r="C515" s="328">
        <v>49015134</v>
      </c>
      <c r="D515" s="328">
        <v>49015134</v>
      </c>
      <c r="E515" s="328">
        <v>5350206.5200000005</v>
      </c>
      <c r="F515" s="328">
        <v>8401290.8399999999</v>
      </c>
      <c r="G515" s="328">
        <v>8401290.8399999999</v>
      </c>
    </row>
    <row r="516" spans="2:8" x14ac:dyDescent="0.25">
      <c r="B516" s="347" t="s">
        <v>528</v>
      </c>
      <c r="C516" s="316">
        <v>49015134</v>
      </c>
      <c r="D516" s="316">
        <v>49015134</v>
      </c>
      <c r="E516" s="316">
        <v>5350206.5200000005</v>
      </c>
      <c r="F516" s="316">
        <v>8401290.8399999999</v>
      </c>
      <c r="G516" s="316">
        <v>8401290.8399999999</v>
      </c>
    </row>
    <row r="517" spans="2:8" x14ac:dyDescent="0.25">
      <c r="B517" s="346" t="s">
        <v>758</v>
      </c>
      <c r="C517" s="328">
        <v>186000000</v>
      </c>
      <c r="D517" s="328">
        <v>105801409</v>
      </c>
      <c r="E517" s="328">
        <v>42485408.810000002</v>
      </c>
      <c r="F517" s="328">
        <v>49579186.739999995</v>
      </c>
      <c r="G517" s="328">
        <v>49579186.739999995</v>
      </c>
    </row>
    <row r="518" spans="2:8" x14ac:dyDescent="0.25">
      <c r="B518" s="347" t="s">
        <v>528</v>
      </c>
      <c r="C518" s="316">
        <v>186000000</v>
      </c>
      <c r="D518" s="316">
        <v>105801409</v>
      </c>
      <c r="E518" s="316">
        <v>42485408.810000002</v>
      </c>
      <c r="F518" s="316">
        <v>49579186.739999995</v>
      </c>
      <c r="G518" s="316">
        <v>49579186.739999995</v>
      </c>
      <c r="H518" s="348"/>
    </row>
    <row r="519" spans="2:8" x14ac:dyDescent="0.25">
      <c r="B519" s="343" t="s">
        <v>759</v>
      </c>
      <c r="C519" s="344">
        <v>85145723816</v>
      </c>
      <c r="D519" s="344">
        <v>70603608482.329987</v>
      </c>
      <c r="E519" s="344">
        <v>7862808354.9499989</v>
      </c>
      <c r="F519" s="344">
        <v>9296204983.75</v>
      </c>
      <c r="G519" s="344">
        <v>11898456115.58</v>
      </c>
      <c r="H519" s="348"/>
    </row>
    <row r="520" spans="2:8" x14ac:dyDescent="0.25">
      <c r="B520" s="345" t="s">
        <v>760</v>
      </c>
      <c r="C520" s="316">
        <v>85145723816</v>
      </c>
      <c r="D520" s="316">
        <v>70603608482.329987</v>
      </c>
      <c r="E520" s="316">
        <v>7862808354.9499989</v>
      </c>
      <c r="F520" s="316">
        <v>9296204983.75</v>
      </c>
      <c r="G520" s="316">
        <v>11898456115.58</v>
      </c>
      <c r="H520" s="348"/>
    </row>
    <row r="521" spans="2:8" x14ac:dyDescent="0.25">
      <c r="B521" s="346" t="s">
        <v>761</v>
      </c>
      <c r="C521" s="328">
        <v>66126298418</v>
      </c>
      <c r="D521" s="328">
        <v>52051166803.939987</v>
      </c>
      <c r="E521" s="328">
        <v>5990566029.6899996</v>
      </c>
      <c r="F521" s="328">
        <v>6989942143.1599998</v>
      </c>
      <c r="G521" s="328">
        <v>9253730224.4799976</v>
      </c>
      <c r="H521" s="348"/>
    </row>
    <row r="522" spans="2:8" x14ac:dyDescent="0.25">
      <c r="B522" s="347" t="s">
        <v>528</v>
      </c>
      <c r="C522" s="316">
        <v>3536222965</v>
      </c>
      <c r="D522" s="316">
        <v>3675018874.48</v>
      </c>
      <c r="E522" s="316">
        <v>253958303.71000001</v>
      </c>
      <c r="F522" s="316">
        <v>511537331.60000002</v>
      </c>
      <c r="G522" s="316">
        <v>569564378.93000007</v>
      </c>
      <c r="H522" s="348"/>
    </row>
    <row r="523" spans="2:8" x14ac:dyDescent="0.25">
      <c r="B523" s="347" t="s">
        <v>732</v>
      </c>
      <c r="C523" s="316">
        <v>0</v>
      </c>
      <c r="D523" s="316">
        <v>-7607695110.1700001</v>
      </c>
      <c r="E523" s="316">
        <v>0</v>
      </c>
      <c r="F523" s="316">
        <v>0</v>
      </c>
      <c r="G523" s="316">
        <v>0</v>
      </c>
      <c r="H523" s="348"/>
    </row>
    <row r="524" spans="2:8" x14ac:dyDescent="0.25">
      <c r="B524" s="347" t="s">
        <v>623</v>
      </c>
      <c r="C524" s="316">
        <v>19138553785</v>
      </c>
      <c r="D524" s="316">
        <v>19138553785</v>
      </c>
      <c r="E524" s="316">
        <v>0</v>
      </c>
      <c r="F524" s="316">
        <v>0</v>
      </c>
      <c r="G524" s="316">
        <v>0</v>
      </c>
      <c r="H524" s="348"/>
    </row>
    <row r="525" spans="2:8" x14ac:dyDescent="0.25">
      <c r="B525" s="347" t="s">
        <v>762</v>
      </c>
      <c r="C525" s="316">
        <v>484938255</v>
      </c>
      <c r="D525" s="316">
        <v>1155209459.8399999</v>
      </c>
      <c r="E525" s="316">
        <v>291348893.93000001</v>
      </c>
      <c r="F525" s="316">
        <v>350282688.80000001</v>
      </c>
      <c r="G525" s="316">
        <v>349964878.80000001</v>
      </c>
      <c r="H525" s="348"/>
    </row>
    <row r="526" spans="2:8" x14ac:dyDescent="0.25">
      <c r="B526" s="347" t="s">
        <v>763</v>
      </c>
      <c r="C526" s="316">
        <v>2055995127</v>
      </c>
      <c r="D526" s="316">
        <v>1863833358.0999999</v>
      </c>
      <c r="E526" s="316">
        <v>302999662.65999997</v>
      </c>
      <c r="F526" s="316">
        <v>302999662.65999997</v>
      </c>
      <c r="G526" s="316">
        <v>302999662.65999997</v>
      </c>
      <c r="H526" s="348"/>
    </row>
    <row r="527" spans="2:8" x14ac:dyDescent="0.25">
      <c r="B527" s="347" t="s">
        <v>746</v>
      </c>
      <c r="C527" s="316">
        <v>85603015</v>
      </c>
      <c r="D527" s="316">
        <v>81281785</v>
      </c>
      <c r="E527" s="316">
        <v>0</v>
      </c>
      <c r="F527" s="316">
        <v>0</v>
      </c>
      <c r="G527" s="316">
        <v>0</v>
      </c>
      <c r="H527" s="348"/>
    </row>
    <row r="528" spans="2:8" x14ac:dyDescent="0.25">
      <c r="B528" s="347" t="s">
        <v>764</v>
      </c>
      <c r="C528" s="316">
        <v>0</v>
      </c>
      <c r="D528" s="316">
        <v>0</v>
      </c>
      <c r="E528" s="316">
        <v>0</v>
      </c>
      <c r="F528" s="316">
        <v>0</v>
      </c>
      <c r="G528" s="316">
        <v>0</v>
      </c>
      <c r="H528" s="348"/>
    </row>
    <row r="529" spans="2:16" x14ac:dyDescent="0.25">
      <c r="B529" s="347" t="s">
        <v>520</v>
      </c>
      <c r="C529" s="316">
        <v>1820854518</v>
      </c>
      <c r="D529" s="316">
        <v>-9782878282.289999</v>
      </c>
      <c r="E529" s="316">
        <v>20609729.000000004</v>
      </c>
      <c r="F529" s="316">
        <v>210830768.98000002</v>
      </c>
      <c r="G529" s="316">
        <v>279034607.86000001</v>
      </c>
      <c r="H529" s="348"/>
    </row>
    <row r="530" spans="2:16" x14ac:dyDescent="0.25">
      <c r="B530" s="347" t="s">
        <v>765</v>
      </c>
      <c r="C530" s="316">
        <v>81316522</v>
      </c>
      <c r="D530" s="316">
        <v>-1185456766.21</v>
      </c>
      <c r="E530" s="316">
        <v>187350022.28</v>
      </c>
      <c r="F530" s="316">
        <v>224971258.59</v>
      </c>
      <c r="G530" s="316">
        <v>439493429.27999997</v>
      </c>
      <c r="H530" s="348"/>
    </row>
    <row r="531" spans="2:16" x14ac:dyDescent="0.25">
      <c r="B531" s="347" t="s">
        <v>552</v>
      </c>
      <c r="C531" s="316">
        <v>22073711621</v>
      </c>
      <c r="D531" s="316">
        <v>18756176321.199997</v>
      </c>
      <c r="E531" s="316">
        <v>1097067223.76</v>
      </c>
      <c r="F531" s="316">
        <v>1402195253.5199997</v>
      </c>
      <c r="G531" s="316">
        <v>2664199950.769999</v>
      </c>
      <c r="H531" s="348"/>
    </row>
    <row r="532" spans="2:16" x14ac:dyDescent="0.25">
      <c r="B532" s="347" t="s">
        <v>553</v>
      </c>
      <c r="C532" s="316">
        <v>1536000000</v>
      </c>
      <c r="D532" s="316">
        <v>976253206.95000005</v>
      </c>
      <c r="E532" s="316">
        <v>50938911.469999999</v>
      </c>
      <c r="F532" s="316">
        <v>96274271.879999995</v>
      </c>
      <c r="G532" s="316">
        <v>97069617.109999999</v>
      </c>
      <c r="H532" s="348"/>
    </row>
    <row r="533" spans="2:16" x14ac:dyDescent="0.25">
      <c r="B533" s="347" t="s">
        <v>574</v>
      </c>
      <c r="C533" s="316">
        <v>45256615</v>
      </c>
      <c r="D533" s="316">
        <v>18062079.120000001</v>
      </c>
      <c r="E533" s="316">
        <v>0</v>
      </c>
      <c r="F533" s="316">
        <v>0</v>
      </c>
      <c r="G533" s="316">
        <v>0</v>
      </c>
      <c r="H533" s="348"/>
    </row>
    <row r="534" spans="2:16" x14ac:dyDescent="0.25">
      <c r="B534" s="347" t="s">
        <v>766</v>
      </c>
      <c r="C534" s="316">
        <v>370423614</v>
      </c>
      <c r="D534" s="316">
        <v>6127410169.9899998</v>
      </c>
      <c r="E534" s="316">
        <v>1329397022.9099998</v>
      </c>
      <c r="F534" s="316">
        <v>1329397022.9099998</v>
      </c>
      <c r="G534" s="316">
        <v>1371253662.3600001</v>
      </c>
    </row>
    <row r="535" spans="2:16" x14ac:dyDescent="0.25">
      <c r="B535" s="347" t="s">
        <v>767</v>
      </c>
      <c r="C535" s="316">
        <v>430553429</v>
      </c>
      <c r="D535" s="316">
        <v>1795727943.27</v>
      </c>
      <c r="E535" s="316">
        <v>161098564.38999999</v>
      </c>
      <c r="F535" s="316">
        <v>161098564.38999999</v>
      </c>
      <c r="G535" s="316">
        <v>161098564.38999999</v>
      </c>
    </row>
    <row r="536" spans="2:16" x14ac:dyDescent="0.25">
      <c r="B536" s="347" t="s">
        <v>768</v>
      </c>
      <c r="C536" s="316">
        <v>74143721</v>
      </c>
      <c r="D536" s="316">
        <v>65000002</v>
      </c>
      <c r="E536" s="316">
        <v>0</v>
      </c>
      <c r="F536" s="316">
        <v>0</v>
      </c>
      <c r="G536" s="316">
        <v>0</v>
      </c>
    </row>
    <row r="537" spans="2:16" x14ac:dyDescent="0.25">
      <c r="B537" s="347" t="s">
        <v>769</v>
      </c>
      <c r="C537" s="316">
        <v>706485147</v>
      </c>
      <c r="D537" s="316">
        <v>1326776264.7100005</v>
      </c>
      <c r="E537" s="316">
        <v>787659374.97000003</v>
      </c>
      <c r="F537" s="316">
        <v>762648766.59000003</v>
      </c>
      <c r="G537" s="316">
        <v>995967458.44000006</v>
      </c>
      <c r="J537" s="319"/>
      <c r="K537" s="199"/>
      <c r="L537" s="199"/>
      <c r="M537" s="199"/>
      <c r="N537" s="199"/>
      <c r="O537" s="199"/>
      <c r="P537" s="199"/>
    </row>
    <row r="538" spans="2:16" x14ac:dyDescent="0.25">
      <c r="B538" s="347" t="s">
        <v>749</v>
      </c>
      <c r="C538" s="316">
        <v>610031250</v>
      </c>
      <c r="D538" s="316">
        <v>2222326550</v>
      </c>
      <c r="E538" s="316">
        <v>0</v>
      </c>
      <c r="F538" s="316">
        <v>0</v>
      </c>
      <c r="G538" s="316">
        <v>0</v>
      </c>
      <c r="J538" s="3"/>
      <c r="K538" s="199"/>
      <c r="L538" s="199"/>
      <c r="M538" s="199"/>
      <c r="N538" s="199"/>
      <c r="O538" s="199"/>
      <c r="P538" s="199"/>
    </row>
    <row r="539" spans="2:16" x14ac:dyDescent="0.25">
      <c r="B539" s="347" t="s">
        <v>770</v>
      </c>
      <c r="C539" s="316">
        <v>3347482870</v>
      </c>
      <c r="D539" s="316">
        <v>2314811562.4200006</v>
      </c>
      <c r="E539" s="316">
        <v>489434402.44</v>
      </c>
      <c r="F539" s="316">
        <v>482739734.67000002</v>
      </c>
      <c r="G539" s="316">
        <v>611339617.05999994</v>
      </c>
      <c r="J539" s="374"/>
      <c r="K539" s="374"/>
      <c r="L539" s="374"/>
      <c r="M539" s="374"/>
      <c r="N539" s="374"/>
      <c r="O539" s="374"/>
      <c r="P539" s="374"/>
    </row>
    <row r="540" spans="2:16" x14ac:dyDescent="0.25">
      <c r="B540" s="347" t="s">
        <v>771</v>
      </c>
      <c r="C540" s="316">
        <v>761102433</v>
      </c>
      <c r="D540" s="316">
        <v>125246837.21000001</v>
      </c>
      <c r="E540" s="316">
        <v>0</v>
      </c>
      <c r="F540" s="316">
        <v>0</v>
      </c>
      <c r="G540" s="316">
        <v>0</v>
      </c>
      <c r="J540" s="319"/>
      <c r="K540" s="199"/>
      <c r="L540" s="199"/>
      <c r="M540" s="199"/>
      <c r="N540" s="199"/>
      <c r="O540" s="199"/>
      <c r="P540" s="199"/>
    </row>
    <row r="541" spans="2:16" x14ac:dyDescent="0.25">
      <c r="B541" s="347" t="s">
        <v>699</v>
      </c>
      <c r="C541" s="316">
        <v>577997761</v>
      </c>
      <c r="D541" s="316">
        <v>749005754.80999994</v>
      </c>
      <c r="E541" s="316">
        <v>183362767.15999997</v>
      </c>
      <c r="F541" s="316">
        <v>179540663.15999997</v>
      </c>
      <c r="G541" s="316">
        <v>184760370.02999997</v>
      </c>
    </row>
    <row r="542" spans="2:16" x14ac:dyDescent="0.25">
      <c r="B542" s="347" t="s">
        <v>700</v>
      </c>
      <c r="C542" s="316">
        <v>19354028</v>
      </c>
      <c r="D542" s="316">
        <v>1454785091.5699999</v>
      </c>
      <c r="E542" s="316">
        <v>68864601.24000001</v>
      </c>
      <c r="F542" s="316">
        <v>66526020.460000001</v>
      </c>
      <c r="G542" s="316">
        <v>90569970.150000006</v>
      </c>
    </row>
    <row r="543" spans="2:16" x14ac:dyDescent="0.25">
      <c r="B543" s="347" t="s">
        <v>684</v>
      </c>
      <c r="C543" s="316">
        <v>142000000</v>
      </c>
      <c r="D543" s="316">
        <v>137707347.34999999</v>
      </c>
      <c r="E543" s="316">
        <v>-1415003.3499999999</v>
      </c>
      <c r="F543" s="316">
        <v>19909086.609999999</v>
      </c>
      <c r="G543" s="316">
        <v>19909086.609999999</v>
      </c>
    </row>
    <row r="544" spans="2:16" x14ac:dyDescent="0.25">
      <c r="B544" s="347" t="s">
        <v>772</v>
      </c>
      <c r="C544" s="316">
        <v>1890528932</v>
      </c>
      <c r="D544" s="316">
        <v>1906072665.2199998</v>
      </c>
      <c r="E544" s="316">
        <v>100805829.5</v>
      </c>
      <c r="F544" s="316">
        <v>97305829.5</v>
      </c>
      <c r="G544" s="316">
        <v>97305829.5</v>
      </c>
    </row>
    <row r="545" spans="2:8" x14ac:dyDescent="0.25">
      <c r="B545" s="347" t="s">
        <v>582</v>
      </c>
      <c r="C545" s="316">
        <v>963600000</v>
      </c>
      <c r="D545" s="316">
        <v>971223177.72000003</v>
      </c>
      <c r="E545" s="316">
        <v>16122846.51</v>
      </c>
      <c r="F545" s="316">
        <v>140722341.72999999</v>
      </c>
      <c r="G545" s="316">
        <v>140722341.72999999</v>
      </c>
    </row>
    <row r="546" spans="2:8" x14ac:dyDescent="0.25">
      <c r="B546" s="347" t="s">
        <v>521</v>
      </c>
      <c r="C546" s="316">
        <v>1766206</v>
      </c>
      <c r="D546" s="316">
        <v>46649122.649999991</v>
      </c>
      <c r="E546" s="316">
        <v>10355903.1</v>
      </c>
      <c r="F546" s="316">
        <v>10355903.1</v>
      </c>
      <c r="G546" s="316">
        <v>11991765.1</v>
      </c>
    </row>
    <row r="547" spans="2:8" x14ac:dyDescent="0.25">
      <c r="B547" s="347" t="s">
        <v>530</v>
      </c>
      <c r="C547" s="316">
        <v>5372376604</v>
      </c>
      <c r="D547" s="316">
        <v>5720065604</v>
      </c>
      <c r="E547" s="316">
        <v>640606974.00999999</v>
      </c>
      <c r="F547" s="316">
        <v>640606974.00999999</v>
      </c>
      <c r="G547" s="316">
        <v>866485033.70000005</v>
      </c>
    </row>
    <row r="548" spans="2:8" x14ac:dyDescent="0.25">
      <c r="B548" s="346" t="s">
        <v>773</v>
      </c>
      <c r="C548" s="328">
        <v>392135778</v>
      </c>
      <c r="D548" s="328">
        <v>406307822</v>
      </c>
      <c r="E548" s="328">
        <v>25519030.030000001</v>
      </c>
      <c r="F548" s="328">
        <v>61748616.030000001</v>
      </c>
      <c r="G548" s="328">
        <v>77784488.010000005</v>
      </c>
    </row>
    <row r="549" spans="2:8" x14ac:dyDescent="0.25">
      <c r="B549" s="347" t="s">
        <v>533</v>
      </c>
      <c r="C549" s="316">
        <v>390636517</v>
      </c>
      <c r="D549" s="316">
        <v>401070399.00999999</v>
      </c>
      <c r="E549" s="316">
        <v>25519030.030000001</v>
      </c>
      <c r="F549" s="316">
        <v>61748616.030000001</v>
      </c>
      <c r="G549" s="316">
        <v>77784488.010000005</v>
      </c>
    </row>
    <row r="550" spans="2:8" x14ac:dyDescent="0.25">
      <c r="B550" s="347" t="s">
        <v>727</v>
      </c>
      <c r="C550" s="316">
        <v>1379261</v>
      </c>
      <c r="D550" s="316">
        <v>3600733</v>
      </c>
      <c r="E550" s="316">
        <v>0</v>
      </c>
      <c r="F550" s="316">
        <v>0</v>
      </c>
      <c r="G550" s="316">
        <v>0</v>
      </c>
    </row>
    <row r="551" spans="2:8" x14ac:dyDescent="0.25">
      <c r="B551" s="347" t="s">
        <v>774</v>
      </c>
      <c r="C551" s="316">
        <v>120000</v>
      </c>
      <c r="D551" s="316">
        <v>1636689.99</v>
      </c>
      <c r="E551" s="316">
        <v>0</v>
      </c>
      <c r="F551" s="316">
        <v>0</v>
      </c>
      <c r="G551" s="316">
        <v>0</v>
      </c>
    </row>
    <row r="552" spans="2:8" x14ac:dyDescent="0.25">
      <c r="B552" s="346" t="s">
        <v>775</v>
      </c>
      <c r="C552" s="328">
        <v>17608637249</v>
      </c>
      <c r="D552" s="328">
        <v>17232896394.790001</v>
      </c>
      <c r="E552" s="328">
        <v>1782162408.7499998</v>
      </c>
      <c r="F552" s="328">
        <v>2159335069.6200004</v>
      </c>
      <c r="G552" s="328">
        <v>2453368052.9000006</v>
      </c>
    </row>
    <row r="553" spans="2:8" x14ac:dyDescent="0.25">
      <c r="B553" s="347" t="s">
        <v>776</v>
      </c>
      <c r="C553" s="316">
        <v>13064740270</v>
      </c>
      <c r="D553" s="316">
        <v>11904819247.049999</v>
      </c>
      <c r="E553" s="316">
        <v>1650929797.0999997</v>
      </c>
      <c r="F553" s="316">
        <v>1842569789.4500003</v>
      </c>
      <c r="G553" s="316">
        <v>1944013566.6700003</v>
      </c>
    </row>
    <row r="554" spans="2:8" x14ac:dyDescent="0.25">
      <c r="B554" s="347" t="s">
        <v>718</v>
      </c>
      <c r="C554" s="316">
        <v>554925083</v>
      </c>
      <c r="D554" s="316">
        <v>39041377</v>
      </c>
      <c r="E554" s="316">
        <v>0</v>
      </c>
      <c r="F554" s="316">
        <v>0</v>
      </c>
      <c r="G554" s="316">
        <v>0</v>
      </c>
    </row>
    <row r="555" spans="2:8" x14ac:dyDescent="0.25">
      <c r="B555" s="347" t="s">
        <v>542</v>
      </c>
      <c r="C555" s="316">
        <v>3988971896</v>
      </c>
      <c r="D555" s="316">
        <v>5290835770.7399998</v>
      </c>
      <c r="E555" s="316">
        <v>131232611.65000001</v>
      </c>
      <c r="F555" s="316">
        <v>316765280.17000002</v>
      </c>
      <c r="G555" s="316">
        <v>509354486.23000002</v>
      </c>
    </row>
    <row r="556" spans="2:8" x14ac:dyDescent="0.25">
      <c r="B556" s="347" t="s">
        <v>703</v>
      </c>
      <c r="C556" s="316">
        <v>0</v>
      </c>
      <c r="D556" s="316">
        <v>-1800000</v>
      </c>
      <c r="E556" s="316">
        <v>0</v>
      </c>
      <c r="F556" s="316">
        <v>0</v>
      </c>
      <c r="G556" s="316">
        <v>0</v>
      </c>
    </row>
    <row r="557" spans="2:8" x14ac:dyDescent="0.25">
      <c r="B557" s="346" t="s">
        <v>777</v>
      </c>
      <c r="C557" s="328">
        <v>177195695</v>
      </c>
      <c r="D557" s="328">
        <v>320637493.97999996</v>
      </c>
      <c r="E557" s="328">
        <v>28452965.919999998</v>
      </c>
      <c r="F557" s="328">
        <v>37955443.889999993</v>
      </c>
      <c r="G557" s="328">
        <v>50702387.950000003</v>
      </c>
    </row>
    <row r="558" spans="2:8" x14ac:dyDescent="0.25">
      <c r="B558" s="347" t="s">
        <v>699</v>
      </c>
      <c r="C558" s="316">
        <v>0</v>
      </c>
      <c r="D558" s="316">
        <v>-4444223.3000000007</v>
      </c>
      <c r="E558" s="316">
        <v>-31550.03</v>
      </c>
      <c r="F558" s="316">
        <v>3894</v>
      </c>
      <c r="G558" s="316">
        <v>165424.20000000001</v>
      </c>
    </row>
    <row r="559" spans="2:8" x14ac:dyDescent="0.25">
      <c r="B559" s="347" t="s">
        <v>700</v>
      </c>
      <c r="C559" s="316">
        <v>0</v>
      </c>
      <c r="D559" s="316">
        <v>14758528</v>
      </c>
      <c r="E559" s="316">
        <v>0</v>
      </c>
      <c r="F559" s="316">
        <v>0</v>
      </c>
      <c r="G559" s="316">
        <v>0</v>
      </c>
    </row>
    <row r="560" spans="2:8" x14ac:dyDescent="0.25">
      <c r="B560" s="347" t="s">
        <v>684</v>
      </c>
      <c r="C560" s="316">
        <v>177195695</v>
      </c>
      <c r="D560" s="316">
        <v>310323189.27999997</v>
      </c>
      <c r="E560" s="316">
        <v>28484515.949999999</v>
      </c>
      <c r="F560" s="316">
        <v>37951549.889999993</v>
      </c>
      <c r="G560" s="316">
        <v>50536963.75</v>
      </c>
      <c r="H560" s="348"/>
    </row>
    <row r="561" spans="2:7" x14ac:dyDescent="0.25">
      <c r="B561" s="346" t="s">
        <v>778</v>
      </c>
      <c r="C561" s="328">
        <v>245998207</v>
      </c>
      <c r="D561" s="328">
        <v>251834583</v>
      </c>
      <c r="E561" s="328">
        <v>27345476.550000001</v>
      </c>
      <c r="F561" s="328">
        <v>35005862.289999999</v>
      </c>
      <c r="G561" s="328">
        <v>48405141.029999994</v>
      </c>
    </row>
    <row r="562" spans="2:7" x14ac:dyDescent="0.25">
      <c r="B562" s="347" t="s">
        <v>535</v>
      </c>
      <c r="C562" s="316">
        <v>238667102</v>
      </c>
      <c r="D562" s="316">
        <v>242631472</v>
      </c>
      <c r="E562" s="316">
        <v>27345476.550000001</v>
      </c>
      <c r="F562" s="316">
        <v>34418490.109999999</v>
      </c>
      <c r="G562" s="316">
        <v>47817768.849999994</v>
      </c>
    </row>
    <row r="563" spans="2:7" x14ac:dyDescent="0.25">
      <c r="B563" s="347" t="s">
        <v>779</v>
      </c>
      <c r="C563" s="316">
        <v>4231105</v>
      </c>
      <c r="D563" s="316">
        <v>7243111</v>
      </c>
      <c r="E563" s="316">
        <v>0</v>
      </c>
      <c r="F563" s="316">
        <v>0</v>
      </c>
      <c r="G563" s="316">
        <v>0</v>
      </c>
    </row>
    <row r="564" spans="2:7" x14ac:dyDescent="0.25">
      <c r="B564" s="347" t="s">
        <v>719</v>
      </c>
      <c r="C564" s="316">
        <v>3100000</v>
      </c>
      <c r="D564" s="316">
        <v>1960000</v>
      </c>
      <c r="E564" s="316">
        <v>0</v>
      </c>
      <c r="F564" s="316">
        <v>587372.17999999993</v>
      </c>
      <c r="G564" s="316">
        <v>587372.17999999993</v>
      </c>
    </row>
    <row r="565" spans="2:7" x14ac:dyDescent="0.25">
      <c r="B565" s="346" t="s">
        <v>780</v>
      </c>
      <c r="C565" s="328">
        <v>81082204</v>
      </c>
      <c r="D565" s="328">
        <v>68152434</v>
      </c>
      <c r="E565" s="328">
        <v>7662911.3100000005</v>
      </c>
      <c r="F565" s="328">
        <v>11118316.060000001</v>
      </c>
      <c r="G565" s="328">
        <v>12106290.200000001</v>
      </c>
    </row>
    <row r="566" spans="2:7" x14ac:dyDescent="0.25">
      <c r="B566" s="347" t="s">
        <v>545</v>
      </c>
      <c r="C566" s="316">
        <v>81082204</v>
      </c>
      <c r="D566" s="316">
        <v>68152434</v>
      </c>
      <c r="E566" s="316">
        <v>7662911.3100000005</v>
      </c>
      <c r="F566" s="316">
        <v>11118316.060000001</v>
      </c>
      <c r="G566" s="316">
        <v>12106290.200000001</v>
      </c>
    </row>
    <row r="567" spans="2:7" x14ac:dyDescent="0.25">
      <c r="B567" s="347" t="s">
        <v>720</v>
      </c>
      <c r="C567" s="316">
        <v>0</v>
      </c>
      <c r="D567" s="316">
        <v>0</v>
      </c>
      <c r="E567" s="316">
        <v>0</v>
      </c>
      <c r="F567" s="316">
        <v>0</v>
      </c>
      <c r="G567" s="316">
        <v>0</v>
      </c>
    </row>
    <row r="568" spans="2:7" x14ac:dyDescent="0.25">
      <c r="B568" s="346" t="s">
        <v>781</v>
      </c>
      <c r="C568" s="328">
        <v>514376265</v>
      </c>
      <c r="D568" s="328">
        <v>272612950.62</v>
      </c>
      <c r="E568" s="328">
        <v>1099532.7</v>
      </c>
      <c r="F568" s="328">
        <v>1099532.7</v>
      </c>
      <c r="G568" s="328">
        <v>2359531.0099999998</v>
      </c>
    </row>
    <row r="569" spans="2:7" x14ac:dyDescent="0.25">
      <c r="B569" s="347" t="s">
        <v>548</v>
      </c>
      <c r="C569" s="316">
        <v>514376265</v>
      </c>
      <c r="D569" s="316">
        <v>271785310.62</v>
      </c>
      <c r="E569" s="316">
        <v>1099532.7</v>
      </c>
      <c r="F569" s="316">
        <v>1099532.7</v>
      </c>
      <c r="G569" s="316">
        <v>2359531.0099999998</v>
      </c>
    </row>
    <row r="570" spans="2:7" x14ac:dyDescent="0.25">
      <c r="B570" s="347" t="s">
        <v>782</v>
      </c>
      <c r="C570" s="316">
        <v>0</v>
      </c>
      <c r="D570" s="316">
        <v>827640</v>
      </c>
      <c r="E570" s="316">
        <v>0</v>
      </c>
      <c r="F570" s="316">
        <v>0</v>
      </c>
      <c r="G570" s="316">
        <v>0</v>
      </c>
    </row>
    <row r="571" spans="2:7" x14ac:dyDescent="0.25">
      <c r="B571" s="343" t="s">
        <v>783</v>
      </c>
      <c r="C571" s="344">
        <v>22483984637</v>
      </c>
      <c r="D571" s="344">
        <v>27802819318.419998</v>
      </c>
      <c r="E571" s="344">
        <v>1614714094.0000002</v>
      </c>
      <c r="F571" s="344">
        <v>1909714194.3799996</v>
      </c>
      <c r="G571" s="344">
        <v>2748730695.4100003</v>
      </c>
    </row>
    <row r="572" spans="2:7" x14ac:dyDescent="0.25">
      <c r="B572" s="345" t="s">
        <v>784</v>
      </c>
      <c r="C572" s="316">
        <v>22483984637</v>
      </c>
      <c r="D572" s="316">
        <v>27802819318.419998</v>
      </c>
      <c r="E572" s="316">
        <v>1614714094.0000002</v>
      </c>
      <c r="F572" s="316">
        <v>1909714194.3799996</v>
      </c>
      <c r="G572" s="316">
        <v>2748730695.4100003</v>
      </c>
    </row>
    <row r="573" spans="2:7" x14ac:dyDescent="0.25">
      <c r="B573" s="346" t="s">
        <v>785</v>
      </c>
      <c r="C573" s="328">
        <v>21932536118</v>
      </c>
      <c r="D573" s="328">
        <v>27247328729.119999</v>
      </c>
      <c r="E573" s="328">
        <v>1556144577.7900002</v>
      </c>
      <c r="F573" s="328">
        <v>1828946460.4400001</v>
      </c>
      <c r="G573" s="328">
        <v>2649909325.5599999</v>
      </c>
    </row>
    <row r="574" spans="2:7" x14ac:dyDescent="0.25">
      <c r="B574" s="347" t="s">
        <v>528</v>
      </c>
      <c r="C574" s="316">
        <v>3408415604</v>
      </c>
      <c r="D574" s="316">
        <v>2345735199.8799996</v>
      </c>
      <c r="E574" s="316">
        <v>188872715.56000003</v>
      </c>
      <c r="F574" s="316">
        <v>374063937.73999995</v>
      </c>
      <c r="G574" s="316">
        <v>462233794.15999997</v>
      </c>
    </row>
    <row r="575" spans="2:7" x14ac:dyDescent="0.25">
      <c r="B575" s="347" t="s">
        <v>786</v>
      </c>
      <c r="C575" s="316">
        <v>0</v>
      </c>
      <c r="D575" s="316">
        <v>-6000000</v>
      </c>
      <c r="E575" s="316">
        <v>0</v>
      </c>
      <c r="F575" s="316">
        <v>0</v>
      </c>
      <c r="G575" s="316">
        <v>0</v>
      </c>
    </row>
    <row r="576" spans="2:7" x14ac:dyDescent="0.25">
      <c r="B576" s="347" t="s">
        <v>529</v>
      </c>
      <c r="C576" s="316">
        <v>0</v>
      </c>
      <c r="D576" s="316">
        <v>0</v>
      </c>
      <c r="E576" s="316">
        <v>0</v>
      </c>
      <c r="F576" s="316">
        <v>0</v>
      </c>
      <c r="G576" s="316">
        <v>0</v>
      </c>
    </row>
    <row r="577" spans="1:8" x14ac:dyDescent="0.25">
      <c r="B577" s="347" t="s">
        <v>520</v>
      </c>
      <c r="C577" s="316">
        <v>137407056</v>
      </c>
      <c r="D577" s="316">
        <v>108672768.81</v>
      </c>
      <c r="E577" s="316">
        <v>5164742.21</v>
      </c>
      <c r="F577" s="316">
        <v>6635031.1899999995</v>
      </c>
      <c r="G577" s="316">
        <v>11822610.639999999</v>
      </c>
    </row>
    <row r="578" spans="1:8" x14ac:dyDescent="0.25">
      <c r="B578" s="347" t="s">
        <v>699</v>
      </c>
      <c r="C578" s="316">
        <v>1050000</v>
      </c>
      <c r="D578" s="316">
        <v>-1117297</v>
      </c>
      <c r="E578" s="316">
        <v>70314.080000000002</v>
      </c>
      <c r="F578" s="316">
        <v>70314.080000000002</v>
      </c>
      <c r="G578" s="316">
        <v>70314.080000000002</v>
      </c>
    </row>
    <row r="579" spans="1:8" x14ac:dyDescent="0.25">
      <c r="B579" s="347" t="s">
        <v>700</v>
      </c>
      <c r="C579" s="316">
        <v>0</v>
      </c>
      <c r="D579" s="316">
        <v>161700</v>
      </c>
      <c r="E579" s="316">
        <v>0</v>
      </c>
      <c r="F579" s="316">
        <v>0</v>
      </c>
      <c r="G579" s="316">
        <v>0</v>
      </c>
    </row>
    <row r="580" spans="1:8" x14ac:dyDescent="0.25">
      <c r="B580" s="347" t="s">
        <v>684</v>
      </c>
      <c r="C580" s="316">
        <v>1759762095</v>
      </c>
      <c r="D580" s="316">
        <v>1100603267.95</v>
      </c>
      <c r="E580" s="316">
        <v>94061245.590000018</v>
      </c>
      <c r="F580" s="316">
        <v>107324996.60999998</v>
      </c>
      <c r="G580" s="316">
        <v>153857948.79999998</v>
      </c>
    </row>
    <row r="581" spans="1:8" x14ac:dyDescent="0.25">
      <c r="B581" s="347" t="s">
        <v>787</v>
      </c>
      <c r="C581" s="316">
        <v>61487087</v>
      </c>
      <c r="D581" s="316">
        <v>150460907.83000001</v>
      </c>
      <c r="E581" s="316">
        <v>94463035.269999996</v>
      </c>
      <c r="F581" s="316">
        <v>94463035.269999996</v>
      </c>
      <c r="G581" s="316">
        <v>94977172.129999995</v>
      </c>
      <c r="H581" s="199"/>
    </row>
    <row r="582" spans="1:8" x14ac:dyDescent="0.25">
      <c r="B582" s="347" t="s">
        <v>540</v>
      </c>
      <c r="C582" s="316">
        <v>206090487</v>
      </c>
      <c r="D582" s="316">
        <v>149131231.06</v>
      </c>
      <c r="E582" s="316">
        <v>7724965.29</v>
      </c>
      <c r="F582" s="316">
        <v>7962358.8699999992</v>
      </c>
      <c r="G582" s="316">
        <v>18106741.090000004</v>
      </c>
      <c r="H582" s="199"/>
    </row>
    <row r="583" spans="1:8" x14ac:dyDescent="0.25">
      <c r="A583" s="3"/>
      <c r="B583" s="347" t="s">
        <v>788</v>
      </c>
      <c r="C583" s="316">
        <v>19331600</v>
      </c>
      <c r="D583" s="316">
        <v>15831600</v>
      </c>
      <c r="E583" s="316">
        <v>0</v>
      </c>
      <c r="F583" s="316">
        <v>0</v>
      </c>
      <c r="G583" s="316">
        <v>0</v>
      </c>
      <c r="H583" s="354"/>
    </row>
    <row r="584" spans="1:8" x14ac:dyDescent="0.25">
      <c r="B584" s="347" t="s">
        <v>582</v>
      </c>
      <c r="C584" s="316">
        <v>47424738</v>
      </c>
      <c r="D584" s="316">
        <v>24268888.25</v>
      </c>
      <c r="E584" s="316">
        <v>1403698.57</v>
      </c>
      <c r="F584" s="316">
        <v>1403698.57</v>
      </c>
      <c r="G584" s="316">
        <v>2723698.57</v>
      </c>
      <c r="H584" s="199"/>
    </row>
    <row r="585" spans="1:8" x14ac:dyDescent="0.25">
      <c r="B585" s="347" t="s">
        <v>521</v>
      </c>
      <c r="C585" s="316">
        <v>13938238578</v>
      </c>
      <c r="D585" s="316">
        <v>20969153589.34</v>
      </c>
      <c r="E585" s="316">
        <v>996008336.05000007</v>
      </c>
      <c r="F585" s="316">
        <v>1068647562.9400001</v>
      </c>
      <c r="G585" s="316">
        <v>1657767749.6099999</v>
      </c>
    </row>
    <row r="586" spans="1:8" x14ac:dyDescent="0.25">
      <c r="B586" s="347" t="s">
        <v>530</v>
      </c>
      <c r="C586" s="316">
        <v>2353328873</v>
      </c>
      <c r="D586" s="316">
        <v>2390426873</v>
      </c>
      <c r="E586" s="316">
        <v>168375525.16999999</v>
      </c>
      <c r="F586" s="316">
        <v>168375525.16999999</v>
      </c>
      <c r="G586" s="316">
        <v>248349296.47999999</v>
      </c>
    </row>
    <row r="587" spans="1:8" x14ac:dyDescent="0.25">
      <c r="B587" s="346" t="s">
        <v>789</v>
      </c>
      <c r="C587" s="328">
        <v>234477905</v>
      </c>
      <c r="D587" s="328">
        <v>243130232</v>
      </c>
      <c r="E587" s="328">
        <v>19283735.93</v>
      </c>
      <c r="F587" s="328">
        <v>31968492.32</v>
      </c>
      <c r="G587" s="328">
        <v>41172336.810000002</v>
      </c>
    </row>
    <row r="588" spans="1:8" x14ac:dyDescent="0.25">
      <c r="B588" s="347" t="s">
        <v>554</v>
      </c>
      <c r="C588" s="316">
        <v>234077905</v>
      </c>
      <c r="D588" s="316">
        <v>243077932</v>
      </c>
      <c r="E588" s="316">
        <v>19264235.93</v>
      </c>
      <c r="F588" s="316">
        <v>31948992.32</v>
      </c>
      <c r="G588" s="316">
        <v>41152836.810000002</v>
      </c>
    </row>
    <row r="589" spans="1:8" x14ac:dyDescent="0.25">
      <c r="B589" s="347" t="s">
        <v>790</v>
      </c>
      <c r="C589" s="316">
        <v>0</v>
      </c>
      <c r="D589" s="316">
        <v>-270000</v>
      </c>
      <c r="E589" s="316">
        <v>0</v>
      </c>
      <c r="F589" s="316">
        <v>0</v>
      </c>
      <c r="G589" s="316">
        <v>0</v>
      </c>
    </row>
    <row r="590" spans="1:8" x14ac:dyDescent="0.25">
      <c r="B590" s="347" t="s">
        <v>580</v>
      </c>
      <c r="C590" s="316">
        <v>300000</v>
      </c>
      <c r="D590" s="316">
        <v>222300</v>
      </c>
      <c r="E590" s="316">
        <v>19500</v>
      </c>
      <c r="F590" s="316">
        <v>19500</v>
      </c>
      <c r="G590" s="316">
        <v>19500</v>
      </c>
    </row>
    <row r="591" spans="1:8" x14ac:dyDescent="0.25">
      <c r="B591" s="347" t="s">
        <v>713</v>
      </c>
      <c r="C591" s="316">
        <v>100000</v>
      </c>
      <c r="D591" s="316">
        <v>100000</v>
      </c>
      <c r="E591" s="316">
        <v>0</v>
      </c>
      <c r="F591" s="316">
        <v>0</v>
      </c>
      <c r="G591" s="316">
        <v>0</v>
      </c>
    </row>
    <row r="592" spans="1:8" x14ac:dyDescent="0.25">
      <c r="B592" s="346" t="s">
        <v>791</v>
      </c>
      <c r="C592" s="328">
        <v>170603388</v>
      </c>
      <c r="D592" s="328">
        <v>164715876.27000001</v>
      </c>
      <c r="E592" s="328">
        <v>20235791.150000002</v>
      </c>
      <c r="F592" s="328">
        <v>24407998.48</v>
      </c>
      <c r="G592" s="328">
        <v>27294184.880000003</v>
      </c>
    </row>
    <row r="593" spans="2:7" x14ac:dyDescent="0.25">
      <c r="B593" s="347" t="s">
        <v>699</v>
      </c>
      <c r="C593" s="316">
        <v>0</v>
      </c>
      <c r="D593" s="316">
        <v>62800</v>
      </c>
      <c r="E593" s="316">
        <v>-17700</v>
      </c>
      <c r="F593" s="316">
        <v>22738.6</v>
      </c>
      <c r="G593" s="316">
        <v>22738.6</v>
      </c>
    </row>
    <row r="594" spans="2:7" x14ac:dyDescent="0.25">
      <c r="B594" s="347" t="s">
        <v>700</v>
      </c>
      <c r="C594" s="316">
        <v>0</v>
      </c>
      <c r="D594" s="316">
        <v>5298940</v>
      </c>
      <c r="E594" s="316">
        <v>5268939.75</v>
      </c>
      <c r="F594" s="316">
        <v>5268939.75</v>
      </c>
      <c r="G594" s="316">
        <v>0</v>
      </c>
    </row>
    <row r="595" spans="2:7" x14ac:dyDescent="0.25">
      <c r="B595" s="347" t="s">
        <v>684</v>
      </c>
      <c r="C595" s="316">
        <v>170353388</v>
      </c>
      <c r="D595" s="316">
        <v>159024902.27000001</v>
      </c>
      <c r="E595" s="316">
        <v>14744551.390000001</v>
      </c>
      <c r="F595" s="316">
        <v>18876320.119999997</v>
      </c>
      <c r="G595" s="316">
        <v>27031446.27</v>
      </c>
    </row>
    <row r="596" spans="2:7" x14ac:dyDescent="0.25">
      <c r="B596" s="347" t="s">
        <v>787</v>
      </c>
      <c r="C596" s="316">
        <v>250000</v>
      </c>
      <c r="D596" s="316">
        <v>329234</v>
      </c>
      <c r="E596" s="316">
        <v>240000.01</v>
      </c>
      <c r="F596" s="316">
        <v>240000.01</v>
      </c>
      <c r="G596" s="316">
        <v>240000.01</v>
      </c>
    </row>
    <row r="597" spans="2:7" x14ac:dyDescent="0.25">
      <c r="B597" s="346" t="s">
        <v>792</v>
      </c>
      <c r="C597" s="328">
        <v>62534600</v>
      </c>
      <c r="D597" s="328">
        <v>61297123</v>
      </c>
      <c r="E597" s="328">
        <v>10330598.34</v>
      </c>
      <c r="F597" s="328">
        <v>13780128.549999999</v>
      </c>
      <c r="G597" s="328">
        <v>14650182.629999999</v>
      </c>
    </row>
    <row r="598" spans="2:7" x14ac:dyDescent="0.25">
      <c r="B598" s="347" t="s">
        <v>699</v>
      </c>
      <c r="C598" s="316">
        <v>0</v>
      </c>
      <c r="D598" s="316">
        <v>-282705</v>
      </c>
      <c r="E598" s="316">
        <v>0</v>
      </c>
      <c r="F598" s="316">
        <v>0</v>
      </c>
      <c r="G598" s="316">
        <v>0</v>
      </c>
    </row>
    <row r="599" spans="2:7" x14ac:dyDescent="0.25">
      <c r="B599" s="347" t="s">
        <v>700</v>
      </c>
      <c r="C599" s="316">
        <v>0</v>
      </c>
      <c r="D599" s="316">
        <v>-690800</v>
      </c>
      <c r="E599" s="316">
        <v>0</v>
      </c>
      <c r="F599" s="316">
        <v>0</v>
      </c>
      <c r="G599" s="316">
        <v>0</v>
      </c>
    </row>
    <row r="600" spans="2:7" x14ac:dyDescent="0.25">
      <c r="B600" s="347" t="s">
        <v>684</v>
      </c>
      <c r="C600" s="316">
        <v>62534600</v>
      </c>
      <c r="D600" s="316">
        <v>62264628</v>
      </c>
      <c r="E600" s="316">
        <v>10330598.34</v>
      </c>
      <c r="F600" s="316">
        <v>13780128.549999999</v>
      </c>
      <c r="G600" s="316">
        <v>14650182.629999999</v>
      </c>
    </row>
    <row r="601" spans="2:7" x14ac:dyDescent="0.25">
      <c r="B601" s="347" t="s">
        <v>787</v>
      </c>
      <c r="C601" s="316">
        <v>0</v>
      </c>
      <c r="D601" s="316">
        <v>6000</v>
      </c>
      <c r="E601" s="316">
        <v>0</v>
      </c>
      <c r="F601" s="316">
        <v>0</v>
      </c>
      <c r="G601" s="316">
        <v>0</v>
      </c>
    </row>
    <row r="602" spans="2:7" x14ac:dyDescent="0.25">
      <c r="B602" s="346" t="s">
        <v>793</v>
      </c>
      <c r="C602" s="328">
        <v>83832626</v>
      </c>
      <c r="D602" s="328">
        <v>86347358.030000001</v>
      </c>
      <c r="E602" s="328">
        <v>8719390.7899999991</v>
      </c>
      <c r="F602" s="328">
        <v>10611114.59</v>
      </c>
      <c r="G602" s="328">
        <v>15704665.529999999</v>
      </c>
    </row>
    <row r="603" spans="2:7" x14ac:dyDescent="0.25">
      <c r="B603" s="347" t="s">
        <v>520</v>
      </c>
      <c r="C603" s="316">
        <v>83832626</v>
      </c>
      <c r="D603" s="316">
        <v>86347358.030000001</v>
      </c>
      <c r="E603" s="316">
        <v>8719390.7899999991</v>
      </c>
      <c r="F603" s="316">
        <v>10611114.59</v>
      </c>
      <c r="G603" s="316">
        <v>15704665.529999999</v>
      </c>
    </row>
    <row r="604" spans="2:7" x14ac:dyDescent="0.25">
      <c r="B604" s="343" t="s">
        <v>794</v>
      </c>
      <c r="C604" s="344">
        <v>10076578352</v>
      </c>
      <c r="D604" s="344">
        <v>7603307394.0799999</v>
      </c>
      <c r="E604" s="344">
        <v>1224721886.1499999</v>
      </c>
      <c r="F604" s="344">
        <v>1727340902.3199999</v>
      </c>
      <c r="G604" s="344">
        <v>2014643396.0899999</v>
      </c>
    </row>
    <row r="605" spans="2:7" x14ac:dyDescent="0.25">
      <c r="B605" s="345" t="s">
        <v>795</v>
      </c>
      <c r="C605" s="316">
        <v>10076578352</v>
      </c>
      <c r="D605" s="316">
        <v>7603307394.0799999</v>
      </c>
      <c r="E605" s="316">
        <v>1224721886.1499999</v>
      </c>
      <c r="F605" s="316">
        <v>1727340902.3199999</v>
      </c>
      <c r="G605" s="316">
        <v>2014643396.0899999</v>
      </c>
    </row>
    <row r="606" spans="2:7" x14ac:dyDescent="0.25">
      <c r="B606" s="346" t="s">
        <v>796</v>
      </c>
      <c r="C606" s="328">
        <v>4695487652</v>
      </c>
      <c r="D606" s="328">
        <v>4851384960.9299994</v>
      </c>
      <c r="E606" s="328">
        <v>779293819.71000004</v>
      </c>
      <c r="F606" s="328">
        <v>1212081081.4199998</v>
      </c>
      <c r="G606" s="328">
        <v>1360502078.28</v>
      </c>
    </row>
    <row r="607" spans="2:7" x14ac:dyDescent="0.25">
      <c r="B607" s="347" t="s">
        <v>528</v>
      </c>
      <c r="C607" s="316">
        <v>1306348641</v>
      </c>
      <c r="D607" s="316">
        <v>953189924.57000005</v>
      </c>
      <c r="E607" s="316">
        <v>39026429.550000004</v>
      </c>
      <c r="F607" s="316">
        <v>88995771.13000001</v>
      </c>
      <c r="G607" s="316">
        <v>121806288.48</v>
      </c>
    </row>
    <row r="608" spans="2:7" x14ac:dyDescent="0.25">
      <c r="B608" s="347" t="s">
        <v>764</v>
      </c>
      <c r="C608" s="316">
        <v>903750001</v>
      </c>
      <c r="D608" s="316">
        <v>779064474.70000005</v>
      </c>
      <c r="E608" s="316">
        <v>336822589.63999999</v>
      </c>
      <c r="F608" s="316">
        <v>336822589.63999999</v>
      </c>
      <c r="G608" s="316">
        <v>336822589.63999999</v>
      </c>
    </row>
    <row r="609" spans="2:7" x14ac:dyDescent="0.25">
      <c r="B609" s="347" t="s">
        <v>520</v>
      </c>
      <c r="C609" s="316">
        <v>1991944051</v>
      </c>
      <c r="D609" s="316">
        <v>2447781088.5500002</v>
      </c>
      <c r="E609" s="316">
        <v>397709655.04000002</v>
      </c>
      <c r="F609" s="316">
        <v>684888004.12</v>
      </c>
      <c r="G609" s="316">
        <v>776647185.59000003</v>
      </c>
    </row>
    <row r="610" spans="2:7" x14ac:dyDescent="0.25">
      <c r="B610" s="347" t="s">
        <v>553</v>
      </c>
      <c r="C610" s="316">
        <v>249767099</v>
      </c>
      <c r="D610" s="316">
        <v>250167099</v>
      </c>
      <c r="E610" s="316">
        <v>3235145.48</v>
      </c>
      <c r="F610" s="316">
        <v>9248645.4800000004</v>
      </c>
      <c r="G610" s="316">
        <v>17599943.52</v>
      </c>
    </row>
    <row r="611" spans="2:7" x14ac:dyDescent="0.25">
      <c r="B611" s="347" t="s">
        <v>521</v>
      </c>
      <c r="C611" s="316">
        <v>243677860</v>
      </c>
      <c r="D611" s="316">
        <v>421182374.11000001</v>
      </c>
      <c r="E611" s="316">
        <v>2500000</v>
      </c>
      <c r="F611" s="316">
        <v>92126071.049999997</v>
      </c>
      <c r="G611" s="316">
        <v>107626071.05</v>
      </c>
    </row>
    <row r="612" spans="2:7" x14ac:dyDescent="0.25">
      <c r="B612" s="346" t="s">
        <v>797</v>
      </c>
      <c r="C612" s="328">
        <v>5381090700</v>
      </c>
      <c r="D612" s="328">
        <v>2751922433.150001</v>
      </c>
      <c r="E612" s="328">
        <v>445428066.43999994</v>
      </c>
      <c r="F612" s="328">
        <v>515259820.89999998</v>
      </c>
      <c r="G612" s="328">
        <v>654141317.80999994</v>
      </c>
    </row>
    <row r="613" spans="2:7" x14ac:dyDescent="0.25">
      <c r="B613" s="347" t="s">
        <v>676</v>
      </c>
      <c r="C613" s="316">
        <v>15300000</v>
      </c>
      <c r="D613" s="316">
        <v>4178257</v>
      </c>
      <c r="E613" s="316">
        <v>150000</v>
      </c>
      <c r="F613" s="316">
        <v>150000</v>
      </c>
      <c r="G613" s="316">
        <v>150000</v>
      </c>
    </row>
    <row r="614" spans="2:7" x14ac:dyDescent="0.25">
      <c r="B614" s="347" t="s">
        <v>578</v>
      </c>
      <c r="C614" s="316">
        <v>0</v>
      </c>
      <c r="D614" s="316">
        <v>-499872</v>
      </c>
      <c r="E614" s="316">
        <v>0</v>
      </c>
      <c r="F614" s="316">
        <v>0</v>
      </c>
      <c r="G614" s="316">
        <v>0</v>
      </c>
    </row>
    <row r="615" spans="2:7" x14ac:dyDescent="0.25">
      <c r="B615" s="347" t="s">
        <v>766</v>
      </c>
      <c r="C615" s="316">
        <v>0</v>
      </c>
      <c r="D615" s="316">
        <v>-430173110.15999997</v>
      </c>
      <c r="E615" s="316">
        <v>57920354.539999999</v>
      </c>
      <c r="F615" s="316">
        <v>68200354.539999992</v>
      </c>
      <c r="G615" s="316">
        <v>80381831.529999986</v>
      </c>
    </row>
    <row r="616" spans="2:7" x14ac:dyDescent="0.25">
      <c r="B616" s="347" t="s">
        <v>558</v>
      </c>
      <c r="C616" s="316">
        <v>2441173631</v>
      </c>
      <c r="D616" s="316">
        <v>2165604094.0700002</v>
      </c>
      <c r="E616" s="316">
        <v>66275910.309999995</v>
      </c>
      <c r="F616" s="316">
        <v>100781635.90000001</v>
      </c>
      <c r="G616" s="316">
        <v>117915250.31999999</v>
      </c>
    </row>
    <row r="617" spans="2:7" x14ac:dyDescent="0.25">
      <c r="B617" s="347" t="s">
        <v>618</v>
      </c>
      <c r="C617" s="316">
        <v>0</v>
      </c>
      <c r="D617" s="316">
        <v>20000000</v>
      </c>
      <c r="E617" s="316">
        <v>0</v>
      </c>
      <c r="F617" s="316">
        <v>0</v>
      </c>
      <c r="G617" s="316">
        <v>0</v>
      </c>
    </row>
    <row r="618" spans="2:7" x14ac:dyDescent="0.25">
      <c r="B618" s="347" t="s">
        <v>767</v>
      </c>
      <c r="C618" s="316">
        <v>2913526072</v>
      </c>
      <c r="D618" s="316">
        <v>1035240570.8000004</v>
      </c>
      <c r="E618" s="316">
        <v>297354915.81999999</v>
      </c>
      <c r="F618" s="316">
        <v>322400944.69</v>
      </c>
      <c r="G618" s="316">
        <v>431967350.19000006</v>
      </c>
    </row>
    <row r="619" spans="2:7" x14ac:dyDescent="0.25">
      <c r="B619" s="347" t="s">
        <v>606</v>
      </c>
      <c r="C619" s="316">
        <v>0</v>
      </c>
      <c r="D619" s="316">
        <v>0</v>
      </c>
      <c r="E619" s="316">
        <v>0</v>
      </c>
      <c r="F619" s="316">
        <v>0</v>
      </c>
      <c r="G619" s="316">
        <v>0</v>
      </c>
    </row>
    <row r="620" spans="2:7" x14ac:dyDescent="0.25">
      <c r="B620" s="347" t="s">
        <v>768</v>
      </c>
      <c r="C620" s="316">
        <v>11090997</v>
      </c>
      <c r="D620" s="316">
        <v>-39227506.560000002</v>
      </c>
      <c r="E620" s="316">
        <v>23726885.77</v>
      </c>
      <c r="F620" s="316">
        <v>23726885.77</v>
      </c>
      <c r="G620" s="316">
        <v>23726885.77</v>
      </c>
    </row>
    <row r="621" spans="2:7" x14ac:dyDescent="0.25">
      <c r="B621" s="347" t="s">
        <v>751</v>
      </c>
      <c r="C621" s="316">
        <v>0</v>
      </c>
      <c r="D621" s="316">
        <v>0</v>
      </c>
      <c r="E621" s="316">
        <v>0</v>
      </c>
      <c r="F621" s="316">
        <v>0</v>
      </c>
      <c r="G621" s="316">
        <v>0</v>
      </c>
    </row>
    <row r="622" spans="2:7" x14ac:dyDescent="0.25">
      <c r="B622" s="347" t="s">
        <v>657</v>
      </c>
      <c r="C622" s="316">
        <v>0</v>
      </c>
      <c r="D622" s="316">
        <v>0</v>
      </c>
      <c r="E622" s="316">
        <v>0</v>
      </c>
      <c r="F622" s="316">
        <v>0</v>
      </c>
      <c r="G622" s="316">
        <v>0</v>
      </c>
    </row>
    <row r="623" spans="2:7" x14ac:dyDescent="0.25">
      <c r="B623" s="347" t="s">
        <v>696</v>
      </c>
      <c r="C623" s="316">
        <v>0</v>
      </c>
      <c r="D623" s="316">
        <v>-3200000</v>
      </c>
      <c r="E623" s="316">
        <v>0</v>
      </c>
      <c r="F623" s="316">
        <v>0</v>
      </c>
      <c r="G623" s="316">
        <v>0</v>
      </c>
    </row>
    <row r="624" spans="2:7" x14ac:dyDescent="0.25">
      <c r="B624" s="343" t="s">
        <v>798</v>
      </c>
      <c r="C624" s="344">
        <v>9648535941</v>
      </c>
      <c r="D624" s="344">
        <v>10278917599.18</v>
      </c>
      <c r="E624" s="344">
        <v>1401089245.6399999</v>
      </c>
      <c r="F624" s="344">
        <v>1401089245.6399999</v>
      </c>
      <c r="G624" s="344">
        <v>1401089245.6399999</v>
      </c>
    </row>
    <row r="625" spans="2:7" x14ac:dyDescent="0.25">
      <c r="B625" s="345" t="s">
        <v>799</v>
      </c>
      <c r="C625" s="316">
        <v>9648535941</v>
      </c>
      <c r="D625" s="316">
        <v>10278917599.18</v>
      </c>
      <c r="E625" s="316">
        <v>1401089245.6399999</v>
      </c>
      <c r="F625" s="316">
        <v>1401089245.6399999</v>
      </c>
      <c r="G625" s="316">
        <v>1401089245.6399999</v>
      </c>
    </row>
    <row r="626" spans="2:7" x14ac:dyDescent="0.25">
      <c r="B626" s="346" t="s">
        <v>800</v>
      </c>
      <c r="C626" s="328">
        <v>9648535941</v>
      </c>
      <c r="D626" s="328">
        <v>10278917599.18</v>
      </c>
      <c r="E626" s="328">
        <v>1401089245.6399999</v>
      </c>
      <c r="F626" s="328">
        <v>1401089245.6399999</v>
      </c>
      <c r="G626" s="328">
        <v>1401089245.6399999</v>
      </c>
    </row>
    <row r="627" spans="2:7" x14ac:dyDescent="0.25">
      <c r="B627" s="347" t="s">
        <v>528</v>
      </c>
      <c r="C627" s="316">
        <v>1464760780</v>
      </c>
      <c r="D627" s="316">
        <v>1513270808.76</v>
      </c>
      <c r="E627" s="316">
        <v>126105900.84</v>
      </c>
      <c r="F627" s="316">
        <v>126105900.84</v>
      </c>
      <c r="G627" s="316">
        <v>126105900.84</v>
      </c>
    </row>
    <row r="628" spans="2:7" x14ac:dyDescent="0.25">
      <c r="B628" s="347" t="s">
        <v>520</v>
      </c>
      <c r="C628" s="316">
        <v>6681245916</v>
      </c>
      <c r="D628" s="316">
        <v>7259253728.2700005</v>
      </c>
      <c r="E628" s="316">
        <v>1148489862.1099999</v>
      </c>
      <c r="F628" s="316">
        <v>1148489862.1099999</v>
      </c>
      <c r="G628" s="316">
        <v>1148489862.1099999</v>
      </c>
    </row>
    <row r="629" spans="2:7" x14ac:dyDescent="0.25">
      <c r="B629" s="347" t="s">
        <v>801</v>
      </c>
      <c r="C629" s="316">
        <v>0</v>
      </c>
      <c r="D629" s="316">
        <v>3863817.15</v>
      </c>
      <c r="E629" s="316">
        <v>1282704.45</v>
      </c>
      <c r="F629" s="316">
        <v>1282704.45</v>
      </c>
      <c r="G629" s="316">
        <v>1282704.45</v>
      </c>
    </row>
    <row r="630" spans="2:7" x14ac:dyDescent="0.25">
      <c r="B630" s="347" t="s">
        <v>553</v>
      </c>
      <c r="C630" s="316">
        <v>1238576870</v>
      </c>
      <c r="D630" s="316">
        <v>1238576870</v>
      </c>
      <c r="E630" s="316">
        <v>103214746.98999999</v>
      </c>
      <c r="F630" s="316">
        <v>103214746.98999999</v>
      </c>
      <c r="G630" s="316">
        <v>103214746.98999999</v>
      </c>
    </row>
    <row r="631" spans="2:7" x14ac:dyDescent="0.25">
      <c r="B631" s="347" t="s">
        <v>558</v>
      </c>
      <c r="C631" s="316">
        <v>263952375</v>
      </c>
      <c r="D631" s="316">
        <v>263952375</v>
      </c>
      <c r="E631" s="316">
        <v>21996031.25</v>
      </c>
      <c r="F631" s="316">
        <v>21996031.25</v>
      </c>
      <c r="G631" s="316">
        <v>21996031.25</v>
      </c>
    </row>
    <row r="632" spans="2:7" x14ac:dyDescent="0.25">
      <c r="B632" s="343" t="s">
        <v>802</v>
      </c>
      <c r="C632" s="344">
        <v>1360249191</v>
      </c>
      <c r="D632" s="344">
        <v>1527418066.3299999</v>
      </c>
      <c r="E632" s="344">
        <v>34948642.919999994</v>
      </c>
      <c r="F632" s="344">
        <v>162726113.39999998</v>
      </c>
      <c r="G632" s="344">
        <v>246534192.03</v>
      </c>
    </row>
    <row r="633" spans="2:7" x14ac:dyDescent="0.25">
      <c r="B633" s="345" t="s">
        <v>803</v>
      </c>
      <c r="C633" s="316">
        <v>1360249191</v>
      </c>
      <c r="D633" s="316">
        <v>1527418066.3299999</v>
      </c>
      <c r="E633" s="316">
        <v>34948642.919999994</v>
      </c>
      <c r="F633" s="316">
        <v>162726113.39999998</v>
      </c>
      <c r="G633" s="316">
        <v>246534192.03</v>
      </c>
    </row>
    <row r="634" spans="2:7" x14ac:dyDescent="0.25">
      <c r="B634" s="346" t="s">
        <v>804</v>
      </c>
      <c r="C634" s="328">
        <v>1360249191</v>
      </c>
      <c r="D634" s="328">
        <v>1527418066.3299999</v>
      </c>
      <c r="E634" s="328">
        <v>34948642.919999994</v>
      </c>
      <c r="F634" s="328">
        <v>162726113.39999998</v>
      </c>
      <c r="G634" s="328">
        <v>246534192.03</v>
      </c>
    </row>
    <row r="635" spans="2:7" x14ac:dyDescent="0.25">
      <c r="B635" s="347" t="s">
        <v>528</v>
      </c>
      <c r="C635" s="316">
        <v>559008318</v>
      </c>
      <c r="D635" s="316">
        <v>569075322</v>
      </c>
      <c r="E635" s="316">
        <v>20941371.259999998</v>
      </c>
      <c r="F635" s="316">
        <v>63488325.939999998</v>
      </c>
      <c r="G635" s="316">
        <v>105025908.44999999</v>
      </c>
    </row>
    <row r="636" spans="2:7" x14ac:dyDescent="0.25">
      <c r="B636" s="347" t="s">
        <v>520</v>
      </c>
      <c r="C636" s="316">
        <v>13347366</v>
      </c>
      <c r="D636" s="316">
        <v>12620389</v>
      </c>
      <c r="E636" s="316">
        <v>-1080942.3700000001</v>
      </c>
      <c r="F636" s="316">
        <v>2786443.71</v>
      </c>
      <c r="G636" s="316">
        <v>4626047.9000000004</v>
      </c>
    </row>
    <row r="637" spans="2:7" x14ac:dyDescent="0.25">
      <c r="B637" s="347" t="s">
        <v>553</v>
      </c>
      <c r="C637" s="316">
        <v>40537202</v>
      </c>
      <c r="D637" s="316">
        <v>35728615</v>
      </c>
      <c r="E637" s="316">
        <v>-388199.22</v>
      </c>
      <c r="F637" s="316">
        <v>2159575.8899999997</v>
      </c>
      <c r="G637" s="316">
        <v>4871792.2799999993</v>
      </c>
    </row>
    <row r="638" spans="2:7" x14ac:dyDescent="0.25">
      <c r="B638" s="347" t="s">
        <v>578</v>
      </c>
      <c r="C638" s="316">
        <v>0</v>
      </c>
      <c r="D638" s="316">
        <v>0</v>
      </c>
      <c r="E638" s="316">
        <v>0</v>
      </c>
      <c r="F638" s="316">
        <v>0</v>
      </c>
      <c r="G638" s="316">
        <v>0</v>
      </c>
    </row>
    <row r="639" spans="2:7" x14ac:dyDescent="0.25">
      <c r="B639" s="347" t="s">
        <v>558</v>
      </c>
      <c r="C639" s="316">
        <v>431927465</v>
      </c>
      <c r="D639" s="316">
        <v>406654144.06</v>
      </c>
      <c r="E639" s="316">
        <v>-24698304.250000004</v>
      </c>
      <c r="F639" s="316">
        <v>45782130.609999992</v>
      </c>
      <c r="G639" s="316">
        <v>61853177.090000004</v>
      </c>
    </row>
    <row r="640" spans="2:7" x14ac:dyDescent="0.25">
      <c r="B640" s="347" t="s">
        <v>618</v>
      </c>
      <c r="C640" s="316">
        <v>0</v>
      </c>
      <c r="D640" s="316">
        <v>3800000</v>
      </c>
      <c r="E640" s="316">
        <v>0</v>
      </c>
      <c r="F640" s="316">
        <v>0</v>
      </c>
      <c r="G640" s="316">
        <v>0</v>
      </c>
    </row>
    <row r="641" spans="2:7" x14ac:dyDescent="0.25">
      <c r="B641" s="347" t="s">
        <v>767</v>
      </c>
      <c r="C641" s="316">
        <v>0</v>
      </c>
      <c r="D641" s="316">
        <v>63807</v>
      </c>
      <c r="E641" s="316">
        <v>0</v>
      </c>
      <c r="F641" s="316">
        <v>0</v>
      </c>
      <c r="G641" s="316">
        <v>0</v>
      </c>
    </row>
    <row r="642" spans="2:7" x14ac:dyDescent="0.25">
      <c r="B642" s="347" t="s">
        <v>606</v>
      </c>
      <c r="C642" s="316">
        <v>0</v>
      </c>
      <c r="D642" s="316">
        <v>0</v>
      </c>
      <c r="E642" s="316">
        <v>0</v>
      </c>
      <c r="F642" s="316">
        <v>0</v>
      </c>
      <c r="G642" s="316">
        <v>0</v>
      </c>
    </row>
    <row r="643" spans="2:7" x14ac:dyDescent="0.25">
      <c r="B643" s="347" t="s">
        <v>805</v>
      </c>
      <c r="C643" s="316">
        <v>0</v>
      </c>
      <c r="D643" s="316">
        <v>50000</v>
      </c>
      <c r="E643" s="316">
        <v>0</v>
      </c>
      <c r="F643" s="316">
        <v>0</v>
      </c>
      <c r="G643" s="316">
        <v>0</v>
      </c>
    </row>
    <row r="644" spans="2:7" x14ac:dyDescent="0.25">
      <c r="B644" s="347" t="s">
        <v>696</v>
      </c>
      <c r="C644" s="316">
        <v>2357121</v>
      </c>
      <c r="D644" s="316">
        <v>308834395</v>
      </c>
      <c r="E644" s="316">
        <v>32344309</v>
      </c>
      <c r="F644" s="316">
        <v>32344309</v>
      </c>
      <c r="G644" s="316">
        <v>51047515</v>
      </c>
    </row>
    <row r="645" spans="2:7" x14ac:dyDescent="0.25">
      <c r="B645" s="347" t="s">
        <v>756</v>
      </c>
      <c r="C645" s="316">
        <v>0</v>
      </c>
      <c r="D645" s="316">
        <v>9619525.5399999991</v>
      </c>
      <c r="E645" s="316">
        <v>0</v>
      </c>
      <c r="F645" s="316">
        <v>0</v>
      </c>
      <c r="G645" s="316">
        <v>0</v>
      </c>
    </row>
    <row r="646" spans="2:7" x14ac:dyDescent="0.25">
      <c r="B646" s="347" t="s">
        <v>537</v>
      </c>
      <c r="C646" s="316">
        <v>9327045</v>
      </c>
      <c r="D646" s="316">
        <v>43369179.420000002</v>
      </c>
      <c r="E646" s="316">
        <v>-1256224.95</v>
      </c>
      <c r="F646" s="316">
        <v>610259.06999999995</v>
      </c>
      <c r="G646" s="316">
        <v>1876254.98</v>
      </c>
    </row>
    <row r="647" spans="2:7" x14ac:dyDescent="0.25">
      <c r="B647" s="347" t="s">
        <v>806</v>
      </c>
      <c r="C647" s="316">
        <v>194632586</v>
      </c>
      <c r="D647" s="316">
        <v>28219460</v>
      </c>
      <c r="E647" s="316">
        <v>0</v>
      </c>
      <c r="F647" s="316">
        <v>0</v>
      </c>
      <c r="G647" s="316">
        <v>0</v>
      </c>
    </row>
    <row r="648" spans="2:7" x14ac:dyDescent="0.25">
      <c r="B648" s="347" t="s">
        <v>561</v>
      </c>
      <c r="C648" s="316">
        <v>24820000</v>
      </c>
      <c r="D648" s="316">
        <v>25091141.309999999</v>
      </c>
      <c r="E648" s="316">
        <v>2107045.4900000002</v>
      </c>
      <c r="F648" s="316">
        <v>8575481.2199999988</v>
      </c>
      <c r="G648" s="316">
        <v>10253908.369999999</v>
      </c>
    </row>
    <row r="649" spans="2:7" x14ac:dyDescent="0.25">
      <c r="B649" s="347" t="s">
        <v>521</v>
      </c>
      <c r="C649" s="316">
        <v>84292088</v>
      </c>
      <c r="D649" s="316">
        <v>84292088</v>
      </c>
      <c r="E649" s="316">
        <v>6979587.96</v>
      </c>
      <c r="F649" s="316">
        <v>6979587.96</v>
      </c>
      <c r="G649" s="316">
        <v>6979587.96</v>
      </c>
    </row>
    <row r="650" spans="2:7" x14ac:dyDescent="0.25">
      <c r="B650" s="343" t="s">
        <v>807</v>
      </c>
      <c r="C650" s="344">
        <v>4168041298</v>
      </c>
      <c r="D650" s="344">
        <v>4128357036.5499997</v>
      </c>
      <c r="E650" s="344">
        <v>470384044.94999993</v>
      </c>
      <c r="F650" s="344">
        <v>606087986.98000002</v>
      </c>
      <c r="G650" s="344">
        <v>782755705.48999989</v>
      </c>
    </row>
    <row r="651" spans="2:7" x14ac:dyDescent="0.25">
      <c r="B651" s="345" t="s">
        <v>808</v>
      </c>
      <c r="C651" s="316">
        <v>4168041298</v>
      </c>
      <c r="D651" s="316">
        <v>4128357036.5499997</v>
      </c>
      <c r="E651" s="316">
        <v>470384044.94999993</v>
      </c>
      <c r="F651" s="316">
        <v>606087986.98000002</v>
      </c>
      <c r="G651" s="316">
        <v>782755705.48999989</v>
      </c>
    </row>
    <row r="652" spans="2:7" x14ac:dyDescent="0.25">
      <c r="B652" s="346" t="s">
        <v>809</v>
      </c>
      <c r="C652" s="328">
        <v>2818906675</v>
      </c>
      <c r="D652" s="328">
        <v>2695190405.9499998</v>
      </c>
      <c r="E652" s="328">
        <v>319460960.26999998</v>
      </c>
      <c r="F652" s="328">
        <v>392824628.00999999</v>
      </c>
      <c r="G652" s="328">
        <v>527214841.8599999</v>
      </c>
    </row>
    <row r="653" spans="2:7" x14ac:dyDescent="0.25">
      <c r="B653" s="347" t="s">
        <v>528</v>
      </c>
      <c r="C653" s="316">
        <v>1039442193</v>
      </c>
      <c r="D653" s="316">
        <v>949363532</v>
      </c>
      <c r="E653" s="316">
        <v>104629914.38999999</v>
      </c>
      <c r="F653" s="316">
        <v>111535237.22999999</v>
      </c>
      <c r="G653" s="316">
        <v>164160559.78</v>
      </c>
    </row>
    <row r="654" spans="2:7" x14ac:dyDescent="0.25">
      <c r="B654" s="347" t="s">
        <v>732</v>
      </c>
      <c r="C654" s="316">
        <v>0</v>
      </c>
      <c r="D654" s="316">
        <v>-2000000</v>
      </c>
      <c r="E654" s="316">
        <v>0</v>
      </c>
      <c r="F654" s="316">
        <v>0</v>
      </c>
      <c r="G654" s="316">
        <v>0</v>
      </c>
    </row>
    <row r="655" spans="2:7" x14ac:dyDescent="0.25">
      <c r="B655" s="347" t="s">
        <v>570</v>
      </c>
      <c r="C655" s="316">
        <v>0</v>
      </c>
      <c r="D655" s="316">
        <v>90000</v>
      </c>
      <c r="E655" s="316">
        <v>0</v>
      </c>
      <c r="F655" s="316">
        <v>0</v>
      </c>
      <c r="G655" s="316">
        <v>0</v>
      </c>
    </row>
    <row r="656" spans="2:7" x14ac:dyDescent="0.25">
      <c r="B656" s="347" t="s">
        <v>623</v>
      </c>
      <c r="C656" s="316">
        <v>2000000</v>
      </c>
      <c r="D656" s="316">
        <v>2000000</v>
      </c>
      <c r="E656" s="316">
        <v>0</v>
      </c>
      <c r="F656" s="316">
        <v>0</v>
      </c>
      <c r="G656" s="316">
        <v>0</v>
      </c>
    </row>
    <row r="657" spans="2:7" x14ac:dyDescent="0.25">
      <c r="B657" s="347" t="s">
        <v>520</v>
      </c>
      <c r="C657" s="316">
        <v>177412957</v>
      </c>
      <c r="D657" s="316">
        <v>141814215.94999999</v>
      </c>
      <c r="E657" s="316">
        <v>18164540.849999998</v>
      </c>
      <c r="F657" s="316">
        <v>32960254.970000003</v>
      </c>
      <c r="G657" s="316">
        <v>44979598.049999997</v>
      </c>
    </row>
    <row r="658" spans="2:7" x14ac:dyDescent="0.25">
      <c r="B658" s="347" t="s">
        <v>558</v>
      </c>
      <c r="C658" s="316">
        <v>405591632</v>
      </c>
      <c r="D658" s="316">
        <v>397420966</v>
      </c>
      <c r="E658" s="316">
        <v>39150191.609999992</v>
      </c>
      <c r="F658" s="316">
        <v>90812822.390000001</v>
      </c>
      <c r="G658" s="316">
        <v>160558370.60999998</v>
      </c>
    </row>
    <row r="659" spans="2:7" x14ac:dyDescent="0.25">
      <c r="B659" s="347" t="s">
        <v>618</v>
      </c>
      <c r="C659" s="316">
        <v>9000000</v>
      </c>
      <c r="D659" s="316">
        <v>17000000</v>
      </c>
      <c r="E659" s="316">
        <v>0</v>
      </c>
      <c r="F659" s="316">
        <v>0</v>
      </c>
      <c r="G659" s="316">
        <v>0</v>
      </c>
    </row>
    <row r="660" spans="2:7" x14ac:dyDescent="0.25">
      <c r="B660" s="347" t="s">
        <v>810</v>
      </c>
      <c r="C660" s="316">
        <v>0</v>
      </c>
      <c r="D660" s="316">
        <v>106200</v>
      </c>
      <c r="E660" s="316">
        <v>525000</v>
      </c>
      <c r="F660" s="316">
        <v>525000</v>
      </c>
      <c r="G660" s="316">
        <v>525000</v>
      </c>
    </row>
    <row r="661" spans="2:7" x14ac:dyDescent="0.25">
      <c r="B661" s="347" t="s">
        <v>805</v>
      </c>
      <c r="C661" s="316">
        <v>0</v>
      </c>
      <c r="D661" s="316">
        <v>0</v>
      </c>
      <c r="E661" s="316">
        <v>0</v>
      </c>
      <c r="F661" s="316">
        <v>0</v>
      </c>
      <c r="G661" s="316">
        <v>0</v>
      </c>
    </row>
    <row r="662" spans="2:7" x14ac:dyDescent="0.25">
      <c r="B662" s="347" t="s">
        <v>696</v>
      </c>
      <c r="C662" s="316">
        <v>1000000</v>
      </c>
      <c r="D662" s="316">
        <v>88562379</v>
      </c>
      <c r="E662" s="316">
        <v>21206702.800000001</v>
      </c>
      <c r="F662" s="316">
        <v>21206702.800000001</v>
      </c>
      <c r="G662" s="316">
        <v>21206702.800000001</v>
      </c>
    </row>
    <row r="663" spans="2:7" x14ac:dyDescent="0.25">
      <c r="B663" s="347" t="s">
        <v>521</v>
      </c>
      <c r="C663" s="316">
        <v>396304446</v>
      </c>
      <c r="D663" s="316">
        <v>308742067</v>
      </c>
      <c r="E663" s="316">
        <v>70469820.969999999</v>
      </c>
      <c r="F663" s="316">
        <v>70469820.969999999</v>
      </c>
      <c r="G663" s="316">
        <v>70469820.969999999</v>
      </c>
    </row>
    <row r="664" spans="2:7" x14ac:dyDescent="0.25">
      <c r="B664" s="347" t="s">
        <v>530</v>
      </c>
      <c r="C664" s="316">
        <v>788155447</v>
      </c>
      <c r="D664" s="316">
        <v>792091046</v>
      </c>
      <c r="E664" s="316">
        <v>65314789.649999999</v>
      </c>
      <c r="F664" s="316">
        <v>65314789.649999999</v>
      </c>
      <c r="G664" s="316">
        <v>65314789.649999999</v>
      </c>
    </row>
    <row r="665" spans="2:7" x14ac:dyDescent="0.25">
      <c r="B665" s="346" t="s">
        <v>811</v>
      </c>
      <c r="C665" s="328">
        <v>118324536</v>
      </c>
      <c r="D665" s="328">
        <v>119145118.59999999</v>
      </c>
      <c r="E665" s="328">
        <v>8419111.4499999993</v>
      </c>
      <c r="F665" s="328">
        <v>10739842.42</v>
      </c>
      <c r="G665" s="328">
        <v>17593650.390000001</v>
      </c>
    </row>
    <row r="666" spans="2:7" x14ac:dyDescent="0.25">
      <c r="B666" s="347" t="s">
        <v>558</v>
      </c>
      <c r="C666" s="316">
        <v>118324536</v>
      </c>
      <c r="D666" s="316">
        <v>119145118.59999999</v>
      </c>
      <c r="E666" s="316">
        <v>8419111.4499999993</v>
      </c>
      <c r="F666" s="316">
        <v>10739842.42</v>
      </c>
      <c r="G666" s="316">
        <v>17593650.390000001</v>
      </c>
    </row>
    <row r="667" spans="2:7" x14ac:dyDescent="0.25">
      <c r="B667" s="346" t="s">
        <v>812</v>
      </c>
      <c r="C667" s="328">
        <v>198118888</v>
      </c>
      <c r="D667" s="328">
        <v>210501040</v>
      </c>
      <c r="E667" s="328">
        <v>19981196.309999999</v>
      </c>
      <c r="F667" s="328">
        <v>23493815.5</v>
      </c>
      <c r="G667" s="328">
        <v>35436559.819999993</v>
      </c>
    </row>
    <row r="668" spans="2:7" x14ac:dyDescent="0.25">
      <c r="B668" s="347" t="s">
        <v>813</v>
      </c>
      <c r="C668" s="316">
        <v>399900</v>
      </c>
      <c r="D668" s="316">
        <v>338020</v>
      </c>
      <c r="E668" s="316">
        <v>0</v>
      </c>
      <c r="F668" s="316">
        <v>0</v>
      </c>
      <c r="G668" s="316">
        <v>0</v>
      </c>
    </row>
    <row r="669" spans="2:7" x14ac:dyDescent="0.25">
      <c r="B669" s="347" t="s">
        <v>553</v>
      </c>
      <c r="C669" s="316">
        <v>197718988</v>
      </c>
      <c r="D669" s="316">
        <v>210163020</v>
      </c>
      <c r="E669" s="316">
        <v>19981196.309999999</v>
      </c>
      <c r="F669" s="316">
        <v>23493815.5</v>
      </c>
      <c r="G669" s="316">
        <v>35436559.819999993</v>
      </c>
    </row>
    <row r="670" spans="2:7" x14ac:dyDescent="0.25">
      <c r="B670" s="346" t="s">
        <v>814</v>
      </c>
      <c r="C670" s="328">
        <v>696521299</v>
      </c>
      <c r="D670" s="328">
        <v>763618758</v>
      </c>
      <c r="E670" s="328">
        <v>78323956.13000001</v>
      </c>
      <c r="F670" s="328">
        <v>126740592.48000002</v>
      </c>
      <c r="G670" s="328">
        <v>131860104.13</v>
      </c>
    </row>
    <row r="671" spans="2:7" x14ac:dyDescent="0.25">
      <c r="B671" s="347" t="s">
        <v>676</v>
      </c>
      <c r="C671" s="316">
        <v>0</v>
      </c>
      <c r="D671" s="316">
        <v>0</v>
      </c>
      <c r="E671" s="316">
        <v>53199.68</v>
      </c>
      <c r="F671" s="316">
        <v>53199.68</v>
      </c>
      <c r="G671" s="316">
        <v>162734.96</v>
      </c>
    </row>
    <row r="672" spans="2:7" x14ac:dyDescent="0.25">
      <c r="B672" s="347" t="s">
        <v>558</v>
      </c>
      <c r="C672" s="316">
        <v>696521299</v>
      </c>
      <c r="D672" s="316">
        <v>764291758</v>
      </c>
      <c r="E672" s="316">
        <v>78270756.450000003</v>
      </c>
      <c r="F672" s="316">
        <v>126687392.80000001</v>
      </c>
      <c r="G672" s="316">
        <v>131697369.17</v>
      </c>
    </row>
    <row r="673" spans="2:7" x14ac:dyDescent="0.25">
      <c r="B673" s="347" t="s">
        <v>618</v>
      </c>
      <c r="C673" s="316">
        <v>0</v>
      </c>
      <c r="D673" s="316">
        <v>0</v>
      </c>
      <c r="E673" s="316">
        <v>0</v>
      </c>
      <c r="F673" s="316">
        <v>0</v>
      </c>
      <c r="G673" s="316">
        <v>0</v>
      </c>
    </row>
    <row r="674" spans="2:7" x14ac:dyDescent="0.25">
      <c r="B674" s="347" t="s">
        <v>767</v>
      </c>
      <c r="C674" s="316">
        <v>0</v>
      </c>
      <c r="D674" s="316">
        <v>500000</v>
      </c>
      <c r="E674" s="316">
        <v>0</v>
      </c>
      <c r="F674" s="316">
        <v>0</v>
      </c>
      <c r="G674" s="316">
        <v>0</v>
      </c>
    </row>
    <row r="675" spans="2:7" x14ac:dyDescent="0.25">
      <c r="B675" s="347" t="s">
        <v>810</v>
      </c>
      <c r="C675" s="316">
        <v>0</v>
      </c>
      <c r="D675" s="316">
        <v>-1193000</v>
      </c>
      <c r="E675" s="316">
        <v>0</v>
      </c>
      <c r="F675" s="316">
        <v>0</v>
      </c>
      <c r="G675" s="316">
        <v>0</v>
      </c>
    </row>
    <row r="676" spans="2:7" x14ac:dyDescent="0.25">
      <c r="B676" s="347" t="s">
        <v>657</v>
      </c>
      <c r="C676" s="316">
        <v>0</v>
      </c>
      <c r="D676" s="316">
        <v>20000</v>
      </c>
      <c r="E676" s="316">
        <v>0</v>
      </c>
      <c r="F676" s="316">
        <v>0</v>
      </c>
      <c r="G676" s="316">
        <v>0</v>
      </c>
    </row>
    <row r="677" spans="2:7" x14ac:dyDescent="0.25">
      <c r="B677" s="346" t="s">
        <v>815</v>
      </c>
      <c r="C677" s="328">
        <v>336169900</v>
      </c>
      <c r="D677" s="328">
        <v>339901713.99999994</v>
      </c>
      <c r="E677" s="328">
        <v>44198820.789999992</v>
      </c>
      <c r="F677" s="328">
        <v>52289108.569999993</v>
      </c>
      <c r="G677" s="328">
        <v>70650549.290000007</v>
      </c>
    </row>
    <row r="678" spans="2:7" x14ac:dyDescent="0.25">
      <c r="B678" s="347" t="s">
        <v>813</v>
      </c>
      <c r="C678" s="316">
        <v>670000</v>
      </c>
      <c r="D678" s="316">
        <v>0</v>
      </c>
      <c r="E678" s="316">
        <v>0</v>
      </c>
      <c r="F678" s="316">
        <v>0</v>
      </c>
      <c r="G678" s="316">
        <v>0</v>
      </c>
    </row>
    <row r="679" spans="2:7" x14ac:dyDescent="0.25">
      <c r="B679" s="347" t="s">
        <v>553</v>
      </c>
      <c r="C679" s="316">
        <v>335499900</v>
      </c>
      <c r="D679" s="316">
        <v>339901713.99999994</v>
      </c>
      <c r="E679" s="316">
        <v>44198820.789999992</v>
      </c>
      <c r="F679" s="316">
        <v>52289108.569999993</v>
      </c>
      <c r="G679" s="316">
        <v>70650549.290000007</v>
      </c>
    </row>
    <row r="680" spans="2:7" x14ac:dyDescent="0.25">
      <c r="B680" s="347" t="s">
        <v>574</v>
      </c>
      <c r="C680" s="316">
        <v>0</v>
      </c>
      <c r="D680" s="316">
        <v>0</v>
      </c>
      <c r="E680" s="316">
        <v>0</v>
      </c>
      <c r="F680" s="316">
        <v>0</v>
      </c>
      <c r="G680" s="316">
        <v>0</v>
      </c>
    </row>
    <row r="681" spans="2:7" x14ac:dyDescent="0.25">
      <c r="B681" s="343" t="s">
        <v>816</v>
      </c>
      <c r="C681" s="344">
        <v>681242676</v>
      </c>
      <c r="D681" s="344">
        <v>686691121</v>
      </c>
      <c r="E681" s="344">
        <v>47228427.43</v>
      </c>
      <c r="F681" s="344">
        <v>98773418.549999982</v>
      </c>
      <c r="G681" s="344">
        <v>140038505.44</v>
      </c>
    </row>
    <row r="682" spans="2:7" x14ac:dyDescent="0.25">
      <c r="B682" s="345" t="s">
        <v>817</v>
      </c>
      <c r="C682" s="316">
        <v>681242676</v>
      </c>
      <c r="D682" s="316">
        <v>686691121</v>
      </c>
      <c r="E682" s="316">
        <v>47228427.43</v>
      </c>
      <c r="F682" s="316">
        <v>98773418.549999982</v>
      </c>
      <c r="G682" s="316">
        <v>140038505.44</v>
      </c>
    </row>
    <row r="683" spans="2:7" x14ac:dyDescent="0.25">
      <c r="B683" s="346" t="s">
        <v>818</v>
      </c>
      <c r="C683" s="328">
        <v>681242676</v>
      </c>
      <c r="D683" s="328">
        <v>686691121</v>
      </c>
      <c r="E683" s="328">
        <v>47228427.43</v>
      </c>
      <c r="F683" s="328">
        <v>98773418.549999982</v>
      </c>
      <c r="G683" s="328">
        <v>140038505.44</v>
      </c>
    </row>
    <row r="684" spans="2:7" x14ac:dyDescent="0.25">
      <c r="B684" s="347" t="s">
        <v>588</v>
      </c>
      <c r="C684" s="316">
        <v>36000000</v>
      </c>
      <c r="D684" s="316">
        <v>36000000</v>
      </c>
      <c r="E684" s="316">
        <v>0</v>
      </c>
      <c r="F684" s="316">
        <v>0</v>
      </c>
      <c r="G684" s="316">
        <v>0</v>
      </c>
    </row>
    <row r="685" spans="2:7" x14ac:dyDescent="0.25">
      <c r="B685" s="347" t="s">
        <v>570</v>
      </c>
      <c r="C685" s="316">
        <v>0</v>
      </c>
      <c r="D685" s="316">
        <v>656624.18000000005</v>
      </c>
      <c r="E685" s="316">
        <v>0</v>
      </c>
      <c r="F685" s="316">
        <v>0</v>
      </c>
      <c r="G685" s="316">
        <v>0</v>
      </c>
    </row>
    <row r="686" spans="2:7" x14ac:dyDescent="0.25">
      <c r="B686" s="347" t="s">
        <v>655</v>
      </c>
      <c r="C686" s="316">
        <v>0</v>
      </c>
      <c r="D686" s="316">
        <v>0</v>
      </c>
      <c r="E686" s="316">
        <v>0</v>
      </c>
      <c r="F686" s="316">
        <v>0</v>
      </c>
      <c r="G686" s="316">
        <v>0</v>
      </c>
    </row>
    <row r="687" spans="2:7" x14ac:dyDescent="0.25">
      <c r="B687" s="347" t="s">
        <v>623</v>
      </c>
      <c r="C687" s="316">
        <v>0</v>
      </c>
      <c r="D687" s="316">
        <v>18750</v>
      </c>
      <c r="E687" s="316">
        <v>867979.24</v>
      </c>
      <c r="F687" s="316">
        <v>5484330</v>
      </c>
      <c r="G687" s="316">
        <v>6674330</v>
      </c>
    </row>
    <row r="688" spans="2:7" x14ac:dyDescent="0.25">
      <c r="B688" s="347" t="s">
        <v>650</v>
      </c>
      <c r="C688" s="316">
        <v>0</v>
      </c>
      <c r="D688" s="316">
        <v>14180245.710000001</v>
      </c>
      <c r="E688" s="316">
        <v>28126552</v>
      </c>
      <c r="F688" s="316">
        <v>32492849.27</v>
      </c>
      <c r="G688" s="316">
        <v>53208446.109999999</v>
      </c>
    </row>
    <row r="689" spans="2:7" x14ac:dyDescent="0.25">
      <c r="B689" s="347" t="s">
        <v>529</v>
      </c>
      <c r="C689" s="316">
        <v>0</v>
      </c>
      <c r="D689" s="316">
        <v>0</v>
      </c>
      <c r="E689" s="316">
        <v>0</v>
      </c>
      <c r="F689" s="316">
        <v>0</v>
      </c>
      <c r="G689" s="316">
        <v>0</v>
      </c>
    </row>
    <row r="690" spans="2:7" x14ac:dyDescent="0.25">
      <c r="B690" s="347" t="s">
        <v>520</v>
      </c>
      <c r="C690" s="316">
        <v>634276996</v>
      </c>
      <c r="D690" s="316">
        <v>624869821.11000001</v>
      </c>
      <c r="E690" s="316">
        <v>17515562.870000001</v>
      </c>
      <c r="F690" s="316">
        <v>60077905.959999993</v>
      </c>
      <c r="G690" s="316">
        <v>79437396.010000005</v>
      </c>
    </row>
    <row r="691" spans="2:7" x14ac:dyDescent="0.25">
      <c r="B691" s="347" t="s">
        <v>521</v>
      </c>
      <c r="C691" s="316">
        <v>10965680</v>
      </c>
      <c r="D691" s="316">
        <v>10965680</v>
      </c>
      <c r="E691" s="316">
        <v>718333.32</v>
      </c>
      <c r="F691" s="316">
        <v>718333.32</v>
      </c>
      <c r="G691" s="316">
        <v>718333.32</v>
      </c>
    </row>
    <row r="692" spans="2:7" x14ac:dyDescent="0.25">
      <c r="B692" s="343" t="s">
        <v>819</v>
      </c>
      <c r="C692" s="344">
        <v>15623942767</v>
      </c>
      <c r="D692" s="344">
        <v>15049227041.190002</v>
      </c>
      <c r="E692" s="344">
        <v>1479420365.8400002</v>
      </c>
      <c r="F692" s="344">
        <v>2895393638.1799994</v>
      </c>
      <c r="G692" s="344">
        <v>3011528386.8999996</v>
      </c>
    </row>
    <row r="693" spans="2:7" x14ac:dyDescent="0.25">
      <c r="B693" s="345" t="s">
        <v>820</v>
      </c>
      <c r="C693" s="316">
        <v>15623942767</v>
      </c>
      <c r="D693" s="316">
        <v>15049227041.190002</v>
      </c>
      <c r="E693" s="316">
        <v>1479420365.8400002</v>
      </c>
      <c r="F693" s="316">
        <v>2895393638.1799994</v>
      </c>
      <c r="G693" s="316">
        <v>3011528386.8999996</v>
      </c>
    </row>
    <row r="694" spans="2:7" x14ac:dyDescent="0.25">
      <c r="B694" s="346" t="s">
        <v>821</v>
      </c>
      <c r="C694" s="328">
        <v>14220604221</v>
      </c>
      <c r="D694" s="328">
        <v>13600603847.810001</v>
      </c>
      <c r="E694" s="328">
        <v>1257311002.98</v>
      </c>
      <c r="F694" s="328">
        <v>2589963809.1499996</v>
      </c>
      <c r="G694" s="328">
        <v>2704702877.1999998</v>
      </c>
    </row>
    <row r="695" spans="2:7" x14ac:dyDescent="0.25">
      <c r="B695" s="347" t="s">
        <v>528</v>
      </c>
      <c r="C695" s="316">
        <v>1946930133</v>
      </c>
      <c r="D695" s="316">
        <v>1864895652.3499999</v>
      </c>
      <c r="E695" s="316">
        <v>130950148.55999999</v>
      </c>
      <c r="F695" s="316">
        <v>388095012.47000003</v>
      </c>
      <c r="G695" s="316">
        <v>406636155.40000004</v>
      </c>
    </row>
    <row r="696" spans="2:7" x14ac:dyDescent="0.25">
      <c r="B696" s="347" t="s">
        <v>694</v>
      </c>
      <c r="C696" s="316">
        <v>45297447</v>
      </c>
      <c r="D696" s="316">
        <v>17697531</v>
      </c>
      <c r="E696" s="316">
        <v>9716002.6799999997</v>
      </c>
      <c r="F696" s="316">
        <v>10774882.6</v>
      </c>
      <c r="G696" s="316">
        <v>11523771.479999999</v>
      </c>
    </row>
    <row r="697" spans="2:7" x14ac:dyDescent="0.25">
      <c r="B697" s="347" t="s">
        <v>822</v>
      </c>
      <c r="C697" s="316">
        <v>189441932</v>
      </c>
      <c r="D697" s="316">
        <v>194434381.13999999</v>
      </c>
      <c r="E697" s="316">
        <v>29254748</v>
      </c>
      <c r="F697" s="316">
        <v>48116164.049999997</v>
      </c>
      <c r="G697" s="316">
        <v>48202669.049999997</v>
      </c>
    </row>
    <row r="698" spans="2:7" x14ac:dyDescent="0.25">
      <c r="B698" s="347" t="s">
        <v>823</v>
      </c>
      <c r="C698" s="316">
        <v>0</v>
      </c>
      <c r="D698" s="316">
        <v>15530000</v>
      </c>
      <c r="E698" s="316">
        <v>0</v>
      </c>
      <c r="F698" s="316">
        <v>0</v>
      </c>
      <c r="G698" s="316">
        <v>0</v>
      </c>
    </row>
    <row r="699" spans="2:7" x14ac:dyDescent="0.25">
      <c r="B699" s="347" t="s">
        <v>570</v>
      </c>
      <c r="C699" s="316">
        <v>0</v>
      </c>
      <c r="D699" s="316">
        <v>-10212500</v>
      </c>
      <c r="E699" s="316">
        <v>0</v>
      </c>
      <c r="F699" s="316">
        <v>0</v>
      </c>
      <c r="G699" s="316">
        <v>0</v>
      </c>
    </row>
    <row r="700" spans="2:7" x14ac:dyDescent="0.25">
      <c r="B700" s="347" t="s">
        <v>655</v>
      </c>
      <c r="C700" s="316">
        <v>0</v>
      </c>
      <c r="D700" s="316">
        <v>-210000</v>
      </c>
      <c r="E700" s="316">
        <v>0</v>
      </c>
      <c r="F700" s="316">
        <v>0</v>
      </c>
      <c r="G700" s="316">
        <v>0</v>
      </c>
    </row>
    <row r="701" spans="2:7" x14ac:dyDescent="0.25">
      <c r="B701" s="347" t="s">
        <v>623</v>
      </c>
      <c r="C701" s="316">
        <v>210000</v>
      </c>
      <c r="D701" s="316">
        <v>210000</v>
      </c>
      <c r="E701" s="316">
        <v>0</v>
      </c>
      <c r="F701" s="316">
        <v>0</v>
      </c>
      <c r="G701" s="316">
        <v>0</v>
      </c>
    </row>
    <row r="702" spans="2:7" x14ac:dyDescent="0.25">
      <c r="B702" s="347" t="s">
        <v>520</v>
      </c>
      <c r="C702" s="316">
        <v>671318320</v>
      </c>
      <c r="D702" s="316">
        <v>621294553</v>
      </c>
      <c r="E702" s="316">
        <v>18637311.290000003</v>
      </c>
      <c r="F702" s="316">
        <v>103996889.91999999</v>
      </c>
      <c r="G702" s="316">
        <v>114277223.51999998</v>
      </c>
    </row>
    <row r="703" spans="2:7" x14ac:dyDescent="0.25">
      <c r="B703" s="347" t="s">
        <v>824</v>
      </c>
      <c r="C703" s="316">
        <v>1080000</v>
      </c>
      <c r="D703" s="316">
        <v>-7545815</v>
      </c>
      <c r="E703" s="316">
        <v>0</v>
      </c>
      <c r="F703" s="316">
        <v>0</v>
      </c>
      <c r="G703" s="316">
        <v>0</v>
      </c>
    </row>
    <row r="704" spans="2:7" x14ac:dyDescent="0.25">
      <c r="B704" s="347" t="s">
        <v>553</v>
      </c>
      <c r="C704" s="316">
        <v>1128329723</v>
      </c>
      <c r="D704" s="316">
        <v>1210431135</v>
      </c>
      <c r="E704" s="316">
        <v>48288545.759999998</v>
      </c>
      <c r="F704" s="316">
        <v>169693970.06999999</v>
      </c>
      <c r="G704" s="316">
        <v>174969679.93999997</v>
      </c>
    </row>
    <row r="705" spans="2:7" x14ac:dyDescent="0.25">
      <c r="B705" s="347" t="s">
        <v>574</v>
      </c>
      <c r="C705" s="316">
        <v>0</v>
      </c>
      <c r="D705" s="316">
        <v>0</v>
      </c>
      <c r="E705" s="316">
        <v>0</v>
      </c>
      <c r="F705" s="316">
        <v>0</v>
      </c>
      <c r="G705" s="316">
        <v>0</v>
      </c>
    </row>
    <row r="706" spans="2:7" x14ac:dyDescent="0.25">
      <c r="B706" s="347" t="s">
        <v>747</v>
      </c>
      <c r="C706" s="316">
        <v>0</v>
      </c>
      <c r="D706" s="316">
        <v>-3968000</v>
      </c>
      <c r="E706" s="316">
        <v>-3968000</v>
      </c>
      <c r="F706" s="316">
        <v>0</v>
      </c>
      <c r="G706" s="316">
        <v>0</v>
      </c>
    </row>
    <row r="707" spans="2:7" x14ac:dyDescent="0.25">
      <c r="B707" s="347" t="s">
        <v>578</v>
      </c>
      <c r="C707" s="316">
        <v>0</v>
      </c>
      <c r="D707" s="316">
        <v>0</v>
      </c>
      <c r="E707" s="316">
        <v>0</v>
      </c>
      <c r="F707" s="316">
        <v>0</v>
      </c>
      <c r="G707" s="316">
        <v>0</v>
      </c>
    </row>
    <row r="708" spans="2:7" x14ac:dyDescent="0.25">
      <c r="B708" s="347" t="s">
        <v>558</v>
      </c>
      <c r="C708" s="316">
        <v>1201344175</v>
      </c>
      <c r="D708" s="316">
        <v>1153404696</v>
      </c>
      <c r="E708" s="316">
        <v>48578274</v>
      </c>
      <c r="F708" s="316">
        <v>116510791.28</v>
      </c>
      <c r="G708" s="316">
        <v>118212499.31</v>
      </c>
    </row>
    <row r="709" spans="2:7" x14ac:dyDescent="0.25">
      <c r="B709" s="347" t="s">
        <v>618</v>
      </c>
      <c r="C709" s="316">
        <v>0</v>
      </c>
      <c r="D709" s="316">
        <v>-12292500</v>
      </c>
      <c r="E709" s="316">
        <v>0</v>
      </c>
      <c r="F709" s="316">
        <v>0</v>
      </c>
      <c r="G709" s="316">
        <v>0</v>
      </c>
    </row>
    <row r="710" spans="2:7" x14ac:dyDescent="0.25">
      <c r="B710" s="347" t="s">
        <v>606</v>
      </c>
      <c r="C710" s="316">
        <v>0</v>
      </c>
      <c r="D710" s="316">
        <v>-12622175</v>
      </c>
      <c r="E710" s="316">
        <v>0</v>
      </c>
      <c r="F710" s="316">
        <v>0</v>
      </c>
      <c r="G710" s="316">
        <v>0</v>
      </c>
    </row>
    <row r="711" spans="2:7" x14ac:dyDescent="0.25">
      <c r="B711" s="347" t="s">
        <v>768</v>
      </c>
      <c r="C711" s="316">
        <v>124698914</v>
      </c>
      <c r="D711" s="316">
        <v>-552116636</v>
      </c>
      <c r="E711" s="316">
        <v>6210876.2300000004</v>
      </c>
      <c r="F711" s="316">
        <v>6452901.4000000004</v>
      </c>
      <c r="G711" s="316">
        <v>6690523.8500000006</v>
      </c>
    </row>
    <row r="712" spans="2:7" x14ac:dyDescent="0.25">
      <c r="B712" s="347" t="s">
        <v>657</v>
      </c>
      <c r="C712" s="316">
        <v>0</v>
      </c>
      <c r="D712" s="316">
        <v>0</v>
      </c>
      <c r="E712" s="316">
        <v>0</v>
      </c>
      <c r="F712" s="316">
        <v>0</v>
      </c>
      <c r="G712" s="316">
        <v>0</v>
      </c>
    </row>
    <row r="713" spans="2:7" x14ac:dyDescent="0.25">
      <c r="B713" s="347" t="s">
        <v>556</v>
      </c>
      <c r="C713" s="316">
        <v>223967679</v>
      </c>
      <c r="D713" s="316">
        <v>143168705</v>
      </c>
      <c r="E713" s="316">
        <v>14655491.530000001</v>
      </c>
      <c r="F713" s="316">
        <v>34978098.420000002</v>
      </c>
      <c r="G713" s="316">
        <v>42503787.349999994</v>
      </c>
    </row>
    <row r="714" spans="2:7" x14ac:dyDescent="0.25">
      <c r="B714" s="347" t="s">
        <v>584</v>
      </c>
      <c r="C714" s="316">
        <v>0</v>
      </c>
      <c r="D714" s="316">
        <v>9450512</v>
      </c>
      <c r="E714" s="316">
        <v>0</v>
      </c>
      <c r="F714" s="316">
        <v>0</v>
      </c>
      <c r="G714" s="316">
        <v>0</v>
      </c>
    </row>
    <row r="715" spans="2:7" x14ac:dyDescent="0.25">
      <c r="B715" s="347" t="s">
        <v>564</v>
      </c>
      <c r="C715" s="316">
        <v>40189622</v>
      </c>
      <c r="D715" s="316">
        <v>9658846</v>
      </c>
      <c r="E715" s="316">
        <v>5293000</v>
      </c>
      <c r="F715" s="316">
        <v>5293000</v>
      </c>
      <c r="G715" s="316">
        <v>5293000</v>
      </c>
    </row>
    <row r="716" spans="2:7" x14ac:dyDescent="0.25">
      <c r="B716" s="347" t="s">
        <v>756</v>
      </c>
      <c r="C716" s="316">
        <v>43816439</v>
      </c>
      <c r="D716" s="316">
        <v>43335604</v>
      </c>
      <c r="E716" s="316">
        <v>0</v>
      </c>
      <c r="F716" s="316">
        <v>0</v>
      </c>
      <c r="G716" s="316">
        <v>0</v>
      </c>
    </row>
    <row r="717" spans="2:7" x14ac:dyDescent="0.25">
      <c r="B717" s="347" t="s">
        <v>537</v>
      </c>
      <c r="C717" s="316">
        <v>273816774</v>
      </c>
      <c r="D717" s="316">
        <v>183652565</v>
      </c>
      <c r="E717" s="316">
        <v>7938085.8100000005</v>
      </c>
      <c r="F717" s="316">
        <v>26448178.280000001</v>
      </c>
      <c r="G717" s="316">
        <v>30992119.850000005</v>
      </c>
    </row>
    <row r="718" spans="2:7" x14ac:dyDescent="0.25">
      <c r="B718" s="347" t="s">
        <v>589</v>
      </c>
      <c r="C718" s="316">
        <v>0</v>
      </c>
      <c r="D718" s="316">
        <v>800000</v>
      </c>
      <c r="E718" s="316">
        <v>0</v>
      </c>
      <c r="F718" s="316">
        <v>0</v>
      </c>
      <c r="G718" s="316">
        <v>0</v>
      </c>
    </row>
    <row r="719" spans="2:7" x14ac:dyDescent="0.25">
      <c r="B719" s="347" t="s">
        <v>825</v>
      </c>
      <c r="C719" s="316">
        <v>0</v>
      </c>
      <c r="D719" s="316">
        <v>0</v>
      </c>
      <c r="E719" s="316">
        <v>0</v>
      </c>
      <c r="F719" s="316">
        <v>0</v>
      </c>
      <c r="G719" s="316">
        <v>0</v>
      </c>
    </row>
    <row r="720" spans="2:7" x14ac:dyDescent="0.25">
      <c r="B720" s="347" t="s">
        <v>699</v>
      </c>
      <c r="C720" s="316">
        <v>0</v>
      </c>
      <c r="D720" s="316">
        <v>5826110</v>
      </c>
      <c r="E720" s="316">
        <v>7838310</v>
      </c>
      <c r="F720" s="316">
        <v>7838310</v>
      </c>
      <c r="G720" s="316">
        <v>7838310</v>
      </c>
    </row>
    <row r="721" spans="2:7" x14ac:dyDescent="0.25">
      <c r="B721" s="347" t="s">
        <v>700</v>
      </c>
      <c r="C721" s="316">
        <v>0</v>
      </c>
      <c r="D721" s="316">
        <v>-80000</v>
      </c>
      <c r="E721" s="316">
        <v>0</v>
      </c>
      <c r="F721" s="316">
        <v>0</v>
      </c>
      <c r="G721" s="316">
        <v>0</v>
      </c>
    </row>
    <row r="722" spans="2:7" x14ac:dyDescent="0.25">
      <c r="B722" s="347" t="s">
        <v>684</v>
      </c>
      <c r="C722" s="316">
        <v>170035579</v>
      </c>
      <c r="D722" s="316">
        <v>80638226.420000017</v>
      </c>
      <c r="E722" s="316">
        <v>2136403.6</v>
      </c>
      <c r="F722" s="316">
        <v>5580367.080000001</v>
      </c>
      <c r="G722" s="316">
        <v>8671942.9600000009</v>
      </c>
    </row>
    <row r="723" spans="2:7" x14ac:dyDescent="0.25">
      <c r="B723" s="347" t="s">
        <v>521</v>
      </c>
      <c r="C723" s="316">
        <v>603650723</v>
      </c>
      <c r="D723" s="316">
        <v>1478457849</v>
      </c>
      <c r="E723" s="316">
        <v>188500000</v>
      </c>
      <c r="F723" s="316">
        <v>213605909.59999999</v>
      </c>
      <c r="G723" s="316">
        <v>267520760.68000001</v>
      </c>
    </row>
    <row r="724" spans="2:7" x14ac:dyDescent="0.25">
      <c r="B724" s="347" t="s">
        <v>530</v>
      </c>
      <c r="C724" s="316">
        <v>7556476761</v>
      </c>
      <c r="D724" s="316">
        <v>7166765107.9000006</v>
      </c>
      <c r="E724" s="316">
        <v>743281805.51999998</v>
      </c>
      <c r="F724" s="316">
        <v>1452579333.9799998</v>
      </c>
      <c r="G724" s="316">
        <v>1461370433.8099997</v>
      </c>
    </row>
    <row r="725" spans="2:7" x14ac:dyDescent="0.25">
      <c r="B725" s="346" t="s">
        <v>826</v>
      </c>
      <c r="C725" s="328">
        <v>1403338546</v>
      </c>
      <c r="D725" s="328">
        <v>1448623193.3800004</v>
      </c>
      <c r="E725" s="328">
        <v>222109362.86000004</v>
      </c>
      <c r="F725" s="328">
        <v>305429829.03000003</v>
      </c>
      <c r="G725" s="328">
        <v>306825509.69999993</v>
      </c>
    </row>
    <row r="726" spans="2:7" x14ac:dyDescent="0.25">
      <c r="B726" s="347" t="s">
        <v>558</v>
      </c>
      <c r="C726" s="316">
        <v>53338546</v>
      </c>
      <c r="D726" s="316">
        <v>109895821</v>
      </c>
      <c r="E726" s="316">
        <v>64512684.689999998</v>
      </c>
      <c r="F726" s="316">
        <v>70986657.180000007</v>
      </c>
      <c r="G726" s="316">
        <v>71307758.25</v>
      </c>
    </row>
    <row r="727" spans="2:7" x14ac:dyDescent="0.25">
      <c r="B727" s="347" t="s">
        <v>768</v>
      </c>
      <c r="C727" s="316">
        <v>1350000000</v>
      </c>
      <c r="D727" s="316">
        <v>1338727372.3800004</v>
      </c>
      <c r="E727" s="316">
        <v>157596678.17000005</v>
      </c>
      <c r="F727" s="316">
        <v>234443171.85000002</v>
      </c>
      <c r="G727" s="316">
        <v>235517751.44999993</v>
      </c>
    </row>
    <row r="728" spans="2:7" x14ac:dyDescent="0.25">
      <c r="B728" s="343" t="s">
        <v>827</v>
      </c>
      <c r="C728" s="344">
        <v>20784213877</v>
      </c>
      <c r="D728" s="344">
        <v>22140504275.059994</v>
      </c>
      <c r="E728" s="344">
        <v>3029033040.71</v>
      </c>
      <c r="F728" s="344">
        <v>3272693525.8700004</v>
      </c>
      <c r="G728" s="344">
        <v>3571955096.2099996</v>
      </c>
    </row>
    <row r="729" spans="2:7" x14ac:dyDescent="0.25">
      <c r="B729" s="345" t="s">
        <v>828</v>
      </c>
      <c r="C729" s="316">
        <v>20784213877</v>
      </c>
      <c r="D729" s="316">
        <v>22140504275.059994</v>
      </c>
      <c r="E729" s="316">
        <v>3029033040.71</v>
      </c>
      <c r="F729" s="316">
        <v>3272693525.8700004</v>
      </c>
      <c r="G729" s="316">
        <v>3571955096.2099996</v>
      </c>
    </row>
    <row r="730" spans="2:7" x14ac:dyDescent="0.25">
      <c r="B730" s="346" t="s">
        <v>829</v>
      </c>
      <c r="C730" s="328">
        <v>19030863935</v>
      </c>
      <c r="D730" s="328">
        <v>20255791704.059998</v>
      </c>
      <c r="E730" s="328">
        <v>2961761465.9099998</v>
      </c>
      <c r="F730" s="328">
        <v>3023052275.27</v>
      </c>
      <c r="G730" s="328">
        <v>3264991106.5099998</v>
      </c>
    </row>
    <row r="731" spans="2:7" x14ac:dyDescent="0.25">
      <c r="B731" s="347" t="s">
        <v>528</v>
      </c>
      <c r="C731" s="316">
        <v>625688288</v>
      </c>
      <c r="D731" s="316">
        <v>562134996.89999998</v>
      </c>
      <c r="E731" s="316">
        <v>54513585.600000001</v>
      </c>
      <c r="F731" s="316">
        <v>97520226.439999998</v>
      </c>
      <c r="G731" s="316">
        <v>121032831.66</v>
      </c>
    </row>
    <row r="732" spans="2:7" x14ac:dyDescent="0.25">
      <c r="B732" s="347" t="s">
        <v>655</v>
      </c>
      <c r="C732" s="316">
        <v>0</v>
      </c>
      <c r="D732" s="316">
        <v>0</v>
      </c>
      <c r="E732" s="316">
        <v>0</v>
      </c>
      <c r="F732" s="316">
        <v>0</v>
      </c>
      <c r="G732" s="316">
        <v>0</v>
      </c>
    </row>
    <row r="733" spans="2:7" x14ac:dyDescent="0.25">
      <c r="B733" s="347" t="s">
        <v>650</v>
      </c>
      <c r="C733" s="316">
        <v>0</v>
      </c>
      <c r="D733" s="316">
        <v>99970629.409999996</v>
      </c>
      <c r="E733" s="316">
        <v>412637718.17000002</v>
      </c>
      <c r="F733" s="316">
        <v>412637718.17000002</v>
      </c>
      <c r="G733" s="316">
        <v>503465423.37</v>
      </c>
    </row>
    <row r="734" spans="2:7" x14ac:dyDescent="0.25">
      <c r="B734" s="347" t="s">
        <v>529</v>
      </c>
      <c r="C734" s="316">
        <v>0</v>
      </c>
      <c r="D734" s="316">
        <v>0</v>
      </c>
      <c r="E734" s="316">
        <v>0</v>
      </c>
      <c r="F734" s="316">
        <v>0</v>
      </c>
      <c r="G734" s="316">
        <v>0</v>
      </c>
    </row>
    <row r="735" spans="2:7" x14ac:dyDescent="0.25">
      <c r="B735" s="347" t="s">
        <v>520</v>
      </c>
      <c r="C735" s="316">
        <v>3034418462</v>
      </c>
      <c r="D735" s="316">
        <v>3022114532.2199998</v>
      </c>
      <c r="E735" s="316">
        <v>88509211.13000001</v>
      </c>
      <c r="F735" s="316">
        <v>98147820.799999997</v>
      </c>
      <c r="G735" s="316">
        <v>157257106.88999999</v>
      </c>
    </row>
    <row r="736" spans="2:7" x14ac:dyDescent="0.25">
      <c r="B736" s="347" t="s">
        <v>733</v>
      </c>
      <c r="C736" s="316">
        <v>340267795</v>
      </c>
      <c r="D736" s="316">
        <v>340267795</v>
      </c>
      <c r="E736" s="316">
        <v>59381458.969999999</v>
      </c>
      <c r="F736" s="316">
        <v>59381458.969999999</v>
      </c>
      <c r="G736" s="316">
        <v>74218638.049999997</v>
      </c>
    </row>
    <row r="737" spans="2:7" x14ac:dyDescent="0.25">
      <c r="B737" s="347" t="s">
        <v>553</v>
      </c>
      <c r="C737" s="316">
        <v>78129414</v>
      </c>
      <c r="D737" s="316">
        <v>63943774.530000001</v>
      </c>
      <c r="E737" s="316">
        <v>6897070.8200000003</v>
      </c>
      <c r="F737" s="316">
        <v>15542629.669999998</v>
      </c>
      <c r="G737" s="316">
        <v>18136629.669999998</v>
      </c>
    </row>
    <row r="738" spans="2:7" x14ac:dyDescent="0.25">
      <c r="B738" s="347" t="s">
        <v>521</v>
      </c>
      <c r="C738" s="316">
        <v>832393437</v>
      </c>
      <c r="D738" s="316">
        <v>832393437</v>
      </c>
      <c r="E738" s="316">
        <v>59859304.140000001</v>
      </c>
      <c r="F738" s="316">
        <v>59859304.140000001</v>
      </c>
      <c r="G738" s="316">
        <v>84260702.209999993</v>
      </c>
    </row>
    <row r="739" spans="2:7" x14ac:dyDescent="0.25">
      <c r="B739" s="347" t="s">
        <v>530</v>
      </c>
      <c r="C739" s="316">
        <v>14119966539</v>
      </c>
      <c r="D739" s="316">
        <v>15334966539</v>
      </c>
      <c r="E739" s="316">
        <v>2279963117.0799999</v>
      </c>
      <c r="F739" s="316">
        <v>2279963117.0799999</v>
      </c>
      <c r="G739" s="316">
        <v>2306619774.6599998</v>
      </c>
    </row>
    <row r="740" spans="2:7" x14ac:dyDescent="0.25">
      <c r="B740" s="346" t="s">
        <v>830</v>
      </c>
      <c r="C740" s="328">
        <v>1084688136</v>
      </c>
      <c r="D740" s="328">
        <v>1126778834</v>
      </c>
      <c r="E740" s="328">
        <v>29968157.589999996</v>
      </c>
      <c r="F740" s="328">
        <v>119348765.86000001</v>
      </c>
      <c r="G740" s="328">
        <v>160862286.60000002</v>
      </c>
    </row>
    <row r="741" spans="2:7" x14ac:dyDescent="0.25">
      <c r="B741" s="347" t="s">
        <v>733</v>
      </c>
      <c r="C741" s="316">
        <v>200000</v>
      </c>
      <c r="D741" s="316">
        <v>200000</v>
      </c>
      <c r="E741" s="316">
        <v>0</v>
      </c>
      <c r="F741" s="316">
        <v>0</v>
      </c>
      <c r="G741" s="316">
        <v>0</v>
      </c>
    </row>
    <row r="742" spans="2:7" x14ac:dyDescent="0.25">
      <c r="B742" s="347" t="s">
        <v>813</v>
      </c>
      <c r="C742" s="316">
        <v>0</v>
      </c>
      <c r="D742" s="316">
        <v>200000</v>
      </c>
      <c r="E742" s="316">
        <v>0</v>
      </c>
      <c r="F742" s="316">
        <v>0</v>
      </c>
      <c r="G742" s="316">
        <v>0</v>
      </c>
    </row>
    <row r="743" spans="2:7" x14ac:dyDescent="0.25">
      <c r="B743" s="347" t="s">
        <v>831</v>
      </c>
      <c r="C743" s="316">
        <v>20000</v>
      </c>
      <c r="D743" s="316">
        <v>232400</v>
      </c>
      <c r="E743" s="316">
        <v>0</v>
      </c>
      <c r="F743" s="316">
        <v>0</v>
      </c>
      <c r="G743" s="316">
        <v>0</v>
      </c>
    </row>
    <row r="744" spans="2:7" x14ac:dyDescent="0.25">
      <c r="B744" s="347" t="s">
        <v>824</v>
      </c>
      <c r="C744" s="316">
        <v>0</v>
      </c>
      <c r="D744" s="316">
        <v>0</v>
      </c>
      <c r="E744" s="316">
        <v>0</v>
      </c>
      <c r="F744" s="316">
        <v>0</v>
      </c>
      <c r="G744" s="316">
        <v>0</v>
      </c>
    </row>
    <row r="745" spans="2:7" x14ac:dyDescent="0.25">
      <c r="B745" s="347" t="s">
        <v>553</v>
      </c>
      <c r="C745" s="316">
        <v>1084468136</v>
      </c>
      <c r="D745" s="316">
        <v>1126146434</v>
      </c>
      <c r="E745" s="316">
        <v>29968157.589999996</v>
      </c>
      <c r="F745" s="316">
        <v>119348765.86000001</v>
      </c>
      <c r="G745" s="316">
        <v>160862286.60000002</v>
      </c>
    </row>
    <row r="746" spans="2:7" x14ac:dyDescent="0.25">
      <c r="B746" s="347" t="s">
        <v>574</v>
      </c>
      <c r="C746" s="316">
        <v>0</v>
      </c>
      <c r="D746" s="316">
        <v>0</v>
      </c>
      <c r="E746" s="316">
        <v>0</v>
      </c>
      <c r="F746" s="316">
        <v>0</v>
      </c>
      <c r="G746" s="316">
        <v>0</v>
      </c>
    </row>
    <row r="747" spans="2:7" x14ac:dyDescent="0.25">
      <c r="B747" s="346" t="s">
        <v>832</v>
      </c>
      <c r="C747" s="328">
        <v>628078914</v>
      </c>
      <c r="D747" s="328">
        <v>717346845</v>
      </c>
      <c r="E747" s="328">
        <v>28688642.039999999</v>
      </c>
      <c r="F747" s="328">
        <v>119716671.46000001</v>
      </c>
      <c r="G747" s="328">
        <v>135452578.01999998</v>
      </c>
    </row>
    <row r="748" spans="2:7" x14ac:dyDescent="0.25">
      <c r="B748" s="347" t="s">
        <v>570</v>
      </c>
      <c r="C748" s="316">
        <v>0</v>
      </c>
      <c r="D748" s="316">
        <v>-2430806</v>
      </c>
      <c r="E748" s="316">
        <v>0</v>
      </c>
      <c r="F748" s="316">
        <v>0</v>
      </c>
      <c r="G748" s="316">
        <v>0</v>
      </c>
    </row>
    <row r="749" spans="2:7" x14ac:dyDescent="0.25">
      <c r="B749" s="347" t="s">
        <v>655</v>
      </c>
      <c r="C749" s="316">
        <v>0</v>
      </c>
      <c r="D749" s="316">
        <v>220211.6</v>
      </c>
      <c r="E749" s="316">
        <v>220211.6</v>
      </c>
      <c r="F749" s="316">
        <v>220211.6</v>
      </c>
      <c r="G749" s="316">
        <v>220211.6</v>
      </c>
    </row>
    <row r="750" spans="2:7" x14ac:dyDescent="0.25">
      <c r="B750" s="347" t="s">
        <v>623</v>
      </c>
      <c r="C750" s="316">
        <v>0</v>
      </c>
      <c r="D750" s="316">
        <v>798500.1</v>
      </c>
      <c r="E750" s="316">
        <v>0</v>
      </c>
      <c r="F750" s="316">
        <v>0</v>
      </c>
      <c r="G750" s="316">
        <v>0</v>
      </c>
    </row>
    <row r="751" spans="2:7" x14ac:dyDescent="0.25">
      <c r="B751" s="347" t="s">
        <v>520</v>
      </c>
      <c r="C751" s="316">
        <v>628078914</v>
      </c>
      <c r="D751" s="316">
        <v>717261492.38999999</v>
      </c>
      <c r="E751" s="316">
        <v>28468430.439999998</v>
      </c>
      <c r="F751" s="316">
        <v>118596459.85000001</v>
      </c>
      <c r="G751" s="316">
        <v>134332366.41</v>
      </c>
    </row>
    <row r="752" spans="2:7" x14ac:dyDescent="0.25">
      <c r="B752" s="347" t="s">
        <v>604</v>
      </c>
      <c r="C752" s="316">
        <v>0</v>
      </c>
      <c r="D752" s="316">
        <v>1497446.91</v>
      </c>
      <c r="E752" s="316">
        <v>0</v>
      </c>
      <c r="F752" s="316">
        <v>900000.01</v>
      </c>
      <c r="G752" s="316">
        <v>900000.01</v>
      </c>
    </row>
    <row r="753" spans="2:7" x14ac:dyDescent="0.25">
      <c r="B753" s="346" t="s">
        <v>833</v>
      </c>
      <c r="C753" s="328">
        <v>40582892</v>
      </c>
      <c r="D753" s="328">
        <v>40586892</v>
      </c>
      <c r="E753" s="328">
        <v>8614775.1699999999</v>
      </c>
      <c r="F753" s="328">
        <v>10575813.279999999</v>
      </c>
      <c r="G753" s="328">
        <v>10649125.08</v>
      </c>
    </row>
    <row r="754" spans="2:7" x14ac:dyDescent="0.25">
      <c r="B754" s="347" t="s">
        <v>553</v>
      </c>
      <c r="C754" s="316">
        <v>40582892</v>
      </c>
      <c r="D754" s="316">
        <v>40586892</v>
      </c>
      <c r="E754" s="316">
        <v>8614775.1699999999</v>
      </c>
      <c r="F754" s="316">
        <v>10575813.279999999</v>
      </c>
      <c r="G754" s="316">
        <v>10649125.08</v>
      </c>
    </row>
    <row r="755" spans="2:7" x14ac:dyDescent="0.25">
      <c r="B755" s="343" t="s">
        <v>834</v>
      </c>
      <c r="C755" s="344">
        <v>3702713047</v>
      </c>
      <c r="D755" s="344">
        <v>3584588522.2299995</v>
      </c>
      <c r="E755" s="344">
        <v>345917567.42000002</v>
      </c>
      <c r="F755" s="344">
        <v>530212426.98999995</v>
      </c>
      <c r="G755" s="344">
        <v>686519787.22000015</v>
      </c>
    </row>
    <row r="756" spans="2:7" x14ac:dyDescent="0.25">
      <c r="B756" s="345" t="s">
        <v>835</v>
      </c>
      <c r="C756" s="316">
        <v>3702713047</v>
      </c>
      <c r="D756" s="316">
        <v>3584588522.2299995</v>
      </c>
      <c r="E756" s="316">
        <v>345917567.42000002</v>
      </c>
      <c r="F756" s="316">
        <v>530212426.98999995</v>
      </c>
      <c r="G756" s="316">
        <v>686519787.22000015</v>
      </c>
    </row>
    <row r="757" spans="2:7" x14ac:dyDescent="0.25">
      <c r="B757" s="346" t="s">
        <v>836</v>
      </c>
      <c r="C757" s="328">
        <v>2352329352</v>
      </c>
      <c r="D757" s="328">
        <v>2363404778.0299997</v>
      </c>
      <c r="E757" s="328">
        <v>196906523.78999999</v>
      </c>
      <c r="F757" s="328">
        <v>313942984.78999996</v>
      </c>
      <c r="G757" s="328">
        <v>427086699.63000005</v>
      </c>
    </row>
    <row r="758" spans="2:7" x14ac:dyDescent="0.25">
      <c r="B758" s="347" t="s">
        <v>528</v>
      </c>
      <c r="C758" s="316">
        <v>1438469479</v>
      </c>
      <c r="D758" s="316">
        <v>1343616645.4199998</v>
      </c>
      <c r="E758" s="316">
        <v>96982867.780000001</v>
      </c>
      <c r="F758" s="316">
        <v>163434013.74000001</v>
      </c>
      <c r="G758" s="316">
        <v>209461908.20000005</v>
      </c>
    </row>
    <row r="759" spans="2:7" x14ac:dyDescent="0.25">
      <c r="B759" s="347" t="s">
        <v>558</v>
      </c>
      <c r="C759" s="316">
        <v>84974604</v>
      </c>
      <c r="D759" s="316">
        <v>80681849.959999993</v>
      </c>
      <c r="E759" s="316">
        <v>4955583.71</v>
      </c>
      <c r="F759" s="316">
        <v>6256750.3199999994</v>
      </c>
      <c r="G759" s="316">
        <v>11070467.93</v>
      </c>
    </row>
    <row r="760" spans="2:7" x14ac:dyDescent="0.25">
      <c r="B760" s="347" t="s">
        <v>556</v>
      </c>
      <c r="C760" s="316">
        <v>173562878</v>
      </c>
      <c r="D760" s="316">
        <v>186540361.60999998</v>
      </c>
      <c r="E760" s="316">
        <v>-2020405.0900000003</v>
      </c>
      <c r="F760" s="316">
        <v>15815593.789999999</v>
      </c>
      <c r="G760" s="316">
        <v>27066648.780000001</v>
      </c>
    </row>
    <row r="761" spans="2:7" x14ac:dyDescent="0.25">
      <c r="B761" s="347" t="s">
        <v>584</v>
      </c>
      <c r="C761" s="316">
        <v>0</v>
      </c>
      <c r="D761" s="316">
        <v>29084.75</v>
      </c>
      <c r="E761" s="316">
        <v>0</v>
      </c>
      <c r="F761" s="316">
        <v>0</v>
      </c>
      <c r="G761" s="316">
        <v>0</v>
      </c>
    </row>
    <row r="762" spans="2:7" x14ac:dyDescent="0.25">
      <c r="B762" s="347" t="s">
        <v>749</v>
      </c>
      <c r="C762" s="316">
        <v>130744518</v>
      </c>
      <c r="D762" s="316">
        <v>46531518</v>
      </c>
      <c r="E762" s="316">
        <v>8471780.2899999991</v>
      </c>
      <c r="F762" s="316">
        <v>8471780.2899999991</v>
      </c>
      <c r="G762" s="316">
        <v>8471780.2899999991</v>
      </c>
    </row>
    <row r="763" spans="2:7" x14ac:dyDescent="0.25">
      <c r="B763" s="347" t="s">
        <v>837</v>
      </c>
      <c r="C763" s="316">
        <v>0</v>
      </c>
      <c r="D763" s="316">
        <v>13161.22</v>
      </c>
      <c r="E763" s="316">
        <v>0</v>
      </c>
      <c r="F763" s="316">
        <v>0</v>
      </c>
      <c r="G763" s="316">
        <v>0</v>
      </c>
    </row>
    <row r="764" spans="2:7" x14ac:dyDescent="0.25">
      <c r="B764" s="347" t="s">
        <v>554</v>
      </c>
      <c r="C764" s="316">
        <v>120235363</v>
      </c>
      <c r="D764" s="316">
        <v>129810680.98999999</v>
      </c>
      <c r="E764" s="316">
        <v>8629910.9900000002</v>
      </c>
      <c r="F764" s="316">
        <v>10352614.59</v>
      </c>
      <c r="G764" s="316">
        <v>19141086.759999998</v>
      </c>
    </row>
    <row r="765" spans="2:7" x14ac:dyDescent="0.25">
      <c r="B765" s="347" t="s">
        <v>790</v>
      </c>
      <c r="C765" s="316">
        <v>0</v>
      </c>
      <c r="D765" s="316">
        <v>42530.94</v>
      </c>
      <c r="E765" s="316">
        <v>0</v>
      </c>
      <c r="F765" s="316">
        <v>0</v>
      </c>
      <c r="G765" s="316">
        <v>0</v>
      </c>
    </row>
    <row r="766" spans="2:7" x14ac:dyDescent="0.25">
      <c r="B766" s="347" t="s">
        <v>580</v>
      </c>
      <c r="C766" s="316">
        <v>0</v>
      </c>
      <c r="D766" s="316">
        <v>505</v>
      </c>
      <c r="E766" s="316">
        <v>505</v>
      </c>
      <c r="F766" s="316">
        <v>505</v>
      </c>
      <c r="G766" s="316">
        <v>505</v>
      </c>
    </row>
    <row r="767" spans="2:7" x14ac:dyDescent="0.25">
      <c r="B767" s="347" t="s">
        <v>540</v>
      </c>
      <c r="C767" s="316">
        <v>121890266</v>
      </c>
      <c r="D767" s="316">
        <v>112314379.14</v>
      </c>
      <c r="E767" s="316">
        <v>670214.10999999987</v>
      </c>
      <c r="F767" s="316">
        <v>9829079.5700000003</v>
      </c>
      <c r="G767" s="316">
        <v>17904244.850000001</v>
      </c>
    </row>
    <row r="768" spans="2:7" x14ac:dyDescent="0.25">
      <c r="B768" s="347" t="s">
        <v>838</v>
      </c>
      <c r="C768" s="316">
        <v>0</v>
      </c>
      <c r="D768" s="316">
        <v>70000000</v>
      </c>
      <c r="E768" s="316">
        <v>0</v>
      </c>
      <c r="F768" s="316">
        <v>0</v>
      </c>
      <c r="G768" s="316">
        <v>0</v>
      </c>
    </row>
    <row r="769" spans="2:7" x14ac:dyDescent="0.25">
      <c r="B769" s="347" t="s">
        <v>521</v>
      </c>
      <c r="C769" s="316">
        <v>67713517</v>
      </c>
      <c r="D769" s="316">
        <v>168173517</v>
      </c>
      <c r="E769" s="316">
        <v>68304250</v>
      </c>
      <c r="F769" s="316">
        <v>78351347.230000004</v>
      </c>
      <c r="G769" s="316">
        <v>85718607.819999993</v>
      </c>
    </row>
    <row r="770" spans="2:7" x14ac:dyDescent="0.25">
      <c r="B770" s="347" t="s">
        <v>530</v>
      </c>
      <c r="C770" s="316">
        <v>214738727</v>
      </c>
      <c r="D770" s="316">
        <v>225650544</v>
      </c>
      <c r="E770" s="316">
        <v>10911817</v>
      </c>
      <c r="F770" s="316">
        <v>21431300.260000002</v>
      </c>
      <c r="G770" s="316">
        <v>48251450</v>
      </c>
    </row>
    <row r="771" spans="2:7" x14ac:dyDescent="0.25">
      <c r="B771" s="346" t="s">
        <v>839</v>
      </c>
      <c r="C771" s="328">
        <v>407538073</v>
      </c>
      <c r="D771" s="328">
        <v>224620080</v>
      </c>
      <c r="E771" s="328">
        <v>74804293.37000002</v>
      </c>
      <c r="F771" s="328">
        <v>74804293.37000002</v>
      </c>
      <c r="G771" s="328">
        <v>74804293.37000002</v>
      </c>
    </row>
    <row r="772" spans="2:7" x14ac:dyDescent="0.25">
      <c r="B772" s="347" t="s">
        <v>837</v>
      </c>
      <c r="C772" s="316">
        <v>407538073</v>
      </c>
      <c r="D772" s="316">
        <v>224620080</v>
      </c>
      <c r="E772" s="316">
        <v>74804293.37000002</v>
      </c>
      <c r="F772" s="316">
        <v>74804293.37000002</v>
      </c>
      <c r="G772" s="316">
        <v>74804293.37000002</v>
      </c>
    </row>
    <row r="773" spans="2:7" x14ac:dyDescent="0.25">
      <c r="B773" s="346" t="s">
        <v>840</v>
      </c>
      <c r="C773" s="328">
        <v>570048148</v>
      </c>
      <c r="D773" s="328">
        <v>597642449.20000005</v>
      </c>
      <c r="E773" s="328">
        <v>27703336.269999996</v>
      </c>
      <c r="F773" s="328">
        <v>85379652.459999993</v>
      </c>
      <c r="G773" s="328">
        <v>112053563.21000001</v>
      </c>
    </row>
    <row r="774" spans="2:7" x14ac:dyDescent="0.25">
      <c r="B774" s="347" t="s">
        <v>841</v>
      </c>
      <c r="C774" s="316">
        <v>934236</v>
      </c>
      <c r="D774" s="316">
        <v>51243797.160000004</v>
      </c>
      <c r="E774" s="316">
        <v>-5598787.0300000003</v>
      </c>
      <c r="F774" s="316">
        <v>2704505.12</v>
      </c>
      <c r="G774" s="316">
        <v>2704505.12</v>
      </c>
    </row>
    <row r="775" spans="2:7" x14ac:dyDescent="0.25">
      <c r="B775" s="347" t="s">
        <v>553</v>
      </c>
      <c r="C775" s="316">
        <v>569113912</v>
      </c>
      <c r="D775" s="316">
        <v>546398652.04000008</v>
      </c>
      <c r="E775" s="316">
        <v>33302123.299999997</v>
      </c>
      <c r="F775" s="316">
        <v>82675147.339999989</v>
      </c>
      <c r="G775" s="316">
        <v>109349058.09</v>
      </c>
    </row>
    <row r="776" spans="2:7" x14ac:dyDescent="0.25">
      <c r="B776" s="346" t="s">
        <v>842</v>
      </c>
      <c r="C776" s="328">
        <v>55775734</v>
      </c>
      <c r="D776" s="328">
        <v>61850290</v>
      </c>
      <c r="E776" s="328">
        <v>6139520.75</v>
      </c>
      <c r="F776" s="328">
        <v>10787075.43</v>
      </c>
      <c r="G776" s="328">
        <v>12513444.940000001</v>
      </c>
    </row>
    <row r="777" spans="2:7" x14ac:dyDescent="0.25">
      <c r="B777" s="347" t="s">
        <v>528</v>
      </c>
      <c r="C777" s="316">
        <v>55775734</v>
      </c>
      <c r="D777" s="316">
        <v>61850290</v>
      </c>
      <c r="E777" s="316">
        <v>6139520.75</v>
      </c>
      <c r="F777" s="316">
        <v>10787075.43</v>
      </c>
      <c r="G777" s="316">
        <v>12513444.940000001</v>
      </c>
    </row>
    <row r="778" spans="2:7" x14ac:dyDescent="0.25">
      <c r="B778" s="346" t="s">
        <v>843</v>
      </c>
      <c r="C778" s="328">
        <v>317021740</v>
      </c>
      <c r="D778" s="328">
        <v>337070925</v>
      </c>
      <c r="E778" s="328">
        <v>40363893.240000002</v>
      </c>
      <c r="F778" s="328">
        <v>45298420.939999998</v>
      </c>
      <c r="G778" s="328">
        <v>60061786.07</v>
      </c>
    </row>
    <row r="779" spans="2:7" x14ac:dyDescent="0.25">
      <c r="B779" s="347" t="s">
        <v>676</v>
      </c>
      <c r="C779" s="316">
        <v>100000</v>
      </c>
      <c r="D779" s="316">
        <v>86766</v>
      </c>
      <c r="E779" s="316">
        <v>17766</v>
      </c>
      <c r="F779" s="316">
        <v>17766</v>
      </c>
      <c r="G779" s="316">
        <v>17766</v>
      </c>
    </row>
    <row r="780" spans="2:7" x14ac:dyDescent="0.25">
      <c r="B780" s="347" t="s">
        <v>844</v>
      </c>
      <c r="C780" s="316">
        <v>0</v>
      </c>
      <c r="D780" s="316">
        <v>0</v>
      </c>
      <c r="E780" s="316">
        <v>0</v>
      </c>
      <c r="F780" s="316">
        <v>0</v>
      </c>
      <c r="G780" s="316">
        <v>0</v>
      </c>
    </row>
    <row r="781" spans="2:7" x14ac:dyDescent="0.25">
      <c r="B781" s="347" t="s">
        <v>578</v>
      </c>
      <c r="C781" s="316">
        <v>0</v>
      </c>
      <c r="D781" s="316">
        <v>7000</v>
      </c>
      <c r="E781" s="316">
        <v>0</v>
      </c>
      <c r="F781" s="316">
        <v>0</v>
      </c>
      <c r="G781" s="316">
        <v>0</v>
      </c>
    </row>
    <row r="782" spans="2:7" x14ac:dyDescent="0.25">
      <c r="B782" s="347" t="s">
        <v>558</v>
      </c>
      <c r="C782" s="316">
        <v>316921740</v>
      </c>
      <c r="D782" s="316">
        <v>337012159</v>
      </c>
      <c r="E782" s="316">
        <v>40346127.240000002</v>
      </c>
      <c r="F782" s="316">
        <v>45280654.939999998</v>
      </c>
      <c r="G782" s="316">
        <v>60044020.07</v>
      </c>
    </row>
    <row r="783" spans="2:7" x14ac:dyDescent="0.25">
      <c r="B783" s="347" t="s">
        <v>767</v>
      </c>
      <c r="C783" s="316">
        <v>0</v>
      </c>
      <c r="D783" s="316">
        <v>-35000</v>
      </c>
      <c r="E783" s="316">
        <v>0</v>
      </c>
      <c r="F783" s="316">
        <v>0</v>
      </c>
      <c r="G783" s="316">
        <v>0</v>
      </c>
    </row>
    <row r="784" spans="2:7" x14ac:dyDescent="0.25">
      <c r="B784" s="347" t="s">
        <v>810</v>
      </c>
      <c r="C784" s="316">
        <v>0</v>
      </c>
      <c r="D784" s="316">
        <v>0</v>
      </c>
      <c r="E784" s="316">
        <v>0</v>
      </c>
      <c r="F784" s="316">
        <v>0</v>
      </c>
      <c r="G784" s="316">
        <v>0</v>
      </c>
    </row>
    <row r="785" spans="2:7" x14ac:dyDescent="0.25">
      <c r="B785" s="347" t="s">
        <v>606</v>
      </c>
      <c r="C785" s="316">
        <v>0</v>
      </c>
      <c r="D785" s="316">
        <v>0</v>
      </c>
      <c r="E785" s="316">
        <v>0</v>
      </c>
      <c r="F785" s="316">
        <v>0</v>
      </c>
      <c r="G785" s="316">
        <v>0</v>
      </c>
    </row>
    <row r="786" spans="2:7" x14ac:dyDescent="0.25">
      <c r="B786" s="343" t="s">
        <v>845</v>
      </c>
      <c r="C786" s="344">
        <v>2541411258</v>
      </c>
      <c r="D786" s="344">
        <v>2597371586.25</v>
      </c>
      <c r="E786" s="344">
        <v>188768123.90000004</v>
      </c>
      <c r="F786" s="344">
        <v>555148568.49000001</v>
      </c>
      <c r="G786" s="344">
        <v>614407390.50999987</v>
      </c>
    </row>
    <row r="787" spans="2:7" x14ac:dyDescent="0.25">
      <c r="B787" s="345" t="s">
        <v>846</v>
      </c>
      <c r="C787" s="316">
        <v>2541411258</v>
      </c>
      <c r="D787" s="316">
        <v>2597371586.25</v>
      </c>
      <c r="E787" s="316">
        <v>188768123.90000004</v>
      </c>
      <c r="F787" s="316">
        <v>555148568.49000001</v>
      </c>
      <c r="G787" s="316">
        <v>614407390.50999987</v>
      </c>
    </row>
    <row r="788" spans="2:7" x14ac:dyDescent="0.25">
      <c r="B788" s="346" t="s">
        <v>847</v>
      </c>
      <c r="C788" s="328">
        <v>1129405244</v>
      </c>
      <c r="D788" s="328">
        <v>943756941.25</v>
      </c>
      <c r="E788" s="328">
        <v>111577508.95999999</v>
      </c>
      <c r="F788" s="328">
        <v>200393717.85999995</v>
      </c>
      <c r="G788" s="328">
        <v>212999108.53999993</v>
      </c>
    </row>
    <row r="789" spans="2:7" x14ac:dyDescent="0.25">
      <c r="B789" s="347" t="s">
        <v>528</v>
      </c>
      <c r="C789" s="316">
        <v>710449988</v>
      </c>
      <c r="D789" s="316">
        <v>568781248.08000004</v>
      </c>
      <c r="E789" s="316">
        <v>91916691.299999997</v>
      </c>
      <c r="F789" s="316">
        <v>152998028.72999993</v>
      </c>
      <c r="G789" s="316">
        <v>156361747.93999994</v>
      </c>
    </row>
    <row r="790" spans="2:7" x14ac:dyDescent="0.25">
      <c r="B790" s="347" t="s">
        <v>623</v>
      </c>
      <c r="C790" s="316">
        <v>200652722</v>
      </c>
      <c r="D790" s="316">
        <v>137220516.99000001</v>
      </c>
      <c r="E790" s="316">
        <v>8536772.7499999981</v>
      </c>
      <c r="F790" s="316">
        <v>19209035.27</v>
      </c>
      <c r="G790" s="316">
        <v>23223774.809999999</v>
      </c>
    </row>
    <row r="791" spans="2:7" x14ac:dyDescent="0.25">
      <c r="B791" s="347" t="s">
        <v>520</v>
      </c>
      <c r="C791" s="316">
        <v>196602534</v>
      </c>
      <c r="D791" s="316">
        <v>215000988.18000001</v>
      </c>
      <c r="E791" s="316">
        <v>11124044.910000002</v>
      </c>
      <c r="F791" s="316">
        <v>28186653.859999999</v>
      </c>
      <c r="G791" s="316">
        <v>33413585.789999999</v>
      </c>
    </row>
    <row r="792" spans="2:7" x14ac:dyDescent="0.25">
      <c r="B792" s="347" t="s">
        <v>521</v>
      </c>
      <c r="C792" s="316">
        <v>21700000</v>
      </c>
      <c r="D792" s="316">
        <v>22754188</v>
      </c>
      <c r="E792" s="316">
        <v>0</v>
      </c>
      <c r="F792" s="316">
        <v>0</v>
      </c>
      <c r="G792" s="316">
        <v>0</v>
      </c>
    </row>
    <row r="793" spans="2:7" x14ac:dyDescent="0.25">
      <c r="B793" s="346" t="s">
        <v>848</v>
      </c>
      <c r="C793" s="328">
        <v>234606226</v>
      </c>
      <c r="D793" s="328">
        <v>289880568</v>
      </c>
      <c r="E793" s="328">
        <v>33463567.470000003</v>
      </c>
      <c r="F793" s="328">
        <v>54103710.439999998</v>
      </c>
      <c r="G793" s="328">
        <v>63856558.659999996</v>
      </c>
    </row>
    <row r="794" spans="2:7" x14ac:dyDescent="0.25">
      <c r="B794" s="347" t="s">
        <v>849</v>
      </c>
      <c r="C794" s="316">
        <v>180496543</v>
      </c>
      <c r="D794" s="316">
        <v>226437904.77999997</v>
      </c>
      <c r="E794" s="316">
        <v>31424575.970000003</v>
      </c>
      <c r="F794" s="316">
        <v>45524214.780000001</v>
      </c>
      <c r="G794" s="316">
        <v>55277063</v>
      </c>
    </row>
    <row r="795" spans="2:7" x14ac:dyDescent="0.25">
      <c r="B795" s="347" t="s">
        <v>684</v>
      </c>
      <c r="C795" s="316">
        <v>54109683</v>
      </c>
      <c r="D795" s="316">
        <v>63442663.220000006</v>
      </c>
      <c r="E795" s="316">
        <v>2038991.5</v>
      </c>
      <c r="F795" s="316">
        <v>8579495.6600000001</v>
      </c>
      <c r="G795" s="316">
        <v>8579495.6600000001</v>
      </c>
    </row>
    <row r="796" spans="2:7" x14ac:dyDescent="0.25">
      <c r="B796" s="346" t="s">
        <v>850</v>
      </c>
      <c r="C796" s="328">
        <v>1177399788</v>
      </c>
      <c r="D796" s="328">
        <v>1363734077</v>
      </c>
      <c r="E796" s="328">
        <v>43727047.469999999</v>
      </c>
      <c r="F796" s="328">
        <v>300651140.19</v>
      </c>
      <c r="G796" s="328">
        <v>337551723.31</v>
      </c>
    </row>
    <row r="797" spans="2:7" x14ac:dyDescent="0.25">
      <c r="B797" s="347" t="s">
        <v>688</v>
      </c>
      <c r="C797" s="316">
        <v>0</v>
      </c>
      <c r="D797" s="316">
        <v>44715330</v>
      </c>
      <c r="E797" s="316">
        <v>15742399.99</v>
      </c>
      <c r="F797" s="316">
        <v>18974130.059999999</v>
      </c>
      <c r="G797" s="316">
        <v>20674130.059999999</v>
      </c>
    </row>
    <row r="798" spans="2:7" x14ac:dyDescent="0.25">
      <c r="B798" s="347" t="s">
        <v>540</v>
      </c>
      <c r="C798" s="316">
        <v>434114239</v>
      </c>
      <c r="D798" s="316">
        <v>648630063</v>
      </c>
      <c r="E798" s="316">
        <v>-17004791.66</v>
      </c>
      <c r="F798" s="316">
        <v>157567394.66</v>
      </c>
      <c r="G798" s="316">
        <v>189676284.5</v>
      </c>
    </row>
    <row r="799" spans="2:7" x14ac:dyDescent="0.25">
      <c r="B799" s="347" t="s">
        <v>576</v>
      </c>
      <c r="C799" s="316">
        <v>0</v>
      </c>
      <c r="D799" s="316">
        <v>1452617</v>
      </c>
      <c r="E799" s="316">
        <v>0</v>
      </c>
      <c r="F799" s="316">
        <v>0</v>
      </c>
      <c r="G799" s="316">
        <v>0</v>
      </c>
    </row>
    <row r="800" spans="2:7" x14ac:dyDescent="0.25">
      <c r="B800" s="347" t="s">
        <v>788</v>
      </c>
      <c r="C800" s="316">
        <v>0</v>
      </c>
      <c r="D800" s="316">
        <v>10000000</v>
      </c>
      <c r="E800" s="316">
        <v>0</v>
      </c>
      <c r="F800" s="316">
        <v>0</v>
      </c>
      <c r="G800" s="316">
        <v>0</v>
      </c>
    </row>
    <row r="801" spans="2:7" x14ac:dyDescent="0.25">
      <c r="B801" s="347" t="s">
        <v>701</v>
      </c>
      <c r="C801" s="316">
        <v>0</v>
      </c>
      <c r="D801" s="316">
        <v>5268920</v>
      </c>
      <c r="E801" s="316">
        <v>0</v>
      </c>
      <c r="F801" s="316">
        <v>0</v>
      </c>
      <c r="G801" s="316">
        <v>852500.09</v>
      </c>
    </row>
    <row r="802" spans="2:7" x14ac:dyDescent="0.25">
      <c r="B802" s="347" t="s">
        <v>851</v>
      </c>
      <c r="C802" s="316">
        <v>743285549</v>
      </c>
      <c r="D802" s="316">
        <v>653667147</v>
      </c>
      <c r="E802" s="316">
        <v>44989439.140000001</v>
      </c>
      <c r="F802" s="316">
        <v>124109615.47</v>
      </c>
      <c r="G802" s="316">
        <v>126348808.65999998</v>
      </c>
    </row>
    <row r="803" spans="2:7" x14ac:dyDescent="0.25">
      <c r="B803" s="347" t="s">
        <v>725</v>
      </c>
      <c r="C803" s="316">
        <v>0</v>
      </c>
      <c r="D803" s="316">
        <v>0</v>
      </c>
      <c r="E803" s="316">
        <v>0</v>
      </c>
      <c r="F803" s="316">
        <v>0</v>
      </c>
      <c r="G803" s="316">
        <v>0</v>
      </c>
    </row>
    <row r="804" spans="2:7" x14ac:dyDescent="0.25">
      <c r="B804" s="343" t="s">
        <v>852</v>
      </c>
      <c r="C804" s="344">
        <v>5610590710</v>
      </c>
      <c r="D804" s="344">
        <v>2898406236.0199995</v>
      </c>
      <c r="E804" s="344">
        <v>-80954215.209999993</v>
      </c>
      <c r="F804" s="344">
        <v>367684089.38000005</v>
      </c>
      <c r="G804" s="344">
        <v>552155876.34000003</v>
      </c>
    </row>
    <row r="805" spans="2:7" x14ac:dyDescent="0.25">
      <c r="B805" s="345" t="s">
        <v>853</v>
      </c>
      <c r="C805" s="316">
        <v>5610590710</v>
      </c>
      <c r="D805" s="316">
        <v>2898406236.0199995</v>
      </c>
      <c r="E805" s="316">
        <v>-80954215.209999993</v>
      </c>
      <c r="F805" s="316">
        <v>367684089.38000005</v>
      </c>
      <c r="G805" s="316">
        <v>552155876.34000003</v>
      </c>
    </row>
    <row r="806" spans="2:7" x14ac:dyDescent="0.25">
      <c r="B806" s="346" t="s">
        <v>854</v>
      </c>
      <c r="C806" s="328">
        <v>5427342125</v>
      </c>
      <c r="D806" s="328">
        <v>2715157651.0199995</v>
      </c>
      <c r="E806" s="328">
        <v>-82012594.25999999</v>
      </c>
      <c r="F806" s="328">
        <v>343086138.31000006</v>
      </c>
      <c r="G806" s="328">
        <v>527488815.60000002</v>
      </c>
    </row>
    <row r="807" spans="2:7" x14ac:dyDescent="0.25">
      <c r="B807" s="347" t="s">
        <v>528</v>
      </c>
      <c r="C807" s="316">
        <v>1730050931</v>
      </c>
      <c r="D807" s="316">
        <v>1444876221.6200001</v>
      </c>
      <c r="E807" s="316">
        <v>-7180316.399999992</v>
      </c>
      <c r="F807" s="316">
        <v>193419618.90000001</v>
      </c>
      <c r="G807" s="316">
        <v>272537221.49000001</v>
      </c>
    </row>
    <row r="808" spans="2:7" x14ac:dyDescent="0.25">
      <c r="B808" s="347" t="s">
        <v>623</v>
      </c>
      <c r="C808" s="316">
        <v>0</v>
      </c>
      <c r="D808" s="316">
        <v>-102000</v>
      </c>
      <c r="E808" s="316">
        <v>0</v>
      </c>
      <c r="F808" s="316">
        <v>0</v>
      </c>
      <c r="G808" s="316">
        <v>0</v>
      </c>
    </row>
    <row r="809" spans="2:7" x14ac:dyDescent="0.25">
      <c r="B809" s="347" t="s">
        <v>855</v>
      </c>
      <c r="C809" s="316">
        <v>120596</v>
      </c>
      <c r="D809" s="316">
        <v>39362987.270000003</v>
      </c>
      <c r="E809" s="316">
        <v>17343809.370000001</v>
      </c>
      <c r="F809" s="316">
        <v>21230382.400000002</v>
      </c>
      <c r="G809" s="316">
        <v>21500521.57</v>
      </c>
    </row>
    <row r="810" spans="2:7" x14ac:dyDescent="0.25">
      <c r="B810" s="347" t="s">
        <v>520</v>
      </c>
      <c r="C810" s="316">
        <v>147777562</v>
      </c>
      <c r="D810" s="316">
        <v>163389985.91</v>
      </c>
      <c r="E810" s="316">
        <v>-26481592.320000004</v>
      </c>
      <c r="F810" s="316">
        <v>24193659.700000003</v>
      </c>
      <c r="G810" s="316">
        <v>24296646.480000004</v>
      </c>
    </row>
    <row r="811" spans="2:7" x14ac:dyDescent="0.25">
      <c r="B811" s="347" t="s">
        <v>604</v>
      </c>
      <c r="C811" s="316">
        <v>0</v>
      </c>
      <c r="D811" s="316">
        <v>0</v>
      </c>
      <c r="E811" s="316">
        <v>0</v>
      </c>
      <c r="F811" s="316">
        <v>950000.01</v>
      </c>
      <c r="G811" s="316">
        <v>950000.01</v>
      </c>
    </row>
    <row r="812" spans="2:7" x14ac:dyDescent="0.25">
      <c r="B812" s="347" t="s">
        <v>813</v>
      </c>
      <c r="C812" s="316">
        <v>0</v>
      </c>
      <c r="D812" s="316">
        <v>0</v>
      </c>
      <c r="E812" s="316">
        <v>0</v>
      </c>
      <c r="F812" s="316">
        <v>0</v>
      </c>
      <c r="G812" s="316">
        <v>0</v>
      </c>
    </row>
    <row r="813" spans="2:7" x14ac:dyDescent="0.25">
      <c r="B813" s="347" t="s">
        <v>824</v>
      </c>
      <c r="C813" s="316">
        <v>0</v>
      </c>
      <c r="D813" s="316">
        <v>-18631334.16</v>
      </c>
      <c r="E813" s="316">
        <v>-8313173.0199999996</v>
      </c>
      <c r="F813" s="316">
        <v>31833046.840000004</v>
      </c>
      <c r="G813" s="316">
        <v>34007245.079999998</v>
      </c>
    </row>
    <row r="814" spans="2:7" x14ac:dyDescent="0.25">
      <c r="B814" s="347" t="s">
        <v>841</v>
      </c>
      <c r="C814" s="316">
        <v>0</v>
      </c>
      <c r="D814" s="316">
        <v>0</v>
      </c>
      <c r="E814" s="316">
        <v>0</v>
      </c>
      <c r="F814" s="316">
        <v>0</v>
      </c>
      <c r="G814" s="316">
        <v>0</v>
      </c>
    </row>
    <row r="815" spans="2:7" x14ac:dyDescent="0.25">
      <c r="B815" s="347" t="s">
        <v>553</v>
      </c>
      <c r="C815" s="316">
        <v>1053081564</v>
      </c>
      <c r="D815" s="316">
        <v>234701694.03999981</v>
      </c>
      <c r="E815" s="316">
        <v>-57544653.199999996</v>
      </c>
      <c r="F815" s="316">
        <v>21499553.41</v>
      </c>
      <c r="G815" s="316">
        <v>59950934.590000004</v>
      </c>
    </row>
    <row r="816" spans="2:7" x14ac:dyDescent="0.25">
      <c r="B816" s="347" t="s">
        <v>856</v>
      </c>
      <c r="C816" s="316">
        <v>1937374339</v>
      </c>
      <c r="D816" s="316">
        <v>276882808.33999991</v>
      </c>
      <c r="E816" s="316">
        <v>0</v>
      </c>
      <c r="F816" s="316">
        <v>0</v>
      </c>
      <c r="G816" s="316">
        <v>0</v>
      </c>
    </row>
    <row r="817" spans="2:7" x14ac:dyDescent="0.25">
      <c r="B817" s="347" t="s">
        <v>574</v>
      </c>
      <c r="C817" s="316">
        <v>0</v>
      </c>
      <c r="D817" s="316">
        <v>100000</v>
      </c>
      <c r="E817" s="316">
        <v>0</v>
      </c>
      <c r="F817" s="316">
        <v>0</v>
      </c>
      <c r="G817" s="316">
        <v>0</v>
      </c>
    </row>
    <row r="818" spans="2:7" x14ac:dyDescent="0.25">
      <c r="B818" s="347" t="s">
        <v>609</v>
      </c>
      <c r="C818" s="316">
        <v>0</v>
      </c>
      <c r="D818" s="316">
        <v>1300000</v>
      </c>
      <c r="E818" s="316">
        <v>0</v>
      </c>
      <c r="F818" s="316">
        <v>0</v>
      </c>
      <c r="G818" s="316">
        <v>0</v>
      </c>
    </row>
    <row r="819" spans="2:7" x14ac:dyDescent="0.25">
      <c r="B819" s="347" t="s">
        <v>676</v>
      </c>
      <c r="C819" s="316">
        <v>0</v>
      </c>
      <c r="D819" s="316">
        <v>0</v>
      </c>
      <c r="E819" s="316">
        <v>0</v>
      </c>
      <c r="F819" s="316">
        <v>0</v>
      </c>
      <c r="G819" s="316">
        <v>0</v>
      </c>
    </row>
    <row r="820" spans="2:7" x14ac:dyDescent="0.25">
      <c r="B820" s="347" t="s">
        <v>558</v>
      </c>
      <c r="C820" s="316">
        <v>28207124</v>
      </c>
      <c r="D820" s="316">
        <v>26230079</v>
      </c>
      <c r="E820" s="316">
        <v>163331.31</v>
      </c>
      <c r="F820" s="316">
        <v>1123301.49</v>
      </c>
      <c r="G820" s="316">
        <v>1123301.49</v>
      </c>
    </row>
    <row r="821" spans="2:7" x14ac:dyDescent="0.25">
      <c r="B821" s="347" t="s">
        <v>767</v>
      </c>
      <c r="C821" s="316">
        <v>0</v>
      </c>
      <c r="D821" s="316">
        <v>0</v>
      </c>
      <c r="E821" s="316">
        <v>0</v>
      </c>
      <c r="F821" s="316">
        <v>0</v>
      </c>
      <c r="G821" s="316">
        <v>0</v>
      </c>
    </row>
    <row r="822" spans="2:7" x14ac:dyDescent="0.25">
      <c r="B822" s="347" t="s">
        <v>521</v>
      </c>
      <c r="C822" s="316">
        <v>461230009</v>
      </c>
      <c r="D822" s="316">
        <v>475030009</v>
      </c>
      <c r="E822" s="316">
        <v>0</v>
      </c>
      <c r="F822" s="316">
        <v>48836575.560000002</v>
      </c>
      <c r="G822" s="316">
        <v>82169908.890000001</v>
      </c>
    </row>
    <row r="823" spans="2:7" x14ac:dyDescent="0.25">
      <c r="B823" s="347" t="s">
        <v>530</v>
      </c>
      <c r="C823" s="316">
        <v>69500000</v>
      </c>
      <c r="D823" s="316">
        <v>72017200</v>
      </c>
      <c r="E823" s="316">
        <v>0</v>
      </c>
      <c r="F823" s="316">
        <v>0</v>
      </c>
      <c r="G823" s="316">
        <v>30953036</v>
      </c>
    </row>
    <row r="824" spans="2:7" x14ac:dyDescent="0.25">
      <c r="B824" s="346" t="s">
        <v>857</v>
      </c>
      <c r="C824" s="328">
        <v>183248585</v>
      </c>
      <c r="D824" s="328">
        <v>183248585</v>
      </c>
      <c r="E824" s="328">
        <v>1058379.05</v>
      </c>
      <c r="F824" s="328">
        <v>24597951.069999997</v>
      </c>
      <c r="G824" s="328">
        <v>24667060.739999995</v>
      </c>
    </row>
    <row r="825" spans="2:7" x14ac:dyDescent="0.25">
      <c r="B825" s="347" t="s">
        <v>570</v>
      </c>
      <c r="C825" s="316">
        <v>0</v>
      </c>
      <c r="D825" s="316">
        <v>30000</v>
      </c>
      <c r="E825" s="316">
        <v>0</v>
      </c>
      <c r="F825" s="316">
        <v>0</v>
      </c>
      <c r="G825" s="316">
        <v>0</v>
      </c>
    </row>
    <row r="826" spans="2:7" x14ac:dyDescent="0.25">
      <c r="B826" s="347" t="s">
        <v>855</v>
      </c>
      <c r="C826" s="316">
        <v>1050000</v>
      </c>
      <c r="D826" s="316">
        <v>50000</v>
      </c>
      <c r="E826" s="316">
        <v>0</v>
      </c>
      <c r="F826" s="316">
        <v>0</v>
      </c>
      <c r="G826" s="316">
        <v>0</v>
      </c>
    </row>
    <row r="827" spans="2:7" x14ac:dyDescent="0.25">
      <c r="B827" s="347" t="s">
        <v>520</v>
      </c>
      <c r="C827" s="316">
        <v>182198585</v>
      </c>
      <c r="D827" s="316">
        <v>183168585</v>
      </c>
      <c r="E827" s="316">
        <v>1058379.05</v>
      </c>
      <c r="F827" s="316">
        <v>24597951.069999997</v>
      </c>
      <c r="G827" s="316">
        <v>24667060.739999995</v>
      </c>
    </row>
    <row r="828" spans="2:7" x14ac:dyDescent="0.25">
      <c r="B828" s="343" t="s">
        <v>858</v>
      </c>
      <c r="C828" s="344">
        <v>13772254962</v>
      </c>
      <c r="D828" s="344">
        <v>20094290182.77</v>
      </c>
      <c r="E828" s="344">
        <v>2435232481.9599996</v>
      </c>
      <c r="F828" s="344">
        <v>2837385027.8400006</v>
      </c>
      <c r="G828" s="344">
        <v>3608520954.2500005</v>
      </c>
    </row>
    <row r="829" spans="2:7" x14ac:dyDescent="0.25">
      <c r="B829" s="345" t="s">
        <v>859</v>
      </c>
      <c r="C829" s="316">
        <v>13772254962</v>
      </c>
      <c r="D829" s="316">
        <v>20094290182.77</v>
      </c>
      <c r="E829" s="316">
        <v>2435232481.9599996</v>
      </c>
      <c r="F829" s="316">
        <v>2837385027.8400006</v>
      </c>
      <c r="G829" s="316">
        <v>3608520954.2500005</v>
      </c>
    </row>
    <row r="830" spans="2:7" x14ac:dyDescent="0.25">
      <c r="B830" s="346" t="s">
        <v>860</v>
      </c>
      <c r="C830" s="328">
        <v>13772254962</v>
      </c>
      <c r="D830" s="328">
        <v>20094290182.77</v>
      </c>
      <c r="E830" s="328">
        <v>2435232481.9599996</v>
      </c>
      <c r="F830" s="328">
        <v>2837385027.8400006</v>
      </c>
      <c r="G830" s="328">
        <v>3608520954.2500005</v>
      </c>
    </row>
    <row r="831" spans="2:7" x14ac:dyDescent="0.25">
      <c r="B831" s="347" t="s">
        <v>528</v>
      </c>
      <c r="C831" s="316">
        <v>3867892478</v>
      </c>
      <c r="D831" s="316">
        <v>3319696551</v>
      </c>
      <c r="E831" s="316">
        <v>406138162.18000001</v>
      </c>
      <c r="F831" s="316">
        <v>693676298.76999998</v>
      </c>
      <c r="G831" s="316">
        <v>749416421.69000006</v>
      </c>
    </row>
    <row r="832" spans="2:7" x14ac:dyDescent="0.25">
      <c r="B832" s="347" t="s">
        <v>763</v>
      </c>
      <c r="C832" s="316">
        <v>2653513392</v>
      </c>
      <c r="D832" s="316">
        <v>4651577931.3699999</v>
      </c>
      <c r="E832" s="316">
        <v>239880502.96000001</v>
      </c>
      <c r="F832" s="316">
        <v>296624836.34000003</v>
      </c>
      <c r="G832" s="316">
        <v>487512825.42000002</v>
      </c>
    </row>
    <row r="833" spans="2:7" x14ac:dyDescent="0.25">
      <c r="B833" s="347" t="s">
        <v>765</v>
      </c>
      <c r="C833" s="316">
        <v>5806142388</v>
      </c>
      <c r="D833" s="316">
        <v>10268164141.640001</v>
      </c>
      <c r="E833" s="316">
        <v>1760326481.7</v>
      </c>
      <c r="F833" s="316">
        <v>1818196557.4500003</v>
      </c>
      <c r="G833" s="316">
        <v>2264514976.5000005</v>
      </c>
    </row>
    <row r="834" spans="2:7" x14ac:dyDescent="0.25">
      <c r="B834" s="347" t="s">
        <v>552</v>
      </c>
      <c r="C834" s="316">
        <v>416437542</v>
      </c>
      <c r="D834" s="316">
        <v>293254016.80000001</v>
      </c>
      <c r="E834" s="316">
        <v>12499999.99</v>
      </c>
      <c r="F834" s="316">
        <v>12500000</v>
      </c>
      <c r="G834" s="316">
        <v>12500000</v>
      </c>
    </row>
    <row r="835" spans="2:7" x14ac:dyDescent="0.25">
      <c r="B835" s="347" t="s">
        <v>553</v>
      </c>
      <c r="C835" s="316">
        <v>744932575</v>
      </c>
      <c r="D835" s="316">
        <v>1134161653.1199999</v>
      </c>
      <c r="E835" s="316">
        <v>11387335.16</v>
      </c>
      <c r="F835" s="316">
        <v>11387335.279999999</v>
      </c>
      <c r="G835" s="316">
        <v>84576730.640000001</v>
      </c>
    </row>
    <row r="836" spans="2:7" x14ac:dyDescent="0.25">
      <c r="B836" s="347" t="s">
        <v>574</v>
      </c>
      <c r="C836" s="316">
        <v>243336587</v>
      </c>
      <c r="D836" s="316">
        <v>387435888.83999997</v>
      </c>
      <c r="E836" s="316">
        <v>-0.03</v>
      </c>
      <c r="F836" s="316">
        <v>0</v>
      </c>
      <c r="G836" s="316">
        <v>0</v>
      </c>
    </row>
    <row r="837" spans="2:7" x14ac:dyDescent="0.25">
      <c r="B837" s="347" t="s">
        <v>521</v>
      </c>
      <c r="C837" s="316">
        <v>40000000</v>
      </c>
      <c r="D837" s="316">
        <v>40000000</v>
      </c>
      <c r="E837" s="316">
        <v>5000000</v>
      </c>
      <c r="F837" s="316">
        <v>5000000</v>
      </c>
      <c r="G837" s="316">
        <v>10000000</v>
      </c>
    </row>
    <row r="838" spans="2:7" x14ac:dyDescent="0.25">
      <c r="B838" s="343" t="s">
        <v>861</v>
      </c>
      <c r="C838" s="344">
        <v>8623324578</v>
      </c>
      <c r="D838" s="344">
        <v>9544324578</v>
      </c>
      <c r="E838" s="344">
        <v>718466143.93999994</v>
      </c>
      <c r="F838" s="344">
        <v>718466143.93999994</v>
      </c>
      <c r="G838" s="344">
        <v>718466143.93999994</v>
      </c>
    </row>
    <row r="839" spans="2:7" x14ac:dyDescent="0.25">
      <c r="B839" s="345" t="s">
        <v>862</v>
      </c>
      <c r="C839" s="316">
        <v>8623324578</v>
      </c>
      <c r="D839" s="316">
        <v>9544324578</v>
      </c>
      <c r="E839" s="316">
        <v>718466143.93999994</v>
      </c>
      <c r="F839" s="316">
        <v>718466143.93999994</v>
      </c>
      <c r="G839" s="316">
        <v>718466143.93999994</v>
      </c>
    </row>
    <row r="840" spans="2:7" x14ac:dyDescent="0.25">
      <c r="B840" s="346" t="s">
        <v>863</v>
      </c>
      <c r="C840" s="328">
        <v>8623324578</v>
      </c>
      <c r="D840" s="328">
        <v>9544324578</v>
      </c>
      <c r="E840" s="328">
        <v>718466143.93999994</v>
      </c>
      <c r="F840" s="328">
        <v>718466143.93999994</v>
      </c>
      <c r="G840" s="328">
        <v>718466143.93999994</v>
      </c>
    </row>
    <row r="841" spans="2:7" x14ac:dyDescent="0.25">
      <c r="B841" s="347" t="s">
        <v>864</v>
      </c>
      <c r="C841" s="316">
        <v>0</v>
      </c>
      <c r="D841" s="316">
        <v>0</v>
      </c>
      <c r="E841" s="316">
        <v>0</v>
      </c>
      <c r="F841" s="316">
        <v>0</v>
      </c>
      <c r="G841" s="316">
        <v>0</v>
      </c>
    </row>
    <row r="842" spans="2:7" x14ac:dyDescent="0.25">
      <c r="B842" s="347" t="s">
        <v>588</v>
      </c>
      <c r="C842" s="316">
        <v>2796521</v>
      </c>
      <c r="D842" s="316">
        <v>2796521</v>
      </c>
      <c r="E842" s="316">
        <v>0</v>
      </c>
      <c r="F842" s="316">
        <v>0</v>
      </c>
      <c r="G842" s="316">
        <v>0</v>
      </c>
    </row>
    <row r="843" spans="2:7" x14ac:dyDescent="0.25">
      <c r="B843" s="347" t="s">
        <v>570</v>
      </c>
      <c r="C843" s="316">
        <v>0</v>
      </c>
      <c r="D843" s="316">
        <v>0</v>
      </c>
      <c r="E843" s="316">
        <v>0</v>
      </c>
      <c r="F843" s="316">
        <v>0</v>
      </c>
      <c r="G843" s="316">
        <v>0</v>
      </c>
    </row>
    <row r="844" spans="2:7" x14ac:dyDescent="0.25">
      <c r="B844" s="347" t="s">
        <v>623</v>
      </c>
      <c r="C844" s="316">
        <v>0</v>
      </c>
      <c r="D844" s="316">
        <v>0</v>
      </c>
      <c r="E844" s="316">
        <v>298564</v>
      </c>
      <c r="F844" s="316">
        <v>298564</v>
      </c>
      <c r="G844" s="316">
        <v>298564</v>
      </c>
    </row>
    <row r="845" spans="2:7" x14ac:dyDescent="0.25">
      <c r="B845" s="347" t="s">
        <v>650</v>
      </c>
      <c r="C845" s="316">
        <v>0</v>
      </c>
      <c r="D845" s="316">
        <v>0</v>
      </c>
      <c r="E845" s="316">
        <v>0</v>
      </c>
      <c r="F845" s="316">
        <v>0</v>
      </c>
      <c r="G845" s="316">
        <v>0</v>
      </c>
    </row>
    <row r="846" spans="2:7" x14ac:dyDescent="0.25">
      <c r="B846" s="347" t="s">
        <v>529</v>
      </c>
      <c r="C846" s="316">
        <v>0</v>
      </c>
      <c r="D846" s="316">
        <v>0</v>
      </c>
      <c r="E846" s="316">
        <v>0</v>
      </c>
      <c r="F846" s="316">
        <v>0</v>
      </c>
      <c r="G846" s="316">
        <v>0</v>
      </c>
    </row>
    <row r="847" spans="2:7" x14ac:dyDescent="0.25">
      <c r="B847" s="347" t="s">
        <v>520</v>
      </c>
      <c r="C847" s="316">
        <v>8236380272</v>
      </c>
      <c r="D847" s="316">
        <v>9157380272</v>
      </c>
      <c r="E847" s="316">
        <v>686107390.53999996</v>
      </c>
      <c r="F847" s="316">
        <v>686107390.53999996</v>
      </c>
      <c r="G847" s="316">
        <v>686107390.53999996</v>
      </c>
    </row>
    <row r="848" spans="2:7" x14ac:dyDescent="0.25">
      <c r="B848" s="347" t="s">
        <v>604</v>
      </c>
      <c r="C848" s="316">
        <v>513825</v>
      </c>
      <c r="D848" s="316">
        <v>513825</v>
      </c>
      <c r="E848" s="316">
        <v>0</v>
      </c>
      <c r="F848" s="316">
        <v>0</v>
      </c>
      <c r="G848" s="316">
        <v>0</v>
      </c>
    </row>
    <row r="849" spans="2:7" x14ac:dyDescent="0.25">
      <c r="B849" s="347" t="s">
        <v>695</v>
      </c>
      <c r="C849" s="316">
        <v>0</v>
      </c>
      <c r="D849" s="316">
        <v>0</v>
      </c>
      <c r="E849" s="316">
        <v>90704</v>
      </c>
      <c r="F849" s="316">
        <v>90704</v>
      </c>
      <c r="G849" s="316">
        <v>90704</v>
      </c>
    </row>
    <row r="850" spans="2:7" x14ac:dyDescent="0.25">
      <c r="B850" s="347" t="s">
        <v>521</v>
      </c>
      <c r="C850" s="316">
        <v>383633960</v>
      </c>
      <c r="D850" s="316">
        <v>383633960</v>
      </c>
      <c r="E850" s="316">
        <v>31969485.399999999</v>
      </c>
      <c r="F850" s="316">
        <v>31969485.399999999</v>
      </c>
      <c r="G850" s="316">
        <v>31969485.399999999</v>
      </c>
    </row>
    <row r="851" spans="2:7" x14ac:dyDescent="0.25">
      <c r="B851" s="343" t="s">
        <v>865</v>
      </c>
      <c r="C851" s="344">
        <v>11771691737</v>
      </c>
      <c r="D851" s="344">
        <v>16345409402</v>
      </c>
      <c r="E851" s="344">
        <v>2052917665</v>
      </c>
      <c r="F851" s="344">
        <v>2052917665</v>
      </c>
      <c r="G851" s="344">
        <v>2052917665</v>
      </c>
    </row>
    <row r="852" spans="2:7" x14ac:dyDescent="0.25">
      <c r="B852" s="345" t="s">
        <v>866</v>
      </c>
      <c r="C852" s="316">
        <v>11771691737</v>
      </c>
      <c r="D852" s="316">
        <v>16345409402</v>
      </c>
      <c r="E852" s="316">
        <v>2052917665</v>
      </c>
      <c r="F852" s="316">
        <v>2052917665</v>
      </c>
      <c r="G852" s="316">
        <v>2052917665</v>
      </c>
    </row>
    <row r="853" spans="2:7" x14ac:dyDescent="0.25">
      <c r="B853" s="346" t="s">
        <v>867</v>
      </c>
      <c r="C853" s="328">
        <v>11771691737</v>
      </c>
      <c r="D853" s="328">
        <v>16345409402</v>
      </c>
      <c r="E853" s="328">
        <v>2052917665</v>
      </c>
      <c r="F853" s="328">
        <v>2052917665</v>
      </c>
      <c r="G853" s="328">
        <v>2052917665</v>
      </c>
    </row>
    <row r="854" spans="2:7" x14ac:dyDescent="0.25">
      <c r="B854" s="347" t="s">
        <v>528</v>
      </c>
      <c r="C854" s="316">
        <v>3544528837</v>
      </c>
      <c r="D854" s="316">
        <v>3831823162</v>
      </c>
      <c r="E854" s="316">
        <v>1206303708</v>
      </c>
      <c r="F854" s="316">
        <v>1206303708</v>
      </c>
      <c r="G854" s="316">
        <v>1206303708</v>
      </c>
    </row>
    <row r="855" spans="2:7" x14ac:dyDescent="0.25">
      <c r="B855" s="347" t="s">
        <v>520</v>
      </c>
      <c r="C855" s="316">
        <v>2500000000</v>
      </c>
      <c r="D855" s="316">
        <v>5156770543</v>
      </c>
      <c r="E855" s="316">
        <v>641427600</v>
      </c>
      <c r="F855" s="316">
        <v>641427600</v>
      </c>
      <c r="G855" s="316">
        <v>641427600</v>
      </c>
    </row>
    <row r="856" spans="2:7" x14ac:dyDescent="0.25">
      <c r="B856" s="347" t="s">
        <v>553</v>
      </c>
      <c r="C856" s="316">
        <v>2012387500</v>
      </c>
      <c r="D856" s="316">
        <v>1432163652</v>
      </c>
      <c r="E856" s="316">
        <v>127653088</v>
      </c>
      <c r="F856" s="316">
        <v>127653088</v>
      </c>
      <c r="G856" s="316">
        <v>127653088</v>
      </c>
    </row>
    <row r="857" spans="2:7" x14ac:dyDescent="0.25">
      <c r="B857" s="347" t="s">
        <v>558</v>
      </c>
      <c r="C857" s="316">
        <v>1193975400</v>
      </c>
      <c r="D857" s="316">
        <v>883052045</v>
      </c>
      <c r="E857" s="316">
        <v>77533269</v>
      </c>
      <c r="F857" s="316">
        <v>77533269</v>
      </c>
      <c r="G857" s="316">
        <v>77533269</v>
      </c>
    </row>
    <row r="858" spans="2:7" x14ac:dyDescent="0.25">
      <c r="B858" s="347" t="s">
        <v>521</v>
      </c>
      <c r="C858" s="316">
        <v>2520800000</v>
      </c>
      <c r="D858" s="316">
        <v>5041600000</v>
      </c>
      <c r="E858" s="316">
        <v>0</v>
      </c>
      <c r="F858" s="316">
        <v>0</v>
      </c>
      <c r="G858" s="316">
        <v>0</v>
      </c>
    </row>
    <row r="859" spans="2:7" x14ac:dyDescent="0.25">
      <c r="B859" s="343" t="s">
        <v>868</v>
      </c>
      <c r="C859" s="344">
        <v>1524248087</v>
      </c>
      <c r="D859" s="344">
        <v>1524248087</v>
      </c>
      <c r="E859" s="344">
        <v>138706363.84</v>
      </c>
      <c r="F859" s="344">
        <v>138706363.84</v>
      </c>
      <c r="G859" s="344">
        <v>138706363.84</v>
      </c>
    </row>
    <row r="860" spans="2:7" x14ac:dyDescent="0.25">
      <c r="B860" s="345" t="s">
        <v>869</v>
      </c>
      <c r="C860" s="316">
        <v>1524248087</v>
      </c>
      <c r="D860" s="316">
        <v>1524248087</v>
      </c>
      <c r="E860" s="316">
        <v>138706363.84</v>
      </c>
      <c r="F860" s="316">
        <v>138706363.84</v>
      </c>
      <c r="G860" s="316">
        <v>138706363.84</v>
      </c>
    </row>
    <row r="861" spans="2:7" x14ac:dyDescent="0.25">
      <c r="B861" s="346" t="s">
        <v>870</v>
      </c>
      <c r="C861" s="328">
        <v>1524248087</v>
      </c>
      <c r="D861" s="328">
        <v>1524248087</v>
      </c>
      <c r="E861" s="328">
        <v>138706363.84</v>
      </c>
      <c r="F861" s="328">
        <v>138706363.84</v>
      </c>
      <c r="G861" s="328">
        <v>138706363.84</v>
      </c>
    </row>
    <row r="862" spans="2:7" x14ac:dyDescent="0.25">
      <c r="B862" s="347" t="s">
        <v>570</v>
      </c>
      <c r="C862" s="316">
        <v>0</v>
      </c>
      <c r="D862" s="316">
        <v>0</v>
      </c>
      <c r="E862" s="316">
        <v>0</v>
      </c>
      <c r="F862" s="316">
        <v>0</v>
      </c>
      <c r="G862" s="316">
        <v>0</v>
      </c>
    </row>
    <row r="863" spans="2:7" x14ac:dyDescent="0.25">
      <c r="B863" s="347" t="s">
        <v>520</v>
      </c>
      <c r="C863" s="316">
        <v>1521878287</v>
      </c>
      <c r="D863" s="316">
        <v>1521878287</v>
      </c>
      <c r="E863" s="316">
        <v>138705863.84</v>
      </c>
      <c r="F863" s="316">
        <v>138705863.84</v>
      </c>
      <c r="G863" s="316">
        <v>138705863.84</v>
      </c>
    </row>
    <row r="864" spans="2:7" x14ac:dyDescent="0.25">
      <c r="B864" s="347" t="s">
        <v>521</v>
      </c>
      <c r="C864" s="316">
        <v>2369800</v>
      </c>
      <c r="D864" s="316">
        <v>2369800</v>
      </c>
      <c r="E864" s="316">
        <v>500</v>
      </c>
      <c r="F864" s="316">
        <v>500</v>
      </c>
      <c r="G864" s="316">
        <v>500</v>
      </c>
    </row>
    <row r="865" spans="2:7" x14ac:dyDescent="0.25">
      <c r="B865" s="343" t="s">
        <v>871</v>
      </c>
      <c r="C865" s="344">
        <v>1825371875</v>
      </c>
      <c r="D865" s="344">
        <v>1950371875</v>
      </c>
      <c r="E865" s="344">
        <v>278306579.22000003</v>
      </c>
      <c r="F865" s="344">
        <v>278306579.22000003</v>
      </c>
      <c r="G865" s="344">
        <v>278306579.22000003</v>
      </c>
    </row>
    <row r="866" spans="2:7" x14ac:dyDescent="0.25">
      <c r="B866" s="345" t="s">
        <v>872</v>
      </c>
      <c r="C866" s="316">
        <v>1825371875</v>
      </c>
      <c r="D866" s="316">
        <v>1950371875</v>
      </c>
      <c r="E866" s="316">
        <v>278306579.22000003</v>
      </c>
      <c r="F866" s="316">
        <v>278306579.22000003</v>
      </c>
      <c r="G866" s="316">
        <v>278306579.22000003</v>
      </c>
    </row>
    <row r="867" spans="2:7" x14ac:dyDescent="0.25">
      <c r="B867" s="346" t="s">
        <v>873</v>
      </c>
      <c r="C867" s="328">
        <v>1825371875</v>
      </c>
      <c r="D867" s="328">
        <v>1950371875</v>
      </c>
      <c r="E867" s="328">
        <v>278306579.22000003</v>
      </c>
      <c r="F867" s="328">
        <v>278306579.22000003</v>
      </c>
      <c r="G867" s="328">
        <v>278306579.22000003</v>
      </c>
    </row>
    <row r="868" spans="2:7" x14ac:dyDescent="0.25">
      <c r="B868" s="347" t="s">
        <v>655</v>
      </c>
      <c r="C868" s="316">
        <v>0</v>
      </c>
      <c r="D868" s="316">
        <v>0</v>
      </c>
      <c r="E868" s="316">
        <v>0</v>
      </c>
      <c r="F868" s="316">
        <v>0</v>
      </c>
      <c r="G868" s="316">
        <v>0</v>
      </c>
    </row>
    <row r="869" spans="2:7" x14ac:dyDescent="0.25">
      <c r="B869" s="347" t="s">
        <v>650</v>
      </c>
      <c r="C869" s="316">
        <v>0</v>
      </c>
      <c r="D869" s="316">
        <v>1090754.5</v>
      </c>
      <c r="E869" s="316">
        <v>2500452.5</v>
      </c>
      <c r="F869" s="316">
        <v>2500452.5</v>
      </c>
      <c r="G869" s="316">
        <v>2500452.5</v>
      </c>
    </row>
    <row r="870" spans="2:7" x14ac:dyDescent="0.25">
      <c r="B870" s="347" t="s">
        <v>529</v>
      </c>
      <c r="C870" s="316">
        <v>0</v>
      </c>
      <c r="D870" s="316">
        <v>0</v>
      </c>
      <c r="E870" s="316">
        <v>0</v>
      </c>
      <c r="F870" s="316">
        <v>0</v>
      </c>
      <c r="G870" s="316">
        <v>0</v>
      </c>
    </row>
    <row r="871" spans="2:7" x14ac:dyDescent="0.25">
      <c r="B871" s="347" t="s">
        <v>520</v>
      </c>
      <c r="C871" s="316">
        <v>1685781875</v>
      </c>
      <c r="D871" s="316">
        <v>1809691120.5</v>
      </c>
      <c r="E871" s="316">
        <v>266069404.69000003</v>
      </c>
      <c r="F871" s="316">
        <v>266069404.69000003</v>
      </c>
      <c r="G871" s="316">
        <v>266069404.69000003</v>
      </c>
    </row>
    <row r="872" spans="2:7" x14ac:dyDescent="0.25">
      <c r="B872" s="347" t="s">
        <v>521</v>
      </c>
      <c r="C872" s="316">
        <v>139590000</v>
      </c>
      <c r="D872" s="316">
        <v>139590000</v>
      </c>
      <c r="E872" s="316">
        <v>9736722.0299999993</v>
      </c>
      <c r="F872" s="316">
        <v>9736722.0299999993</v>
      </c>
      <c r="G872" s="316">
        <v>9736722.0299999993</v>
      </c>
    </row>
    <row r="873" spans="2:7" x14ac:dyDescent="0.25">
      <c r="B873" s="343" t="s">
        <v>874</v>
      </c>
      <c r="C873" s="344">
        <v>337728228</v>
      </c>
      <c r="D873" s="344">
        <v>402089713</v>
      </c>
      <c r="E873" s="344">
        <v>58797994.68999999</v>
      </c>
      <c r="F873" s="344">
        <v>58867994.68999999</v>
      </c>
      <c r="G873" s="344">
        <v>60147313.469999991</v>
      </c>
    </row>
    <row r="874" spans="2:7" x14ac:dyDescent="0.25">
      <c r="B874" s="345" t="s">
        <v>875</v>
      </c>
      <c r="C874" s="316">
        <v>337728228</v>
      </c>
      <c r="D874" s="316">
        <v>402089713</v>
      </c>
      <c r="E874" s="316">
        <v>58797994.68999999</v>
      </c>
      <c r="F874" s="316">
        <v>58867994.68999999</v>
      </c>
      <c r="G874" s="316">
        <v>60147313.469999991</v>
      </c>
    </row>
    <row r="875" spans="2:7" x14ac:dyDescent="0.25">
      <c r="B875" s="346" t="s">
        <v>876</v>
      </c>
      <c r="C875" s="328">
        <v>337728228</v>
      </c>
      <c r="D875" s="328">
        <v>402089713</v>
      </c>
      <c r="E875" s="328">
        <v>58797994.68999999</v>
      </c>
      <c r="F875" s="328">
        <v>58867994.68999999</v>
      </c>
      <c r="G875" s="328">
        <v>60147313.469999991</v>
      </c>
    </row>
    <row r="876" spans="2:7" x14ac:dyDescent="0.25">
      <c r="B876" s="347" t="s">
        <v>570</v>
      </c>
      <c r="C876" s="316">
        <v>0</v>
      </c>
      <c r="D876" s="316">
        <v>326944.96000000002</v>
      </c>
      <c r="E876" s="316">
        <v>0</v>
      </c>
      <c r="F876" s="316">
        <v>0</v>
      </c>
      <c r="G876" s="316">
        <v>0</v>
      </c>
    </row>
    <row r="877" spans="2:7" x14ac:dyDescent="0.25">
      <c r="B877" s="347" t="s">
        <v>877</v>
      </c>
      <c r="C877" s="316">
        <v>10000</v>
      </c>
      <c r="D877" s="316">
        <v>0</v>
      </c>
      <c r="E877" s="316">
        <v>0</v>
      </c>
      <c r="F877" s="316">
        <v>0</v>
      </c>
      <c r="G877" s="316">
        <v>0</v>
      </c>
    </row>
    <row r="878" spans="2:7" x14ac:dyDescent="0.25">
      <c r="B878" s="347" t="s">
        <v>520</v>
      </c>
      <c r="C878" s="316">
        <v>334203628</v>
      </c>
      <c r="D878" s="316">
        <v>399001068.04000002</v>
      </c>
      <c r="E878" s="316">
        <v>58348994.68999999</v>
      </c>
      <c r="F878" s="316">
        <v>58418994.68999999</v>
      </c>
      <c r="G878" s="316">
        <v>59698313.469999991</v>
      </c>
    </row>
    <row r="879" spans="2:7" x14ac:dyDescent="0.25">
      <c r="B879" s="347" t="s">
        <v>521</v>
      </c>
      <c r="C879" s="316">
        <v>3514600</v>
      </c>
      <c r="D879" s="316">
        <v>2761700</v>
      </c>
      <c r="E879" s="316">
        <v>449000</v>
      </c>
      <c r="F879" s="316">
        <v>449000</v>
      </c>
      <c r="G879" s="316">
        <v>449000</v>
      </c>
    </row>
    <row r="880" spans="2:7" x14ac:dyDescent="0.25">
      <c r="B880" s="343" t="s">
        <v>878</v>
      </c>
      <c r="C880" s="344">
        <v>1172006944</v>
      </c>
      <c r="D880" s="344">
        <v>1172006944</v>
      </c>
      <c r="E880" s="344">
        <v>79323483.250000015</v>
      </c>
      <c r="F880" s="344">
        <v>79323483.250000015</v>
      </c>
      <c r="G880" s="344">
        <v>79323483.250000015</v>
      </c>
    </row>
    <row r="881" spans="2:7" x14ac:dyDescent="0.25">
      <c r="B881" s="345" t="s">
        <v>879</v>
      </c>
      <c r="C881" s="316">
        <v>1172006944</v>
      </c>
      <c r="D881" s="316">
        <v>1172006944</v>
      </c>
      <c r="E881" s="316">
        <v>79323483.250000015</v>
      </c>
      <c r="F881" s="316">
        <v>79323483.250000015</v>
      </c>
      <c r="G881" s="316">
        <v>79323483.250000015</v>
      </c>
    </row>
    <row r="882" spans="2:7" x14ac:dyDescent="0.25">
      <c r="B882" s="346" t="s">
        <v>880</v>
      </c>
      <c r="C882" s="328">
        <v>1172006944</v>
      </c>
      <c r="D882" s="328">
        <v>1172006944</v>
      </c>
      <c r="E882" s="328">
        <v>79323483.250000015</v>
      </c>
      <c r="F882" s="328">
        <v>79323483.250000015</v>
      </c>
      <c r="G882" s="328">
        <v>79323483.250000015</v>
      </c>
    </row>
    <row r="883" spans="2:7" x14ac:dyDescent="0.25">
      <c r="B883" s="347" t="s">
        <v>864</v>
      </c>
      <c r="C883" s="316">
        <v>0</v>
      </c>
      <c r="D883" s="316">
        <v>0</v>
      </c>
      <c r="E883" s="316">
        <v>0</v>
      </c>
      <c r="F883" s="316">
        <v>0</v>
      </c>
      <c r="G883" s="316">
        <v>0</v>
      </c>
    </row>
    <row r="884" spans="2:7" x14ac:dyDescent="0.25">
      <c r="B884" s="347" t="s">
        <v>881</v>
      </c>
      <c r="C884" s="316">
        <v>220225275</v>
      </c>
      <c r="D884" s="316">
        <v>220405429</v>
      </c>
      <c r="E884" s="316">
        <v>0</v>
      </c>
      <c r="F884" s="316">
        <v>0</v>
      </c>
      <c r="G884" s="316">
        <v>0</v>
      </c>
    </row>
    <row r="885" spans="2:7" x14ac:dyDescent="0.25">
      <c r="B885" s="347" t="s">
        <v>655</v>
      </c>
      <c r="C885" s="316">
        <v>0</v>
      </c>
      <c r="D885" s="316">
        <v>0</v>
      </c>
      <c r="E885" s="316">
        <v>0</v>
      </c>
      <c r="F885" s="316">
        <v>0</v>
      </c>
      <c r="G885" s="316">
        <v>0</v>
      </c>
    </row>
    <row r="886" spans="2:7" x14ac:dyDescent="0.25">
      <c r="B886" s="347" t="s">
        <v>650</v>
      </c>
      <c r="C886" s="316">
        <v>0</v>
      </c>
      <c r="D886" s="316">
        <v>0</v>
      </c>
      <c r="E886" s="316">
        <v>0</v>
      </c>
      <c r="F886" s="316">
        <v>0</v>
      </c>
      <c r="G886" s="316">
        <v>0</v>
      </c>
    </row>
    <row r="887" spans="2:7" x14ac:dyDescent="0.25">
      <c r="B887" s="347" t="s">
        <v>529</v>
      </c>
      <c r="C887" s="316">
        <v>0</v>
      </c>
      <c r="D887" s="316">
        <v>0</v>
      </c>
      <c r="E887" s="316">
        <v>0</v>
      </c>
      <c r="F887" s="316">
        <v>0</v>
      </c>
      <c r="G887" s="316">
        <v>0</v>
      </c>
    </row>
    <row r="888" spans="2:7" x14ac:dyDescent="0.25">
      <c r="B888" s="347" t="s">
        <v>520</v>
      </c>
      <c r="C888" s="316">
        <v>950567285</v>
      </c>
      <c r="D888" s="316">
        <v>950387131</v>
      </c>
      <c r="E888" s="316">
        <v>79298863.580000013</v>
      </c>
      <c r="F888" s="316">
        <v>79298863.580000013</v>
      </c>
      <c r="G888" s="316">
        <v>79298863.580000013</v>
      </c>
    </row>
    <row r="889" spans="2:7" x14ac:dyDescent="0.25">
      <c r="B889" s="347" t="s">
        <v>604</v>
      </c>
      <c r="C889" s="316">
        <v>514400</v>
      </c>
      <c r="D889" s="316">
        <v>514400</v>
      </c>
      <c r="E889" s="316">
        <v>0</v>
      </c>
      <c r="F889" s="316">
        <v>0</v>
      </c>
      <c r="G889" s="316">
        <v>0</v>
      </c>
    </row>
    <row r="890" spans="2:7" x14ac:dyDescent="0.25">
      <c r="B890" s="347" t="s">
        <v>695</v>
      </c>
      <c r="C890" s="316">
        <v>0</v>
      </c>
      <c r="D890" s="316">
        <v>0</v>
      </c>
      <c r="E890" s="316">
        <v>24431</v>
      </c>
      <c r="F890" s="316">
        <v>24431</v>
      </c>
      <c r="G890" s="316">
        <v>24431</v>
      </c>
    </row>
    <row r="891" spans="2:7" x14ac:dyDescent="0.25">
      <c r="B891" s="347" t="s">
        <v>521</v>
      </c>
      <c r="C891" s="316">
        <v>699984</v>
      </c>
      <c r="D891" s="316">
        <v>699984</v>
      </c>
      <c r="E891" s="316">
        <v>188.67</v>
      </c>
      <c r="F891" s="316">
        <v>188.67</v>
      </c>
      <c r="G891" s="316">
        <v>188.67</v>
      </c>
    </row>
    <row r="892" spans="2:7" x14ac:dyDescent="0.25">
      <c r="B892" s="343" t="s">
        <v>882</v>
      </c>
      <c r="C892" s="344">
        <v>696669483</v>
      </c>
      <c r="D892" s="344">
        <v>919210669.12</v>
      </c>
      <c r="E892" s="344">
        <v>157128658.76000002</v>
      </c>
      <c r="F892" s="344">
        <v>172673058.5</v>
      </c>
      <c r="G892" s="344">
        <v>183044725.30000001</v>
      </c>
    </row>
    <row r="893" spans="2:7" x14ac:dyDescent="0.25">
      <c r="B893" s="345" t="s">
        <v>883</v>
      </c>
      <c r="C893" s="316">
        <v>696669483</v>
      </c>
      <c r="D893" s="316">
        <v>919210669.12</v>
      </c>
      <c r="E893" s="316">
        <v>157128658.76000002</v>
      </c>
      <c r="F893" s="316">
        <v>172673058.5</v>
      </c>
      <c r="G893" s="316">
        <v>183044725.30000001</v>
      </c>
    </row>
    <row r="894" spans="2:7" x14ac:dyDescent="0.25">
      <c r="B894" s="346" t="s">
        <v>884</v>
      </c>
      <c r="C894" s="328">
        <v>696669483</v>
      </c>
      <c r="D894" s="328">
        <v>919210669.12</v>
      </c>
      <c r="E894" s="328">
        <v>157128658.76000002</v>
      </c>
      <c r="F894" s="328">
        <v>172673058.5</v>
      </c>
      <c r="G894" s="328">
        <v>183044725.30000001</v>
      </c>
    </row>
    <row r="895" spans="2:7" x14ac:dyDescent="0.25">
      <c r="B895" s="347" t="s">
        <v>864</v>
      </c>
      <c r="C895" s="316">
        <v>0</v>
      </c>
      <c r="D895" s="316">
        <v>0</v>
      </c>
      <c r="E895" s="316">
        <v>0</v>
      </c>
      <c r="F895" s="316">
        <v>0</v>
      </c>
      <c r="G895" s="316">
        <v>0</v>
      </c>
    </row>
    <row r="896" spans="2:7" x14ac:dyDescent="0.25">
      <c r="B896" s="347" t="s">
        <v>881</v>
      </c>
      <c r="C896" s="316">
        <v>0</v>
      </c>
      <c r="D896" s="316">
        <v>10000</v>
      </c>
      <c r="E896" s="316">
        <v>0</v>
      </c>
      <c r="F896" s="316">
        <v>0</v>
      </c>
      <c r="G896" s="316">
        <v>0</v>
      </c>
    </row>
    <row r="897" spans="2:8" x14ac:dyDescent="0.25">
      <c r="B897" s="347" t="s">
        <v>623</v>
      </c>
      <c r="C897" s="316">
        <v>150000</v>
      </c>
      <c r="D897" s="316">
        <v>0</v>
      </c>
      <c r="E897" s="316">
        <v>0</v>
      </c>
      <c r="F897" s="316">
        <v>0</v>
      </c>
      <c r="G897" s="316">
        <v>0</v>
      </c>
    </row>
    <row r="898" spans="2:8" x14ac:dyDescent="0.25">
      <c r="B898" s="347" t="s">
        <v>650</v>
      </c>
      <c r="C898" s="316">
        <v>0</v>
      </c>
      <c r="D898" s="316">
        <v>225000</v>
      </c>
      <c r="E898" s="316">
        <v>210000</v>
      </c>
      <c r="F898" s="316">
        <v>210000</v>
      </c>
      <c r="G898" s="316">
        <v>210000</v>
      </c>
    </row>
    <row r="899" spans="2:8" x14ac:dyDescent="0.25">
      <c r="B899" s="347" t="s">
        <v>520</v>
      </c>
      <c r="C899" s="316">
        <v>696519483</v>
      </c>
      <c r="D899" s="316">
        <v>918975669.12</v>
      </c>
      <c r="E899" s="316">
        <v>156918658.76000002</v>
      </c>
      <c r="F899" s="316">
        <v>172463058.5</v>
      </c>
      <c r="G899" s="316">
        <v>182834725.30000001</v>
      </c>
    </row>
    <row r="900" spans="2:8" x14ac:dyDescent="0.25">
      <c r="B900" s="343" t="s">
        <v>885</v>
      </c>
      <c r="C900" s="344">
        <v>294634030542</v>
      </c>
      <c r="D900" s="344">
        <v>289649702356.44</v>
      </c>
      <c r="E900" s="344">
        <v>11530415792.42</v>
      </c>
      <c r="F900" s="344">
        <v>11610889341.690002</v>
      </c>
      <c r="G900" s="344">
        <v>39361021033.970009</v>
      </c>
    </row>
    <row r="901" spans="2:8" x14ac:dyDescent="0.25">
      <c r="B901" s="345" t="s">
        <v>886</v>
      </c>
      <c r="C901" s="316">
        <v>294634030542</v>
      </c>
      <c r="D901" s="316">
        <v>289649702356.44</v>
      </c>
      <c r="E901" s="316">
        <v>11530415792.42</v>
      </c>
      <c r="F901" s="316">
        <v>11610889341.690002</v>
      </c>
      <c r="G901" s="316">
        <v>39361021033.970009</v>
      </c>
    </row>
    <row r="902" spans="2:8" x14ac:dyDescent="0.25">
      <c r="B902" s="346" t="s">
        <v>887</v>
      </c>
      <c r="C902" s="328">
        <v>294634030542</v>
      </c>
      <c r="D902" s="328">
        <v>289649702356.44</v>
      </c>
      <c r="E902" s="328">
        <v>11530415792.42</v>
      </c>
      <c r="F902" s="328">
        <v>11610889341.690002</v>
      </c>
      <c r="G902" s="328">
        <v>39361021033.970009</v>
      </c>
    </row>
    <row r="903" spans="2:8" x14ac:dyDescent="0.25">
      <c r="B903" s="347" t="s">
        <v>888</v>
      </c>
      <c r="C903" s="316">
        <v>294634030542</v>
      </c>
      <c r="D903" s="316">
        <v>289649702356.44</v>
      </c>
      <c r="E903" s="316">
        <v>11530415792.42</v>
      </c>
      <c r="F903" s="316">
        <v>11610889341.690002</v>
      </c>
      <c r="G903" s="316">
        <v>39361021033.970009</v>
      </c>
    </row>
    <row r="904" spans="2:8" x14ac:dyDescent="0.25">
      <c r="B904" s="343" t="s">
        <v>889</v>
      </c>
      <c r="C904" s="344">
        <v>131888519077</v>
      </c>
      <c r="D904" s="344">
        <v>155527014466.32999</v>
      </c>
      <c r="E904" s="344">
        <v>26710375205.160004</v>
      </c>
      <c r="F904" s="344">
        <v>30553286151.430004</v>
      </c>
      <c r="G904" s="344">
        <v>30553286151.430004</v>
      </c>
    </row>
    <row r="905" spans="2:8" x14ac:dyDescent="0.25">
      <c r="B905" s="345" t="s">
        <v>890</v>
      </c>
      <c r="C905" s="316">
        <v>131888519077</v>
      </c>
      <c r="D905" s="316">
        <v>155527014466.32999</v>
      </c>
      <c r="E905" s="316">
        <v>26710375205.160004</v>
      </c>
      <c r="F905" s="316">
        <v>30553286151.430004</v>
      </c>
      <c r="G905" s="316">
        <v>30553286151.430004</v>
      </c>
    </row>
    <row r="906" spans="2:8" x14ac:dyDescent="0.25">
      <c r="B906" s="346" t="s">
        <v>891</v>
      </c>
      <c r="C906" s="328">
        <v>131888519077</v>
      </c>
      <c r="D906" s="328">
        <v>155527014466.32999</v>
      </c>
      <c r="E906" s="328">
        <v>26710375205.160004</v>
      </c>
      <c r="F906" s="328">
        <v>30553286151.430004</v>
      </c>
      <c r="G906" s="328">
        <v>30553286151.430004</v>
      </c>
    </row>
    <row r="907" spans="2:8" x14ac:dyDescent="0.25">
      <c r="B907" s="347" t="s">
        <v>520</v>
      </c>
      <c r="C907" s="316">
        <v>3701712</v>
      </c>
      <c r="D907" s="316">
        <v>4085712</v>
      </c>
      <c r="E907" s="316">
        <v>441020.02</v>
      </c>
      <c r="F907" s="316">
        <v>441020.02</v>
      </c>
      <c r="G907" s="316">
        <v>441020.02</v>
      </c>
    </row>
    <row r="908" spans="2:8" x14ac:dyDescent="0.25">
      <c r="B908" s="347" t="s">
        <v>892</v>
      </c>
      <c r="C908" s="316">
        <v>86392972000</v>
      </c>
      <c r="D908" s="316">
        <v>105383631879.98999</v>
      </c>
      <c r="E908" s="316">
        <v>21936910953.990002</v>
      </c>
      <c r="F908" s="316">
        <v>21936910953.990002</v>
      </c>
      <c r="G908" s="316">
        <v>21936910953.990002</v>
      </c>
    </row>
    <row r="909" spans="2:8" x14ac:dyDescent="0.25">
      <c r="B909" s="347" t="s">
        <v>521</v>
      </c>
      <c r="C909" s="316">
        <v>43127947245</v>
      </c>
      <c r="D909" s="316">
        <v>47976027049</v>
      </c>
      <c r="E909" s="316">
        <v>4121480098.1999998</v>
      </c>
      <c r="F909" s="316">
        <v>7964391044.4700003</v>
      </c>
      <c r="G909" s="316">
        <v>7964391044.4700003</v>
      </c>
    </row>
    <row r="910" spans="2:8" x14ac:dyDescent="0.25">
      <c r="B910" s="347" t="s">
        <v>530</v>
      </c>
      <c r="C910" s="316">
        <v>2363898120</v>
      </c>
      <c r="D910" s="316">
        <v>2163269825.3400002</v>
      </c>
      <c r="E910" s="316">
        <v>651543132.95000005</v>
      </c>
      <c r="F910" s="316">
        <v>651543132.95000005</v>
      </c>
      <c r="G910" s="316">
        <v>651543132.95000005</v>
      </c>
    </row>
    <row r="911" spans="2:8" ht="15.75" thickBot="1" x14ac:dyDescent="0.3">
      <c r="B911" s="355" t="s">
        <v>241</v>
      </c>
      <c r="C911" s="356">
        <v>1418686514950</v>
      </c>
      <c r="D911" s="356">
        <v>1462330743800.7603</v>
      </c>
      <c r="E911" s="356">
        <v>131074349859.41998</v>
      </c>
      <c r="F911" s="356">
        <v>185465406882.69009</v>
      </c>
      <c r="G911" s="356">
        <v>239541014530.10004</v>
      </c>
    </row>
    <row r="912" spans="2:8" x14ac:dyDescent="0.25">
      <c r="B912" s="319" t="s">
        <v>171</v>
      </c>
      <c r="C912" s="199"/>
      <c r="D912" s="199"/>
      <c r="E912" s="199"/>
      <c r="F912" s="199"/>
      <c r="G912" s="199"/>
      <c r="H912" s="199"/>
    </row>
    <row r="913" spans="2:8" x14ac:dyDescent="0.25">
      <c r="B913" s="3" t="s">
        <v>172</v>
      </c>
      <c r="C913" s="199"/>
      <c r="D913" s="199"/>
      <c r="E913" s="199"/>
      <c r="F913" s="199"/>
      <c r="G913" s="199"/>
      <c r="H913" s="199"/>
    </row>
    <row r="914" spans="2:8" x14ac:dyDescent="0.25">
      <c r="B914" s="374" t="s">
        <v>452</v>
      </c>
      <c r="C914" s="374"/>
      <c r="D914" s="374"/>
      <c r="E914" s="374"/>
      <c r="F914" s="374"/>
      <c r="G914" s="374"/>
      <c r="H914" s="374"/>
    </row>
    <row r="915" spans="2:8" x14ac:dyDescent="0.25">
      <c r="B915" s="319" t="s">
        <v>118</v>
      </c>
      <c r="C915" s="199"/>
      <c r="D915" s="199"/>
      <c r="E915" s="199"/>
      <c r="F915" s="199"/>
      <c r="G915" s="199"/>
      <c r="H915" s="199"/>
    </row>
  </sheetData>
  <mergeCells count="14">
    <mergeCell ref="B8:G8"/>
    <mergeCell ref="B2:G2"/>
    <mergeCell ref="B3:G3"/>
    <mergeCell ref="B4:G4"/>
    <mergeCell ref="B6:G6"/>
    <mergeCell ref="B7:G7"/>
    <mergeCell ref="J539:P539"/>
    <mergeCell ref="B914:H914"/>
    <mergeCell ref="B11:B12"/>
    <mergeCell ref="C11:C12"/>
    <mergeCell ref="D11:D13"/>
    <mergeCell ref="E11:E13"/>
    <mergeCell ref="F11:F13"/>
    <mergeCell ref="G11:G13"/>
  </mergeCells>
  <pageMargins left="0.7" right="0.7" top="0.75" bottom="0.75" header="0.3" footer="0.3"/>
  <pageSetup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7DB6-20B6-4A74-86F2-44F3D587E1DD}">
  <dimension ref="B2:H159"/>
  <sheetViews>
    <sheetView showGridLines="0" zoomScale="85" zoomScaleNormal="85" workbookViewId="0">
      <selection activeCell="B158" sqref="B158:H158"/>
    </sheetView>
  </sheetViews>
  <sheetFormatPr baseColWidth="10" defaultColWidth="9.140625" defaultRowHeight="15" x14ac:dyDescent="0.25"/>
  <cols>
    <col min="1" max="1" width="9.140625" style="358"/>
    <col min="2" max="2" width="137.28515625" style="358" customWidth="1"/>
    <col min="3" max="3" width="27.7109375" style="358" customWidth="1"/>
    <col min="4" max="4" width="23" style="358" customWidth="1"/>
    <col min="5" max="5" width="19.42578125" style="358" customWidth="1"/>
    <col min="6" max="6" width="21.7109375" style="358" customWidth="1"/>
    <col min="7" max="7" width="14.85546875" style="358" customWidth="1"/>
    <col min="8" max="8" width="18.42578125" style="358" customWidth="1"/>
    <col min="9" max="9" width="18" style="358" customWidth="1"/>
    <col min="10" max="10" width="17.140625" style="358" customWidth="1"/>
    <col min="11" max="11" width="17.7109375" style="358" customWidth="1"/>
    <col min="12" max="12" width="24.42578125" style="358" bestFit="1" customWidth="1"/>
    <col min="13" max="13" width="25.5703125" style="358" bestFit="1" customWidth="1"/>
    <col min="14" max="14" width="24.85546875" style="358" bestFit="1" customWidth="1"/>
    <col min="15" max="16384" width="9.140625" style="358"/>
  </cols>
  <sheetData>
    <row r="2" spans="2:8" ht="13.15" customHeight="1" x14ac:dyDescent="0.25">
      <c r="B2" s="496" t="s">
        <v>0</v>
      </c>
      <c r="C2" s="496"/>
      <c r="D2" s="496"/>
      <c r="E2" s="496"/>
      <c r="F2" s="496"/>
      <c r="G2" s="496"/>
      <c r="H2" s="357"/>
    </row>
    <row r="3" spans="2:8" x14ac:dyDescent="0.25">
      <c r="B3" s="496" t="s">
        <v>1</v>
      </c>
      <c r="C3" s="496"/>
      <c r="D3" s="496"/>
      <c r="E3" s="496"/>
      <c r="F3" s="496"/>
      <c r="G3" s="496"/>
      <c r="H3" s="357"/>
    </row>
    <row r="4" spans="2:8" x14ac:dyDescent="0.25">
      <c r="B4" s="497" t="s">
        <v>2</v>
      </c>
      <c r="C4" s="497"/>
      <c r="D4" s="497"/>
      <c r="E4" s="497"/>
      <c r="F4" s="497"/>
      <c r="G4" s="497"/>
      <c r="H4" s="359"/>
    </row>
    <row r="6" spans="2:8" ht="15.75" x14ac:dyDescent="0.25">
      <c r="B6" s="498" t="s">
        <v>893</v>
      </c>
      <c r="C6" s="498"/>
      <c r="D6" s="498"/>
      <c r="E6" s="498"/>
      <c r="F6" s="498"/>
      <c r="G6" s="498"/>
    </row>
    <row r="7" spans="2:8" ht="16.5" thickBot="1" x14ac:dyDescent="0.3">
      <c r="B7" s="499" t="s">
        <v>244</v>
      </c>
      <c r="C7" s="499"/>
      <c r="D7" s="499"/>
      <c r="E7" s="499"/>
      <c r="F7" s="499"/>
      <c r="G7" s="499"/>
    </row>
    <row r="8" spans="2:8" ht="15" customHeight="1" x14ac:dyDescent="0.25"/>
    <row r="9" spans="2:8" ht="15" customHeight="1" x14ac:dyDescent="0.25"/>
    <row r="11" spans="2:8" x14ac:dyDescent="0.25">
      <c r="B11" s="500" t="s">
        <v>41</v>
      </c>
      <c r="C11" s="493" t="s">
        <v>45</v>
      </c>
      <c r="D11" s="493" t="s">
        <v>512</v>
      </c>
      <c r="E11" s="493" t="s">
        <v>513</v>
      </c>
      <c r="F11" s="493" t="s">
        <v>455</v>
      </c>
      <c r="G11" s="493" t="s">
        <v>514</v>
      </c>
      <c r="H11" s="360"/>
    </row>
    <row r="12" spans="2:8" x14ac:dyDescent="0.25">
      <c r="B12" s="501"/>
      <c r="C12" s="502"/>
      <c r="D12" s="503"/>
      <c r="E12" s="503"/>
      <c r="F12" s="494"/>
      <c r="G12" s="494"/>
      <c r="H12" s="360"/>
    </row>
    <row r="13" spans="2:8" ht="15.75" thickBot="1" x14ac:dyDescent="0.3">
      <c r="B13" s="361" t="s">
        <v>894</v>
      </c>
      <c r="C13" s="362" t="s">
        <v>516</v>
      </c>
      <c r="D13" s="504"/>
      <c r="E13" s="504"/>
      <c r="F13" s="495"/>
      <c r="G13" s="495"/>
      <c r="H13" s="360"/>
    </row>
    <row r="14" spans="2:8" x14ac:dyDescent="0.25">
      <c r="B14" s="363" t="s">
        <v>895</v>
      </c>
      <c r="C14" s="364">
        <v>219411356799</v>
      </c>
      <c r="D14" s="364">
        <v>239118719035.37</v>
      </c>
      <c r="E14" s="364">
        <v>21380838422.470001</v>
      </c>
      <c r="F14" s="364">
        <v>33631560797.599995</v>
      </c>
      <c r="G14" s="364">
        <v>40843594649.860001</v>
      </c>
    </row>
    <row r="15" spans="2:8" x14ac:dyDescent="0.25">
      <c r="B15" s="365" t="s">
        <v>179</v>
      </c>
      <c r="C15" s="316">
        <v>95815120187</v>
      </c>
      <c r="D15" s="316">
        <v>105079026895.12</v>
      </c>
      <c r="E15" s="316">
        <v>12187412621.069996</v>
      </c>
      <c r="F15" s="316">
        <v>14741079994.279995</v>
      </c>
      <c r="G15" s="316">
        <v>17046332992.809994</v>
      </c>
    </row>
    <row r="16" spans="2:8" x14ac:dyDescent="0.25">
      <c r="B16" s="366" t="s">
        <v>896</v>
      </c>
      <c r="C16" s="316">
        <v>8026720875</v>
      </c>
      <c r="D16" s="316">
        <v>9702886954</v>
      </c>
      <c r="E16" s="316">
        <v>1835999627.9000001</v>
      </c>
      <c r="F16" s="316">
        <v>1835999627.9100001</v>
      </c>
      <c r="G16" s="316">
        <v>1835999627.9100001</v>
      </c>
      <c r="H16" s="369"/>
    </row>
    <row r="17" spans="2:7" x14ac:dyDescent="0.25">
      <c r="B17" s="366" t="s">
        <v>897</v>
      </c>
      <c r="C17" s="316">
        <v>51147763556</v>
      </c>
      <c r="D17" s="316">
        <v>51480539499.340004</v>
      </c>
      <c r="E17" s="316">
        <v>5108381105.6399965</v>
      </c>
      <c r="F17" s="316">
        <v>7581571025.2499952</v>
      </c>
      <c r="G17" s="316">
        <v>8805639210.9299946</v>
      </c>
    </row>
    <row r="18" spans="2:7" ht="14.25" customHeight="1" x14ac:dyDescent="0.25">
      <c r="B18" s="366" t="s">
        <v>898</v>
      </c>
      <c r="C18" s="316">
        <v>24002440666</v>
      </c>
      <c r="D18" s="316">
        <v>26827597950.829998</v>
      </c>
      <c r="E18" s="316">
        <v>3191200249.1299996</v>
      </c>
      <c r="F18" s="316">
        <v>3191200249.1299996</v>
      </c>
      <c r="G18" s="316">
        <v>4220840847.5599995</v>
      </c>
    </row>
    <row r="19" spans="2:7" x14ac:dyDescent="0.25">
      <c r="B19" s="366" t="s">
        <v>899</v>
      </c>
      <c r="C19" s="316">
        <v>11763309937</v>
      </c>
      <c r="D19" s="316">
        <v>16339340672</v>
      </c>
      <c r="E19" s="316">
        <v>2052345924</v>
      </c>
      <c r="F19" s="316">
        <v>2052345924</v>
      </c>
      <c r="G19" s="316">
        <v>2052345924</v>
      </c>
    </row>
    <row r="20" spans="2:7" x14ac:dyDescent="0.25">
      <c r="B20" s="366" t="s">
        <v>180</v>
      </c>
      <c r="C20" s="316">
        <v>874885153</v>
      </c>
      <c r="D20" s="316">
        <v>728661818.95000005</v>
      </c>
      <c r="E20" s="316">
        <v>-514285.59999999404</v>
      </c>
      <c r="F20" s="316">
        <v>79963167.98999998</v>
      </c>
      <c r="G20" s="316">
        <v>131507382.41000001</v>
      </c>
    </row>
    <row r="21" spans="2:7" x14ac:dyDescent="0.25">
      <c r="B21" s="365" t="s">
        <v>900</v>
      </c>
      <c r="C21" s="316">
        <v>13511032861</v>
      </c>
      <c r="D21" s="316">
        <v>12597487626.889999</v>
      </c>
      <c r="E21" s="316">
        <v>838180791.12</v>
      </c>
      <c r="F21" s="316">
        <v>1483011249.4200001</v>
      </c>
      <c r="G21" s="316">
        <v>1792389167.54</v>
      </c>
    </row>
    <row r="22" spans="2:7" x14ac:dyDescent="0.25">
      <c r="B22" s="366" t="s">
        <v>901</v>
      </c>
      <c r="C22" s="316">
        <v>4815783416</v>
      </c>
      <c r="D22" s="316">
        <v>4014030782.48</v>
      </c>
      <c r="E22" s="316">
        <v>109031081.67999999</v>
      </c>
      <c r="F22" s="316">
        <v>597331993.03999996</v>
      </c>
      <c r="G22" s="316">
        <v>698624674.88999999</v>
      </c>
    </row>
    <row r="23" spans="2:7" x14ac:dyDescent="0.25">
      <c r="B23" s="366" t="s">
        <v>902</v>
      </c>
      <c r="C23" s="316">
        <v>8695249445</v>
      </c>
      <c r="D23" s="316">
        <v>8583456844.4099998</v>
      </c>
      <c r="E23" s="316">
        <v>729149709.44000006</v>
      </c>
      <c r="F23" s="316">
        <v>885679256.38000011</v>
      </c>
      <c r="G23" s="316">
        <v>1093764492.6500001</v>
      </c>
    </row>
    <row r="24" spans="2:7" x14ac:dyDescent="0.25">
      <c r="B24" s="365" t="s">
        <v>480</v>
      </c>
      <c r="C24" s="316">
        <v>49384238726</v>
      </c>
      <c r="D24" s="316">
        <v>51955823345.37001</v>
      </c>
      <c r="E24" s="316">
        <v>1048145864.7400007</v>
      </c>
      <c r="F24" s="316">
        <v>5918694425.3899984</v>
      </c>
      <c r="G24" s="316">
        <v>9472999836.2199974</v>
      </c>
    </row>
    <row r="25" spans="2:7" x14ac:dyDescent="0.25">
      <c r="B25" s="366" t="s">
        <v>903</v>
      </c>
      <c r="C25" s="316">
        <v>45493198732</v>
      </c>
      <c r="D25" s="316">
        <v>47920700577.970009</v>
      </c>
      <c r="E25" s="316">
        <v>846568777.40000081</v>
      </c>
      <c r="F25" s="316">
        <v>5359667512.7799978</v>
      </c>
      <c r="G25" s="316">
        <v>8436537605.7799978</v>
      </c>
    </row>
    <row r="26" spans="2:7" x14ac:dyDescent="0.25">
      <c r="B26" s="366" t="s">
        <v>904</v>
      </c>
      <c r="C26" s="316">
        <v>3641414862</v>
      </c>
      <c r="D26" s="316">
        <v>3639690528.52</v>
      </c>
      <c r="E26" s="316">
        <v>170836042.89000002</v>
      </c>
      <c r="F26" s="316">
        <v>512600480.3900001</v>
      </c>
      <c r="G26" s="316">
        <v>972538250.28999996</v>
      </c>
    </row>
    <row r="27" spans="2:7" x14ac:dyDescent="0.25">
      <c r="B27" s="366" t="s">
        <v>905</v>
      </c>
      <c r="C27" s="316">
        <v>1000000</v>
      </c>
      <c r="D27" s="316">
        <v>624999.9</v>
      </c>
      <c r="E27" s="316">
        <v>-150000.1</v>
      </c>
      <c r="F27" s="316">
        <v>469999.9</v>
      </c>
      <c r="G27" s="316">
        <v>469999.9</v>
      </c>
    </row>
    <row r="28" spans="2:7" x14ac:dyDescent="0.25">
      <c r="B28" s="366" t="s">
        <v>906</v>
      </c>
      <c r="C28" s="316">
        <v>177195695</v>
      </c>
      <c r="D28" s="316">
        <v>320637493.98000002</v>
      </c>
      <c r="E28" s="316">
        <v>28452965.919999998</v>
      </c>
      <c r="F28" s="316">
        <v>37955443.889999993</v>
      </c>
      <c r="G28" s="316">
        <v>50702387.950000003</v>
      </c>
    </row>
    <row r="29" spans="2:7" x14ac:dyDescent="0.25">
      <c r="B29" s="366" t="s">
        <v>907</v>
      </c>
      <c r="C29" s="316">
        <v>71429437</v>
      </c>
      <c r="D29" s="316">
        <v>74169745</v>
      </c>
      <c r="E29" s="316">
        <v>2438078.6300000004</v>
      </c>
      <c r="F29" s="316">
        <v>8000988.4299999997</v>
      </c>
      <c r="G29" s="316">
        <v>12751592.300000001</v>
      </c>
    </row>
    <row r="30" spans="2:7" x14ac:dyDescent="0.25">
      <c r="B30" s="365" t="s">
        <v>181</v>
      </c>
      <c r="C30" s="316">
        <v>60700965025</v>
      </c>
      <c r="D30" s="316">
        <v>69486381167.98999</v>
      </c>
      <c r="E30" s="316">
        <v>7307099145.5400009</v>
      </c>
      <c r="F30" s="316">
        <v>11488775128.510002</v>
      </c>
      <c r="G30" s="316">
        <v>12531872653.290001</v>
      </c>
    </row>
    <row r="31" spans="2:7" x14ac:dyDescent="0.25">
      <c r="B31" s="366" t="s">
        <v>908</v>
      </c>
      <c r="C31" s="316">
        <v>30411775911</v>
      </c>
      <c r="D31" s="316">
        <v>34286528901.649994</v>
      </c>
      <c r="E31" s="316">
        <v>2838979830.6199999</v>
      </c>
      <c r="F31" s="316">
        <v>6216352882.5800018</v>
      </c>
      <c r="G31" s="316">
        <v>6945402950.000001</v>
      </c>
    </row>
    <row r="32" spans="2:7" x14ac:dyDescent="0.25">
      <c r="B32" s="366" t="s">
        <v>204</v>
      </c>
      <c r="C32" s="316">
        <v>1533425455</v>
      </c>
      <c r="D32" s="316">
        <v>1123366600.74</v>
      </c>
      <c r="E32" s="316">
        <v>177849546.75000006</v>
      </c>
      <c r="F32" s="316">
        <v>224535160.16000003</v>
      </c>
      <c r="G32" s="316">
        <v>279964464.97000003</v>
      </c>
    </row>
    <row r="33" spans="2:7" x14ac:dyDescent="0.25">
      <c r="B33" s="366" t="s">
        <v>909</v>
      </c>
      <c r="C33" s="316">
        <v>20384001723</v>
      </c>
      <c r="D33" s="316">
        <v>23870110959.629997</v>
      </c>
      <c r="E33" s="316">
        <v>2757036234.1600008</v>
      </c>
      <c r="F33" s="316">
        <v>2779978546.2600007</v>
      </c>
      <c r="G33" s="316">
        <v>2820989268.0200009</v>
      </c>
    </row>
    <row r="34" spans="2:7" x14ac:dyDescent="0.25">
      <c r="B34" s="366" t="s">
        <v>910</v>
      </c>
      <c r="C34" s="316">
        <v>1357523044</v>
      </c>
      <c r="D34" s="316">
        <v>1955634523.5399997</v>
      </c>
      <c r="E34" s="316">
        <v>172603535.34</v>
      </c>
      <c r="F34" s="316">
        <v>176154164.76999998</v>
      </c>
      <c r="G34" s="316">
        <v>180501626.20999998</v>
      </c>
    </row>
    <row r="35" spans="2:7" x14ac:dyDescent="0.25">
      <c r="B35" s="366" t="s">
        <v>911</v>
      </c>
      <c r="C35" s="316">
        <v>3043332414</v>
      </c>
      <c r="D35" s="316">
        <v>3645263890.7700005</v>
      </c>
      <c r="E35" s="316">
        <v>320966035.50999987</v>
      </c>
      <c r="F35" s="316">
        <v>1050177885.05</v>
      </c>
      <c r="G35" s="316">
        <v>1166399835.8999999</v>
      </c>
    </row>
    <row r="36" spans="2:7" x14ac:dyDescent="0.25">
      <c r="B36" s="366" t="s">
        <v>182</v>
      </c>
      <c r="C36" s="316">
        <v>74079168</v>
      </c>
      <c r="D36" s="316">
        <v>70315350.849999994</v>
      </c>
      <c r="E36" s="316">
        <v>5790345</v>
      </c>
      <c r="F36" s="316">
        <v>5790345</v>
      </c>
      <c r="G36" s="316">
        <v>5790345</v>
      </c>
    </row>
    <row r="37" spans="2:7" x14ac:dyDescent="0.25">
      <c r="B37" s="366" t="s">
        <v>912</v>
      </c>
      <c r="C37" s="316">
        <v>3896827310</v>
      </c>
      <c r="D37" s="316">
        <v>4535160940.8100004</v>
      </c>
      <c r="E37" s="316">
        <v>1033873618.1600001</v>
      </c>
      <c r="F37" s="316">
        <v>1035786144.6900001</v>
      </c>
      <c r="G37" s="316">
        <v>1132824163.1900001</v>
      </c>
    </row>
    <row r="38" spans="2:7" x14ac:dyDescent="0.25">
      <c r="B38" s="363" t="s">
        <v>183</v>
      </c>
      <c r="C38" s="364">
        <v>268623884854</v>
      </c>
      <c r="D38" s="364">
        <v>271733516596.96002</v>
      </c>
      <c r="E38" s="364">
        <v>44164803301.829994</v>
      </c>
      <c r="F38" s="364">
        <v>48544661243.279991</v>
      </c>
      <c r="G38" s="364">
        <v>53222059386.559998</v>
      </c>
    </row>
    <row r="39" spans="2:7" x14ac:dyDescent="0.25">
      <c r="B39" s="365" t="s">
        <v>184</v>
      </c>
      <c r="C39" s="316">
        <v>24181094950</v>
      </c>
      <c r="D39" s="316">
        <v>29546765561.959995</v>
      </c>
      <c r="E39" s="316">
        <v>1681945282.4000003</v>
      </c>
      <c r="F39" s="316">
        <v>2050911553.4100001</v>
      </c>
      <c r="G39" s="316">
        <v>2960215290.9899988</v>
      </c>
    </row>
    <row r="40" spans="2:7" x14ac:dyDescent="0.25">
      <c r="B40" s="366" t="s">
        <v>913</v>
      </c>
      <c r="C40" s="316">
        <v>22306765070</v>
      </c>
      <c r="D40" s="316">
        <v>27619987777.009998</v>
      </c>
      <c r="E40" s="316">
        <v>1550364900.0500004</v>
      </c>
      <c r="F40" s="316">
        <v>1831826510.0000002</v>
      </c>
      <c r="G40" s="316">
        <v>2662326093.3999987</v>
      </c>
    </row>
    <row r="41" spans="2:7" x14ac:dyDescent="0.25">
      <c r="B41" s="366" t="s">
        <v>914</v>
      </c>
      <c r="C41" s="316">
        <v>1632201836</v>
      </c>
      <c r="D41" s="316">
        <v>1624092200.8299999</v>
      </c>
      <c r="E41" s="316">
        <v>113399943.49000002</v>
      </c>
      <c r="F41" s="316">
        <v>182798703.61999997</v>
      </c>
      <c r="G41" s="316">
        <v>251563008.89999992</v>
      </c>
    </row>
    <row r="42" spans="2:7" x14ac:dyDescent="0.25">
      <c r="B42" s="366" t="s">
        <v>185</v>
      </c>
      <c r="C42" s="316">
        <v>242128044</v>
      </c>
      <c r="D42" s="316">
        <v>302685584.12</v>
      </c>
      <c r="E42" s="316">
        <v>18180438.859999999</v>
      </c>
      <c r="F42" s="316">
        <v>36286339.789999999</v>
      </c>
      <c r="G42" s="316">
        <v>46326188.690000005</v>
      </c>
    </row>
    <row r="43" spans="2:7" x14ac:dyDescent="0.25">
      <c r="B43" s="365" t="s">
        <v>205</v>
      </c>
      <c r="C43" s="316">
        <v>18352875264</v>
      </c>
      <c r="D43" s="316">
        <v>21337375095.229996</v>
      </c>
      <c r="E43" s="316">
        <v>4427942966.8200006</v>
      </c>
      <c r="F43" s="316">
        <v>4937606287.6199999</v>
      </c>
      <c r="G43" s="316">
        <v>5565910018.5699987</v>
      </c>
    </row>
    <row r="44" spans="2:7" x14ac:dyDescent="0.25">
      <c r="B44" s="366" t="s">
        <v>915</v>
      </c>
      <c r="C44" s="316">
        <v>10685424905</v>
      </c>
      <c r="D44" s="316">
        <v>16189786181.659998</v>
      </c>
      <c r="E44" s="316">
        <v>3842603783.1400003</v>
      </c>
      <c r="F44" s="316">
        <v>4260513573.0500002</v>
      </c>
      <c r="G44" s="316">
        <v>4623828000.7199993</v>
      </c>
    </row>
    <row r="45" spans="2:7" x14ac:dyDescent="0.25">
      <c r="B45" s="366" t="s">
        <v>916</v>
      </c>
      <c r="C45" s="316">
        <v>186316699</v>
      </c>
      <c r="D45" s="316">
        <v>218389168.56</v>
      </c>
      <c r="E45" s="316">
        <v>7725733</v>
      </c>
      <c r="F45" s="316">
        <v>7725733</v>
      </c>
      <c r="G45" s="316">
        <v>7725733</v>
      </c>
    </row>
    <row r="46" spans="2:7" ht="15.6" customHeight="1" x14ac:dyDescent="0.25">
      <c r="B46" s="366" t="s">
        <v>206</v>
      </c>
      <c r="C46" s="316">
        <v>168700000</v>
      </c>
      <c r="D46" s="316">
        <v>300590000</v>
      </c>
      <c r="E46" s="316">
        <v>300590000</v>
      </c>
      <c r="F46" s="316">
        <v>300590000</v>
      </c>
      <c r="G46" s="316">
        <v>300590000</v>
      </c>
    </row>
    <row r="47" spans="2:7" ht="15.6" customHeight="1" x14ac:dyDescent="0.25">
      <c r="B47" s="366" t="s">
        <v>207</v>
      </c>
      <c r="C47" s="316">
        <v>482534089</v>
      </c>
      <c r="D47" s="316">
        <v>278337054</v>
      </c>
      <c r="E47" s="316">
        <v>8096366.7599999998</v>
      </c>
      <c r="F47" s="316">
        <v>45005199.149999999</v>
      </c>
      <c r="G47" s="316">
        <v>49630463.859999999</v>
      </c>
    </row>
    <row r="48" spans="2:7" ht="15.6" customHeight="1" x14ac:dyDescent="0.25">
      <c r="B48" s="366" t="s">
        <v>917</v>
      </c>
      <c r="C48" s="316">
        <v>6829899571</v>
      </c>
      <c r="D48" s="316">
        <v>4350272691.0100002</v>
      </c>
      <c r="E48" s="316">
        <v>268927083.91999996</v>
      </c>
      <c r="F48" s="316">
        <v>323771782.42000002</v>
      </c>
      <c r="G48" s="316">
        <v>584135820.98999965</v>
      </c>
    </row>
    <row r="49" spans="2:7" ht="15.6" customHeight="1" x14ac:dyDescent="0.25">
      <c r="B49" s="365" t="s">
        <v>918</v>
      </c>
      <c r="C49" s="316">
        <v>7309972466</v>
      </c>
      <c r="D49" s="316">
        <v>7316847803.250001</v>
      </c>
      <c r="E49" s="316">
        <v>749999211.00999999</v>
      </c>
      <c r="F49" s="316">
        <v>1434123521.28</v>
      </c>
      <c r="G49" s="316">
        <v>1457292540.8899999</v>
      </c>
    </row>
    <row r="50" spans="2:7" ht="15.6" customHeight="1" x14ac:dyDescent="0.25">
      <c r="B50" s="366" t="s">
        <v>919</v>
      </c>
      <c r="C50" s="316">
        <v>7309972466</v>
      </c>
      <c r="D50" s="316">
        <v>7316847803.250001</v>
      </c>
      <c r="E50" s="316">
        <v>749999211.00999999</v>
      </c>
      <c r="F50" s="316">
        <v>1434123521.28</v>
      </c>
      <c r="G50" s="316">
        <v>1457292540.8899999</v>
      </c>
    </row>
    <row r="51" spans="2:7" ht="15.6" customHeight="1" x14ac:dyDescent="0.25">
      <c r="B51" s="365" t="s">
        <v>208</v>
      </c>
      <c r="C51" s="316">
        <v>92264417778</v>
      </c>
      <c r="D51" s="316">
        <v>109128267062.00998</v>
      </c>
      <c r="E51" s="316">
        <v>22509590157.220001</v>
      </c>
      <c r="F51" s="316">
        <v>22858061058.170002</v>
      </c>
      <c r="G51" s="316">
        <v>22991624372.029999</v>
      </c>
    </row>
    <row r="52" spans="2:7" ht="15.6" customHeight="1" x14ac:dyDescent="0.25">
      <c r="B52" s="366" t="s">
        <v>209</v>
      </c>
      <c r="C52" s="316">
        <v>612761765</v>
      </c>
      <c r="D52" s="316">
        <v>628217208.00999999</v>
      </c>
      <c r="E52" s="316">
        <v>112584836.32999998</v>
      </c>
      <c r="F52" s="316">
        <v>125809277.86</v>
      </c>
      <c r="G52" s="316">
        <v>139629409.70999998</v>
      </c>
    </row>
    <row r="53" spans="2:7" ht="15.6" customHeight="1" x14ac:dyDescent="0.25">
      <c r="B53" s="366" t="s">
        <v>210</v>
      </c>
      <c r="C53" s="316">
        <v>89379551278</v>
      </c>
      <c r="D53" s="316">
        <v>106580259048.79999</v>
      </c>
      <c r="E53" s="316">
        <v>22480994670.400002</v>
      </c>
      <c r="F53" s="316">
        <v>22495182172.610001</v>
      </c>
      <c r="G53" s="316">
        <v>22495182172.610001</v>
      </c>
    </row>
    <row r="54" spans="2:7" ht="15.6" customHeight="1" x14ac:dyDescent="0.25">
      <c r="B54" s="366" t="s">
        <v>211</v>
      </c>
      <c r="C54" s="316">
        <v>3431474</v>
      </c>
      <c r="D54" s="316">
        <v>49011079</v>
      </c>
      <c r="E54" s="316">
        <v>-32076703.359999999</v>
      </c>
      <c r="F54" s="316">
        <v>0</v>
      </c>
      <c r="G54" s="316">
        <v>11237014.98</v>
      </c>
    </row>
    <row r="55" spans="2:7" ht="15.6" customHeight="1" x14ac:dyDescent="0.25">
      <c r="B55" s="366" t="s">
        <v>212</v>
      </c>
      <c r="C55" s="316">
        <v>2268673261</v>
      </c>
      <c r="D55" s="316">
        <v>1870779726.2</v>
      </c>
      <c r="E55" s="316">
        <v>-51912646.149999991</v>
      </c>
      <c r="F55" s="316">
        <v>237069607.69999996</v>
      </c>
      <c r="G55" s="316">
        <v>345575774.73000002</v>
      </c>
    </row>
    <row r="56" spans="2:7" ht="15.6" customHeight="1" x14ac:dyDescent="0.25">
      <c r="B56" s="365" t="s">
        <v>213</v>
      </c>
      <c r="C56" s="316">
        <v>762083921</v>
      </c>
      <c r="D56" s="316">
        <v>846521430.88999999</v>
      </c>
      <c r="E56" s="316">
        <v>-7987322.7100000009</v>
      </c>
      <c r="F56" s="316">
        <v>103906342.31000002</v>
      </c>
      <c r="G56" s="316">
        <v>168634947.25999996</v>
      </c>
    </row>
    <row r="57" spans="2:7" ht="15.6" customHeight="1" x14ac:dyDescent="0.25">
      <c r="B57" s="366" t="s">
        <v>214</v>
      </c>
      <c r="C57" s="316">
        <v>749450836</v>
      </c>
      <c r="D57" s="316">
        <v>844527676.06999993</v>
      </c>
      <c r="E57" s="316">
        <v>-7987322.7100000009</v>
      </c>
      <c r="F57" s="316">
        <v>103906342.31000002</v>
      </c>
      <c r="G57" s="316">
        <v>168634947.25999996</v>
      </c>
    </row>
    <row r="58" spans="2:7" ht="15.6" customHeight="1" x14ac:dyDescent="0.25">
      <c r="B58" s="366" t="s">
        <v>920</v>
      </c>
      <c r="C58" s="316">
        <v>12633085</v>
      </c>
      <c r="D58" s="316">
        <v>1993754.8200000003</v>
      </c>
      <c r="E58" s="316"/>
      <c r="F58" s="316"/>
      <c r="G58" s="316"/>
    </row>
    <row r="59" spans="2:7" ht="15.6" customHeight="1" x14ac:dyDescent="0.25">
      <c r="B59" s="365" t="s">
        <v>215</v>
      </c>
      <c r="C59" s="316">
        <v>115004347968</v>
      </c>
      <c r="D59" s="316">
        <v>94926964640.839981</v>
      </c>
      <c r="E59" s="316">
        <v>13747975455.989998</v>
      </c>
      <c r="F59" s="316">
        <v>15369199899.330002</v>
      </c>
      <c r="G59" s="316">
        <v>18018297714.940006</v>
      </c>
    </row>
    <row r="60" spans="2:7" ht="15.6" customHeight="1" x14ac:dyDescent="0.25">
      <c r="B60" s="366" t="s">
        <v>921</v>
      </c>
      <c r="C60" s="316">
        <v>63779679346</v>
      </c>
      <c r="D60" s="316">
        <v>47056855043.079994</v>
      </c>
      <c r="E60" s="316">
        <v>5435493670.5200005</v>
      </c>
      <c r="F60" s="316">
        <v>6418511020.3500004</v>
      </c>
      <c r="G60" s="316">
        <v>8713300832.9000034</v>
      </c>
    </row>
    <row r="61" spans="2:7" ht="15.6" customHeight="1" x14ac:dyDescent="0.25">
      <c r="B61" s="366" t="s">
        <v>922</v>
      </c>
      <c r="C61" s="316">
        <v>91082204</v>
      </c>
      <c r="D61" s="316">
        <v>68152434.400000006</v>
      </c>
      <c r="E61" s="316">
        <v>7662911.3100000005</v>
      </c>
      <c r="F61" s="316">
        <v>11118316.060000001</v>
      </c>
      <c r="G61" s="316">
        <v>12106290.200000001</v>
      </c>
    </row>
    <row r="62" spans="2:7" ht="15.6" customHeight="1" x14ac:dyDescent="0.25">
      <c r="B62" s="366" t="s">
        <v>216</v>
      </c>
      <c r="C62" s="316">
        <v>46244887249</v>
      </c>
      <c r="D62" s="316">
        <v>42420656319.790001</v>
      </c>
      <c r="E62" s="316">
        <v>8047974579.7999983</v>
      </c>
      <c r="F62" s="316">
        <v>8424074840.670001</v>
      </c>
      <c r="G62" s="316">
        <v>8646088173.7500019</v>
      </c>
    </row>
    <row r="63" spans="2:7" ht="15.6" customHeight="1" x14ac:dyDescent="0.25">
      <c r="B63" s="366" t="s">
        <v>923</v>
      </c>
      <c r="C63" s="316">
        <v>905376265</v>
      </c>
      <c r="D63" s="316">
        <v>1452451654.6200001</v>
      </c>
      <c r="E63" s="316">
        <v>2885990.6500000004</v>
      </c>
      <c r="F63" s="316">
        <v>3958390.6500000004</v>
      </c>
      <c r="G63" s="316">
        <v>77238039.160000011</v>
      </c>
    </row>
    <row r="64" spans="2:7" ht="15.6" customHeight="1" x14ac:dyDescent="0.25">
      <c r="B64" s="366" t="s">
        <v>924</v>
      </c>
      <c r="C64" s="316">
        <v>3983322904</v>
      </c>
      <c r="D64" s="316">
        <v>3928849188.9499993</v>
      </c>
      <c r="E64" s="316">
        <v>253958303.71000001</v>
      </c>
      <c r="F64" s="316">
        <v>511537331.60000002</v>
      </c>
      <c r="G64" s="316">
        <v>569564378.93000007</v>
      </c>
    </row>
    <row r="65" spans="2:7" ht="15.6" customHeight="1" x14ac:dyDescent="0.25">
      <c r="B65" s="365" t="s">
        <v>925</v>
      </c>
      <c r="C65" s="316">
        <v>2319162116</v>
      </c>
      <c r="D65" s="316">
        <v>1867253926</v>
      </c>
      <c r="E65" s="316">
        <v>81439355.469999999</v>
      </c>
      <c r="F65" s="316">
        <v>338363448.19</v>
      </c>
      <c r="G65" s="316">
        <v>396427493.31</v>
      </c>
    </row>
    <row r="66" spans="2:7" ht="15.6" customHeight="1" x14ac:dyDescent="0.25">
      <c r="B66" s="366" t="s">
        <v>926</v>
      </c>
      <c r="C66" s="316">
        <v>2319162116</v>
      </c>
      <c r="D66" s="316">
        <v>1867253926</v>
      </c>
      <c r="E66" s="316">
        <v>81439355.469999999</v>
      </c>
      <c r="F66" s="316">
        <v>338363448.19</v>
      </c>
      <c r="G66" s="316">
        <v>396427493.31</v>
      </c>
    </row>
    <row r="67" spans="2:7" ht="15.6" customHeight="1" x14ac:dyDescent="0.25">
      <c r="B67" s="365" t="s">
        <v>927</v>
      </c>
      <c r="C67" s="316">
        <v>149703020</v>
      </c>
      <c r="D67" s="316">
        <v>149703020</v>
      </c>
      <c r="E67" s="316">
        <v>12475251.630000001</v>
      </c>
      <c r="F67" s="316">
        <v>12475251.630000001</v>
      </c>
      <c r="G67" s="316">
        <v>12475251.630000001</v>
      </c>
    </row>
    <row r="68" spans="2:7" ht="15.6" customHeight="1" x14ac:dyDescent="0.25">
      <c r="B68" s="366" t="s">
        <v>928</v>
      </c>
      <c r="C68" s="316">
        <v>149703020</v>
      </c>
      <c r="D68" s="316">
        <v>149703020</v>
      </c>
      <c r="E68" s="316">
        <v>12475251.630000001</v>
      </c>
      <c r="F68" s="316">
        <v>12475251.630000001</v>
      </c>
      <c r="G68" s="316">
        <v>12475251.630000001</v>
      </c>
    </row>
    <row r="69" spans="2:7" ht="15.6" customHeight="1" x14ac:dyDescent="0.25">
      <c r="B69" s="365" t="s">
        <v>475</v>
      </c>
      <c r="C69" s="316">
        <v>8280227371</v>
      </c>
      <c r="D69" s="316">
        <v>6613818056.7799988</v>
      </c>
      <c r="E69" s="316">
        <v>961422944</v>
      </c>
      <c r="F69" s="316">
        <v>1440013881.3399997</v>
      </c>
      <c r="G69" s="316">
        <v>1651181756.9400005</v>
      </c>
    </row>
    <row r="70" spans="2:7" ht="15.6" customHeight="1" x14ac:dyDescent="0.25">
      <c r="B70" s="366" t="s">
        <v>929</v>
      </c>
      <c r="C70" s="316">
        <v>38137005</v>
      </c>
      <c r="D70" s="316">
        <v>45970388</v>
      </c>
      <c r="E70" s="316">
        <v>3822104</v>
      </c>
      <c r="F70" s="316">
        <v>0</v>
      </c>
      <c r="G70" s="316">
        <v>0</v>
      </c>
    </row>
    <row r="71" spans="2:7" ht="15.6" customHeight="1" x14ac:dyDescent="0.25">
      <c r="B71" s="366" t="s">
        <v>930</v>
      </c>
      <c r="C71" s="316">
        <v>0</v>
      </c>
      <c r="D71" s="316">
        <v>0</v>
      </c>
      <c r="E71" s="316">
        <v>0</v>
      </c>
      <c r="F71" s="316">
        <v>0</v>
      </c>
      <c r="G71" s="316">
        <v>0</v>
      </c>
    </row>
    <row r="72" spans="2:7" ht="15.6" customHeight="1" x14ac:dyDescent="0.25">
      <c r="B72" s="366" t="s">
        <v>931</v>
      </c>
      <c r="C72" s="316">
        <v>8068419109</v>
      </c>
      <c r="D72" s="316">
        <v>6394176411.7799988</v>
      </c>
      <c r="E72" s="316">
        <v>943128235.25</v>
      </c>
      <c r="F72" s="316">
        <v>1425541276.5899997</v>
      </c>
      <c r="G72" s="316">
        <v>1636709152.1900005</v>
      </c>
    </row>
    <row r="73" spans="2:7" ht="15.6" customHeight="1" x14ac:dyDescent="0.25">
      <c r="B73" s="366" t="s">
        <v>932</v>
      </c>
      <c r="C73" s="316">
        <v>173671257</v>
      </c>
      <c r="D73" s="316">
        <v>173671257</v>
      </c>
      <c r="E73" s="316">
        <v>14472604.75</v>
      </c>
      <c r="F73" s="316">
        <v>14472604.75</v>
      </c>
      <c r="G73" s="316">
        <v>14472604.75</v>
      </c>
    </row>
    <row r="74" spans="2:7" ht="15.6" customHeight="1" x14ac:dyDescent="0.25">
      <c r="B74" s="363" t="s">
        <v>217</v>
      </c>
      <c r="C74" s="364">
        <v>9784245470</v>
      </c>
      <c r="D74" s="364">
        <v>9058219428.3399982</v>
      </c>
      <c r="E74" s="364">
        <v>997001526.91999996</v>
      </c>
      <c r="F74" s="364">
        <v>1765823054.3000002</v>
      </c>
      <c r="G74" s="364">
        <v>1913273821.3900003</v>
      </c>
    </row>
    <row r="75" spans="2:7" ht="15.6" customHeight="1" x14ac:dyDescent="0.25">
      <c r="B75" s="365" t="s">
        <v>218</v>
      </c>
      <c r="C75" s="316">
        <v>900977565</v>
      </c>
      <c r="D75" s="316">
        <v>892766306.19000006</v>
      </c>
      <c r="E75" s="316">
        <v>97557276.310000002</v>
      </c>
      <c r="F75" s="316">
        <v>180762557.34999999</v>
      </c>
      <c r="G75" s="316">
        <v>232959448.69</v>
      </c>
    </row>
    <row r="76" spans="2:7" ht="15.6" customHeight="1" x14ac:dyDescent="0.25">
      <c r="B76" s="366" t="s">
        <v>219</v>
      </c>
      <c r="C76" s="316">
        <v>240045174</v>
      </c>
      <c r="D76" s="316">
        <v>431626189</v>
      </c>
      <c r="E76" s="316">
        <v>72500000</v>
      </c>
      <c r="F76" s="316">
        <v>95313800.199999988</v>
      </c>
      <c r="G76" s="316">
        <v>145851883.50999999</v>
      </c>
    </row>
    <row r="77" spans="2:7" ht="15.6" customHeight="1" x14ac:dyDescent="0.25">
      <c r="B77" s="366" t="s">
        <v>933</v>
      </c>
      <c r="C77" s="316">
        <v>469841946</v>
      </c>
      <c r="D77" s="316">
        <v>384478749</v>
      </c>
      <c r="E77" s="316">
        <v>26793207.5</v>
      </c>
      <c r="F77" s="316">
        <v>77549604.239999995</v>
      </c>
      <c r="G77" s="316">
        <v>77606568.679999992</v>
      </c>
    </row>
    <row r="78" spans="2:7" ht="15.6" customHeight="1" x14ac:dyDescent="0.25">
      <c r="B78" s="366" t="s">
        <v>934</v>
      </c>
      <c r="C78" s="316">
        <v>16170945</v>
      </c>
      <c r="D78" s="316">
        <v>2755258.0799999982</v>
      </c>
      <c r="E78" s="316">
        <v>0</v>
      </c>
      <c r="F78" s="316">
        <v>0</v>
      </c>
      <c r="G78" s="316">
        <v>0</v>
      </c>
    </row>
    <row r="79" spans="2:7" ht="15.6" customHeight="1" x14ac:dyDescent="0.25">
      <c r="B79" s="366" t="s">
        <v>220</v>
      </c>
      <c r="C79" s="316">
        <v>174919500</v>
      </c>
      <c r="D79" s="316">
        <v>73906110.109999985</v>
      </c>
      <c r="E79" s="316">
        <v>-1735931.19</v>
      </c>
      <c r="F79" s="316">
        <v>7899152.9100000001</v>
      </c>
      <c r="G79" s="316">
        <v>9500996.5</v>
      </c>
    </row>
    <row r="80" spans="2:7" ht="15.6" customHeight="1" x14ac:dyDescent="0.25">
      <c r="B80" s="365" t="s">
        <v>221</v>
      </c>
      <c r="C80" s="316">
        <v>8164325450</v>
      </c>
      <c r="D80" s="316">
        <v>7280625153.5500002</v>
      </c>
      <c r="E80" s="316">
        <v>632509944.3599999</v>
      </c>
      <c r="F80" s="316">
        <v>1291841423.8100002</v>
      </c>
      <c r="G80" s="316">
        <v>1355109462.7600002</v>
      </c>
    </row>
    <row r="81" spans="2:7" ht="15.6" customHeight="1" x14ac:dyDescent="0.25">
      <c r="B81" s="366" t="s">
        <v>222</v>
      </c>
      <c r="C81" s="316">
        <v>973791002</v>
      </c>
      <c r="D81" s="316">
        <v>262874825</v>
      </c>
      <c r="E81" s="316">
        <v>10209353.869999999</v>
      </c>
      <c r="F81" s="316">
        <v>44468211.060000002</v>
      </c>
      <c r="G81" s="316">
        <v>51191114.409999996</v>
      </c>
    </row>
    <row r="82" spans="2:7" ht="15.6" customHeight="1" x14ac:dyDescent="0.25">
      <c r="B82" s="366" t="s">
        <v>935</v>
      </c>
      <c r="C82" s="316">
        <v>793665</v>
      </c>
      <c r="D82" s="316">
        <v>2081685</v>
      </c>
      <c r="E82" s="316"/>
      <c r="F82" s="316"/>
      <c r="G82" s="316"/>
    </row>
    <row r="83" spans="2:7" ht="15.6" customHeight="1" x14ac:dyDescent="0.25">
      <c r="B83" s="366" t="s">
        <v>223</v>
      </c>
      <c r="C83" s="316">
        <v>168156337</v>
      </c>
      <c r="D83" s="316">
        <v>173849337</v>
      </c>
      <c r="E83" s="316">
        <v>0</v>
      </c>
      <c r="F83" s="316">
        <v>13439905.9</v>
      </c>
      <c r="G83" s="316">
        <v>13439905.9</v>
      </c>
    </row>
    <row r="84" spans="2:7" ht="15.6" customHeight="1" x14ac:dyDescent="0.25">
      <c r="B84" s="366" t="s">
        <v>936</v>
      </c>
      <c r="C84" s="316">
        <v>8548244</v>
      </c>
      <c r="D84" s="316">
        <v>1586054</v>
      </c>
      <c r="E84" s="316">
        <v>-2.0299999999999998</v>
      </c>
      <c r="F84" s="316">
        <v>67464.070000000007</v>
      </c>
      <c r="G84" s="316">
        <v>132054.07</v>
      </c>
    </row>
    <row r="85" spans="2:7" ht="15.6" customHeight="1" x14ac:dyDescent="0.25">
      <c r="B85" s="366" t="s">
        <v>224</v>
      </c>
      <c r="C85" s="316">
        <v>35876056</v>
      </c>
      <c r="D85" s="316">
        <v>21852940</v>
      </c>
      <c r="E85" s="316">
        <v>1330172.23</v>
      </c>
      <c r="F85" s="316">
        <v>3743502.5200000005</v>
      </c>
      <c r="G85" s="316">
        <v>3743502.5200000005</v>
      </c>
    </row>
    <row r="86" spans="2:7" ht="15.6" customHeight="1" x14ac:dyDescent="0.25">
      <c r="B86" s="366" t="s">
        <v>937</v>
      </c>
      <c r="C86" s="316">
        <v>133100000</v>
      </c>
      <c r="D86" s="316">
        <v>167100000</v>
      </c>
      <c r="E86" s="316">
        <v>0</v>
      </c>
      <c r="F86" s="316">
        <v>13249789.92</v>
      </c>
      <c r="G86" s="316">
        <v>13249789.92</v>
      </c>
    </row>
    <row r="87" spans="2:7" x14ac:dyDescent="0.25">
      <c r="B87" s="366" t="s">
        <v>938</v>
      </c>
      <c r="C87" s="316">
        <v>103477325</v>
      </c>
      <c r="D87" s="316">
        <v>66069076</v>
      </c>
      <c r="E87" s="316">
        <v>870078.72999999975</v>
      </c>
      <c r="F87" s="316">
        <v>8183001.0700000003</v>
      </c>
      <c r="G87" s="316">
        <v>9668221.9899999984</v>
      </c>
    </row>
    <row r="88" spans="2:7" x14ac:dyDescent="0.25">
      <c r="B88" s="366" t="s">
        <v>225</v>
      </c>
      <c r="C88" s="316">
        <v>901641995</v>
      </c>
      <c r="D88" s="316">
        <v>847593494</v>
      </c>
      <c r="E88" s="316">
        <v>34040065.299999997</v>
      </c>
      <c r="F88" s="316">
        <v>140704989.53</v>
      </c>
      <c r="G88" s="316">
        <v>160288235.92000002</v>
      </c>
    </row>
    <row r="89" spans="2:7" x14ac:dyDescent="0.25">
      <c r="B89" s="366" t="s">
        <v>226</v>
      </c>
      <c r="C89" s="316">
        <v>631898544</v>
      </c>
      <c r="D89" s="316">
        <v>899946235</v>
      </c>
      <c r="E89" s="316">
        <v>37966330</v>
      </c>
      <c r="F89" s="316">
        <v>123646734.82999998</v>
      </c>
      <c r="G89" s="316">
        <v>123988681.54999998</v>
      </c>
    </row>
    <row r="90" spans="2:7" x14ac:dyDescent="0.25">
      <c r="B90" s="366" t="s">
        <v>227</v>
      </c>
      <c r="C90" s="316">
        <v>113761553</v>
      </c>
      <c r="D90" s="316">
        <v>101286965.17</v>
      </c>
      <c r="E90" s="316">
        <v>-2660648.6399999997</v>
      </c>
      <c r="F90" s="316">
        <v>8122930.0300000003</v>
      </c>
      <c r="G90" s="316">
        <v>14571397.92</v>
      </c>
    </row>
    <row r="91" spans="2:7" x14ac:dyDescent="0.25">
      <c r="B91" s="366" t="s">
        <v>228</v>
      </c>
      <c r="C91" s="316">
        <v>9649264</v>
      </c>
      <c r="D91" s="316">
        <v>3155189</v>
      </c>
      <c r="E91" s="316">
        <v>1720518.01</v>
      </c>
      <c r="F91" s="316">
        <v>1775000</v>
      </c>
      <c r="G91" s="316">
        <v>1831964.44</v>
      </c>
    </row>
    <row r="92" spans="2:7" x14ac:dyDescent="0.25">
      <c r="B92" s="366" t="s">
        <v>229</v>
      </c>
      <c r="C92" s="316">
        <v>84934884</v>
      </c>
      <c r="D92" s="316">
        <v>61473136</v>
      </c>
      <c r="E92" s="316">
        <v>241772.29000000004</v>
      </c>
      <c r="F92" s="316">
        <v>3236616.4499999997</v>
      </c>
      <c r="G92" s="316">
        <v>3293580.8899999997</v>
      </c>
    </row>
    <row r="93" spans="2:7" x14ac:dyDescent="0.25">
      <c r="B93" s="366" t="s">
        <v>939</v>
      </c>
      <c r="C93" s="316">
        <v>12000000</v>
      </c>
      <c r="D93" s="316">
        <v>12392061</v>
      </c>
      <c r="E93" s="316">
        <v>0</v>
      </c>
      <c r="F93" s="316">
        <v>0</v>
      </c>
      <c r="G93" s="316">
        <v>922767.77</v>
      </c>
    </row>
    <row r="94" spans="2:7" x14ac:dyDescent="0.25">
      <c r="B94" s="366" t="s">
        <v>231</v>
      </c>
      <c r="C94" s="316">
        <v>4986696581</v>
      </c>
      <c r="D94" s="316">
        <v>4659364156.3800001</v>
      </c>
      <c r="E94" s="316">
        <v>548792304.5999999</v>
      </c>
      <c r="F94" s="316">
        <v>931203278.43000031</v>
      </c>
      <c r="G94" s="316">
        <v>958788245.4600004</v>
      </c>
    </row>
    <row r="95" spans="2:7" x14ac:dyDescent="0.25">
      <c r="B95" s="365" t="s">
        <v>232</v>
      </c>
      <c r="C95" s="316">
        <v>718942455</v>
      </c>
      <c r="D95" s="316">
        <v>884827968.60000002</v>
      </c>
      <c r="E95" s="316">
        <v>266934306.25000003</v>
      </c>
      <c r="F95" s="316">
        <v>293219073.13999999</v>
      </c>
      <c r="G95" s="316">
        <v>325204909.94</v>
      </c>
    </row>
    <row r="96" spans="2:7" x14ac:dyDescent="0.25">
      <c r="B96" s="366" t="s">
        <v>233</v>
      </c>
      <c r="C96" s="316">
        <v>282064978</v>
      </c>
      <c r="D96" s="316">
        <v>273687001.03999996</v>
      </c>
      <c r="E96" s="316">
        <v>36315574.030000001</v>
      </c>
      <c r="F96" s="316">
        <v>36988197.799999997</v>
      </c>
      <c r="G96" s="316">
        <v>46759573.969999999</v>
      </c>
    </row>
    <row r="97" spans="2:7" x14ac:dyDescent="0.25">
      <c r="B97" s="366" t="s">
        <v>234</v>
      </c>
      <c r="C97" s="316">
        <v>4538111</v>
      </c>
      <c r="D97" s="316">
        <v>5190555.5</v>
      </c>
      <c r="E97" s="316">
        <v>273760</v>
      </c>
      <c r="F97" s="316">
        <v>653638.51</v>
      </c>
      <c r="G97" s="316">
        <v>948638.51</v>
      </c>
    </row>
    <row r="98" spans="2:7" x14ac:dyDescent="0.25">
      <c r="B98" s="366" t="s">
        <v>235</v>
      </c>
      <c r="C98" s="316">
        <v>149278972</v>
      </c>
      <c r="D98" s="316">
        <v>160122674.32999998</v>
      </c>
      <c r="E98" s="316">
        <v>11799682.58</v>
      </c>
      <c r="F98" s="316">
        <v>20547670.420000006</v>
      </c>
      <c r="G98" s="316">
        <v>33702236.019999996</v>
      </c>
    </row>
    <row r="99" spans="2:7" x14ac:dyDescent="0.25">
      <c r="B99" s="366" t="s">
        <v>236</v>
      </c>
      <c r="C99" s="316">
        <v>16000000</v>
      </c>
      <c r="D99" s="316">
        <v>11426002.209999999</v>
      </c>
      <c r="E99" s="316">
        <v>109729.03</v>
      </c>
      <c r="F99" s="316">
        <v>265076.34000000003</v>
      </c>
      <c r="G99" s="316">
        <v>502636.19</v>
      </c>
    </row>
    <row r="100" spans="2:7" x14ac:dyDescent="0.25">
      <c r="B100" s="366" t="s">
        <v>237</v>
      </c>
      <c r="C100" s="316">
        <v>62669184</v>
      </c>
      <c r="D100" s="316">
        <v>254097469.72000003</v>
      </c>
      <c r="E100" s="316">
        <v>202050318.58000001</v>
      </c>
      <c r="F100" s="316">
        <v>207990812.80000001</v>
      </c>
      <c r="G100" s="316">
        <v>208399680.24000001</v>
      </c>
    </row>
    <row r="101" spans="2:7" x14ac:dyDescent="0.25">
      <c r="B101" s="366" t="s">
        <v>238</v>
      </c>
      <c r="C101" s="316">
        <v>1688957</v>
      </c>
      <c r="D101" s="316">
        <v>1389006</v>
      </c>
      <c r="E101" s="316"/>
      <c r="F101" s="316"/>
      <c r="G101" s="316"/>
    </row>
    <row r="102" spans="2:7" x14ac:dyDescent="0.25">
      <c r="B102" s="366" t="s">
        <v>239</v>
      </c>
      <c r="C102" s="316">
        <v>6552322</v>
      </c>
      <c r="D102" s="316">
        <v>6912371</v>
      </c>
      <c r="E102" s="316">
        <v>361920</v>
      </c>
      <c r="F102" s="316">
        <v>810504.02</v>
      </c>
      <c r="G102" s="316">
        <v>1200504.02</v>
      </c>
    </row>
    <row r="103" spans="2:7" x14ac:dyDescent="0.25">
      <c r="B103" s="366" t="s">
        <v>240</v>
      </c>
      <c r="C103" s="316">
        <v>196149931</v>
      </c>
      <c r="D103" s="316">
        <v>172002888.80000004</v>
      </c>
      <c r="E103" s="316">
        <v>16023322.029999999</v>
      </c>
      <c r="F103" s="316">
        <v>25963173.25</v>
      </c>
      <c r="G103" s="316">
        <v>33691640.99000001</v>
      </c>
    </row>
    <row r="104" spans="2:7" x14ac:dyDescent="0.25">
      <c r="B104" s="363" t="s">
        <v>186</v>
      </c>
      <c r="C104" s="364">
        <v>626232997285</v>
      </c>
      <c r="D104" s="364">
        <v>652770586383.65015</v>
      </c>
      <c r="E104" s="364">
        <v>53001290815.779991</v>
      </c>
      <c r="F104" s="364">
        <v>89912472445.820007</v>
      </c>
      <c r="G104" s="364">
        <v>104201065638.31998</v>
      </c>
    </row>
    <row r="105" spans="2:7" x14ac:dyDescent="0.25">
      <c r="B105" s="365" t="s">
        <v>462</v>
      </c>
      <c r="C105" s="316">
        <v>26591527885</v>
      </c>
      <c r="D105" s="316">
        <v>35379716182.57</v>
      </c>
      <c r="E105" s="316">
        <v>7430525597.3099995</v>
      </c>
      <c r="F105" s="316">
        <v>7530604781.4699993</v>
      </c>
      <c r="G105" s="316">
        <v>7806128465.0699997</v>
      </c>
    </row>
    <row r="106" spans="2:7" x14ac:dyDescent="0.25">
      <c r="B106" s="366" t="s">
        <v>940</v>
      </c>
      <c r="C106" s="316">
        <v>3603255154</v>
      </c>
      <c r="D106" s="316">
        <v>5225086750.1800003</v>
      </c>
      <c r="E106" s="316">
        <v>353198314.98000002</v>
      </c>
      <c r="F106" s="316">
        <v>448245234.48000002</v>
      </c>
      <c r="G106" s="316">
        <v>670827148.61000001</v>
      </c>
    </row>
    <row r="107" spans="2:7" x14ac:dyDescent="0.25">
      <c r="B107" s="366" t="s">
        <v>941</v>
      </c>
      <c r="C107" s="316">
        <v>1105454000</v>
      </c>
      <c r="D107" s="316">
        <v>792462588.48000002</v>
      </c>
      <c r="E107" s="316">
        <v>201556526.88</v>
      </c>
      <c r="F107" s="316">
        <v>200980291.53999999</v>
      </c>
      <c r="G107" s="316">
        <v>248549711.00999999</v>
      </c>
    </row>
    <row r="108" spans="2:7" x14ac:dyDescent="0.25">
      <c r="B108" s="366" t="s">
        <v>942</v>
      </c>
      <c r="C108" s="316">
        <v>21882818731</v>
      </c>
      <c r="D108" s="316">
        <v>29357106843.91</v>
      </c>
      <c r="E108" s="316">
        <v>6878387505.4499998</v>
      </c>
      <c r="F108" s="316">
        <v>6878387505.4499998</v>
      </c>
      <c r="G108" s="316">
        <v>6883759855.4499998</v>
      </c>
    </row>
    <row r="109" spans="2:7" x14ac:dyDescent="0.25">
      <c r="B109" s="366" t="s">
        <v>943</v>
      </c>
      <c r="C109" s="316">
        <v>0</v>
      </c>
      <c r="D109" s="316">
        <v>5060000</v>
      </c>
      <c r="E109" s="316">
        <v>-2616750</v>
      </c>
      <c r="F109" s="316">
        <v>2991750</v>
      </c>
      <c r="G109" s="316">
        <v>2991750</v>
      </c>
    </row>
    <row r="110" spans="2:7" x14ac:dyDescent="0.25">
      <c r="B110" s="365" t="s">
        <v>187</v>
      </c>
      <c r="C110" s="316">
        <v>133160839893</v>
      </c>
      <c r="D110" s="316">
        <v>141590554589.63</v>
      </c>
      <c r="E110" s="316">
        <v>18575071454.040001</v>
      </c>
      <c r="F110" s="316">
        <v>21661537653.160004</v>
      </c>
      <c r="G110" s="316">
        <v>24004841835.009995</v>
      </c>
    </row>
    <row r="111" spans="2:7" x14ac:dyDescent="0.25">
      <c r="B111" s="366" t="s">
        <v>944</v>
      </c>
      <c r="C111" s="316">
        <v>161555740</v>
      </c>
      <c r="D111" s="316">
        <v>168657480.63999999</v>
      </c>
      <c r="E111" s="316">
        <v>66939017.460000001</v>
      </c>
      <c r="F111" s="316">
        <v>66939017.460000001</v>
      </c>
      <c r="G111" s="316">
        <v>66939017.460000001</v>
      </c>
    </row>
    <row r="112" spans="2:7" x14ac:dyDescent="0.25">
      <c r="B112" s="366" t="s">
        <v>945</v>
      </c>
      <c r="C112" s="316">
        <v>12981049711</v>
      </c>
      <c r="D112" s="316">
        <v>14595065959.320002</v>
      </c>
      <c r="E112" s="316">
        <v>2122046337.8100002</v>
      </c>
      <c r="F112" s="316">
        <v>2531751190.5699997</v>
      </c>
      <c r="G112" s="316">
        <v>2806962717.1199999</v>
      </c>
    </row>
    <row r="113" spans="2:7" x14ac:dyDescent="0.25">
      <c r="B113" s="366" t="s">
        <v>946</v>
      </c>
      <c r="C113" s="316">
        <v>11127355992</v>
      </c>
      <c r="D113" s="316">
        <v>11506863793.700001</v>
      </c>
      <c r="E113" s="316">
        <v>1143923313.4599998</v>
      </c>
      <c r="F113" s="316">
        <v>1191761959.2099998</v>
      </c>
      <c r="G113" s="316">
        <v>1358147519.1700001</v>
      </c>
    </row>
    <row r="114" spans="2:7" x14ac:dyDescent="0.25">
      <c r="B114" s="366" t="s">
        <v>188</v>
      </c>
      <c r="C114" s="316">
        <v>30270000</v>
      </c>
      <c r="D114" s="316">
        <v>55801286.329999998</v>
      </c>
      <c r="E114" s="316">
        <v>826125.04000000015</v>
      </c>
      <c r="F114" s="316">
        <v>8575481.2199999988</v>
      </c>
      <c r="G114" s="316">
        <v>10412382.369999999</v>
      </c>
    </row>
    <row r="115" spans="2:7" x14ac:dyDescent="0.25">
      <c r="B115" s="366" t="s">
        <v>947</v>
      </c>
      <c r="C115" s="316">
        <v>9521296</v>
      </c>
      <c r="D115" s="316">
        <v>8927265</v>
      </c>
      <c r="E115" s="316">
        <v>277072.17</v>
      </c>
      <c r="F115" s="316">
        <v>760572.16999999993</v>
      </c>
      <c r="G115" s="316">
        <v>1100503</v>
      </c>
    </row>
    <row r="116" spans="2:7" x14ac:dyDescent="0.25">
      <c r="B116" s="366" t="s">
        <v>948</v>
      </c>
      <c r="C116" s="316">
        <v>108851087154</v>
      </c>
      <c r="D116" s="316">
        <v>115255238804.64</v>
      </c>
      <c r="E116" s="316">
        <v>15241059588.100002</v>
      </c>
      <c r="F116" s="316">
        <v>17861749432.530003</v>
      </c>
      <c r="G116" s="316">
        <v>19761279695.889996</v>
      </c>
    </row>
    <row r="117" spans="2:7" x14ac:dyDescent="0.25">
      <c r="B117" s="365" t="s">
        <v>463</v>
      </c>
      <c r="C117" s="316">
        <v>9752583104</v>
      </c>
      <c r="D117" s="316">
        <v>13029473419.32</v>
      </c>
      <c r="E117" s="316">
        <v>2556934255.3600001</v>
      </c>
      <c r="F117" s="316">
        <v>2732658129.9399996</v>
      </c>
      <c r="G117" s="316">
        <v>3154844763.5900002</v>
      </c>
    </row>
    <row r="118" spans="2:7" x14ac:dyDescent="0.25">
      <c r="B118" s="366" t="s">
        <v>949</v>
      </c>
      <c r="C118" s="316">
        <v>1475270784</v>
      </c>
      <c r="D118" s="316">
        <v>2461458753.4500003</v>
      </c>
      <c r="E118" s="316">
        <v>1005900542.41</v>
      </c>
      <c r="F118" s="316">
        <v>1005915262.53</v>
      </c>
      <c r="G118" s="316">
        <v>1029901565.1</v>
      </c>
    </row>
    <row r="119" spans="2:7" x14ac:dyDescent="0.25">
      <c r="B119" s="366" t="s">
        <v>950</v>
      </c>
      <c r="C119" s="316">
        <v>1292268863</v>
      </c>
      <c r="D119" s="316">
        <v>2865211192.5499997</v>
      </c>
      <c r="E119" s="316">
        <v>585125318.28999984</v>
      </c>
      <c r="F119" s="316">
        <v>585596676.14999986</v>
      </c>
      <c r="G119" s="316">
        <v>607285209.27999997</v>
      </c>
    </row>
    <row r="120" spans="2:7" x14ac:dyDescent="0.25">
      <c r="B120" s="366" t="s">
        <v>951</v>
      </c>
      <c r="C120" s="316">
        <v>4430496507</v>
      </c>
      <c r="D120" s="316">
        <v>4572505318.2700005</v>
      </c>
      <c r="E120" s="316">
        <v>503391510.11000025</v>
      </c>
      <c r="F120" s="316">
        <v>643050678.8900001</v>
      </c>
      <c r="G120" s="316">
        <v>868723153.39999998</v>
      </c>
    </row>
    <row r="121" spans="2:7" x14ac:dyDescent="0.25">
      <c r="B121" s="366" t="s">
        <v>952</v>
      </c>
      <c r="C121" s="316">
        <v>709263</v>
      </c>
      <c r="D121" s="316">
        <v>11000000</v>
      </c>
      <c r="E121" s="316">
        <v>11000000</v>
      </c>
      <c r="F121" s="316">
        <v>8661419.2200000007</v>
      </c>
      <c r="G121" s="316">
        <v>8661419.2200000007</v>
      </c>
    </row>
    <row r="122" spans="2:7" x14ac:dyDescent="0.25">
      <c r="B122" s="366" t="s">
        <v>953</v>
      </c>
      <c r="C122" s="316">
        <v>331428298</v>
      </c>
      <c r="D122" s="316">
        <v>828282424.48999977</v>
      </c>
      <c r="E122" s="316">
        <v>77549843.299999997</v>
      </c>
      <c r="F122" s="316">
        <v>75385397.939999998</v>
      </c>
      <c r="G122" s="316">
        <v>118776258.19</v>
      </c>
    </row>
    <row r="123" spans="2:7" x14ac:dyDescent="0.25">
      <c r="B123" s="366" t="s">
        <v>954</v>
      </c>
      <c r="C123" s="316">
        <v>2222409389</v>
      </c>
      <c r="D123" s="316">
        <v>2291015730.5599995</v>
      </c>
      <c r="E123" s="316">
        <v>373967041.25</v>
      </c>
      <c r="F123" s="316">
        <v>414048695.20999998</v>
      </c>
      <c r="G123" s="316">
        <v>521497158.4000001</v>
      </c>
    </row>
    <row r="124" spans="2:7" x14ac:dyDescent="0.25">
      <c r="B124" s="365" t="s">
        <v>464</v>
      </c>
      <c r="C124" s="316">
        <v>299968351366</v>
      </c>
      <c r="D124" s="316">
        <v>300910874349.90002</v>
      </c>
      <c r="E124" s="316">
        <v>13210995755.389999</v>
      </c>
      <c r="F124" s="316">
        <v>38489069447</v>
      </c>
      <c r="G124" s="316">
        <v>45553587479.040009</v>
      </c>
    </row>
    <row r="125" spans="2:7" x14ac:dyDescent="0.25">
      <c r="B125" s="366" t="s">
        <v>955</v>
      </c>
      <c r="C125" s="316">
        <v>20083879983</v>
      </c>
      <c r="D125" s="316">
        <v>12806316546.650005</v>
      </c>
      <c r="E125" s="316">
        <v>46695793.31000001</v>
      </c>
      <c r="F125" s="316">
        <v>278843253.86000001</v>
      </c>
      <c r="G125" s="316">
        <v>622592430.07999992</v>
      </c>
    </row>
    <row r="126" spans="2:7" x14ac:dyDescent="0.25">
      <c r="B126" s="366" t="s">
        <v>956</v>
      </c>
      <c r="C126" s="316">
        <v>101277757523</v>
      </c>
      <c r="D126" s="316">
        <v>111866685858.09</v>
      </c>
      <c r="E126" s="316">
        <v>4585271908.9299994</v>
      </c>
      <c r="F126" s="316">
        <v>17091889060.75</v>
      </c>
      <c r="G126" s="316">
        <v>18105407120.730007</v>
      </c>
    </row>
    <row r="127" spans="2:7" x14ac:dyDescent="0.25">
      <c r="B127" s="366" t="s">
        <v>957</v>
      </c>
      <c r="C127" s="316">
        <v>31159505328</v>
      </c>
      <c r="D127" s="316">
        <v>32473779433.060001</v>
      </c>
      <c r="E127" s="316">
        <v>1228856829.3099999</v>
      </c>
      <c r="F127" s="316">
        <v>5247761387.789999</v>
      </c>
      <c r="G127" s="316">
        <v>5821944766.1799994</v>
      </c>
    </row>
    <row r="128" spans="2:7" x14ac:dyDescent="0.25">
      <c r="B128" s="366" t="s">
        <v>958</v>
      </c>
      <c r="C128" s="316">
        <v>24122473036</v>
      </c>
      <c r="D128" s="316">
        <v>26684989453.440002</v>
      </c>
      <c r="E128" s="316">
        <v>3389217971.6799998</v>
      </c>
      <c r="F128" s="316">
        <v>3831151370.5399995</v>
      </c>
      <c r="G128" s="316">
        <v>4258318296.769999</v>
      </c>
    </row>
    <row r="129" spans="2:7" x14ac:dyDescent="0.25">
      <c r="B129" s="366" t="s">
        <v>959</v>
      </c>
      <c r="C129" s="316">
        <v>3625349180</v>
      </c>
      <c r="D129" s="316">
        <v>3319584315.249999</v>
      </c>
      <c r="E129" s="316">
        <v>-12506845.99</v>
      </c>
      <c r="F129" s="316">
        <v>334843370.71000004</v>
      </c>
      <c r="G129" s="316">
        <v>352820357.45000005</v>
      </c>
    </row>
    <row r="130" spans="2:7" x14ac:dyDescent="0.25">
      <c r="B130" s="366" t="s">
        <v>960</v>
      </c>
      <c r="C130" s="316">
        <v>10281253720</v>
      </c>
      <c r="D130" s="316">
        <v>12041376903.840002</v>
      </c>
      <c r="E130" s="316">
        <v>111204701.48999999</v>
      </c>
      <c r="F130" s="316">
        <v>1667713484.9299998</v>
      </c>
      <c r="G130" s="316">
        <v>1727699168.5899999</v>
      </c>
    </row>
    <row r="131" spans="2:7" x14ac:dyDescent="0.25">
      <c r="B131" s="366" t="s">
        <v>961</v>
      </c>
      <c r="C131" s="316">
        <v>1362362320</v>
      </c>
      <c r="D131" s="316">
        <v>1303359140.0999999</v>
      </c>
      <c r="E131" s="316">
        <v>57212906.420000009</v>
      </c>
      <c r="F131" s="316">
        <v>182067217.82000008</v>
      </c>
      <c r="G131" s="316">
        <v>231620267.10000005</v>
      </c>
    </row>
    <row r="132" spans="2:7" x14ac:dyDescent="0.25">
      <c r="B132" s="366" t="s">
        <v>962</v>
      </c>
      <c r="C132" s="316">
        <v>561077865</v>
      </c>
      <c r="D132" s="316">
        <v>659408031.89999998</v>
      </c>
      <c r="E132" s="316">
        <v>24188580.84</v>
      </c>
      <c r="F132" s="316">
        <v>66137578.699999996</v>
      </c>
      <c r="G132" s="316">
        <v>88129063.88000001</v>
      </c>
    </row>
    <row r="133" spans="2:7" x14ac:dyDescent="0.25">
      <c r="B133" s="366" t="s">
        <v>963</v>
      </c>
      <c r="C133" s="316">
        <v>556875231</v>
      </c>
      <c r="D133" s="316">
        <v>649819144.65999985</v>
      </c>
      <c r="E133" s="316">
        <v>75212759.5</v>
      </c>
      <c r="F133" s="316">
        <v>119562131.68999998</v>
      </c>
      <c r="G133" s="316">
        <v>137056858.42999998</v>
      </c>
    </row>
    <row r="134" spans="2:7" x14ac:dyDescent="0.25">
      <c r="B134" s="366" t="s">
        <v>964</v>
      </c>
      <c r="C134" s="316">
        <v>1057935212</v>
      </c>
      <c r="D134" s="316">
        <v>1831702697.7799997</v>
      </c>
      <c r="E134" s="316">
        <v>157174684.27000001</v>
      </c>
      <c r="F134" s="316">
        <v>212559229.31</v>
      </c>
      <c r="G134" s="316">
        <v>293335439.11000001</v>
      </c>
    </row>
    <row r="135" spans="2:7" x14ac:dyDescent="0.25">
      <c r="B135" s="366" t="s">
        <v>965</v>
      </c>
      <c r="C135" s="316">
        <v>105879881968</v>
      </c>
      <c r="D135" s="316">
        <v>97273852825.12999</v>
      </c>
      <c r="E135" s="316">
        <v>3548466465.6299992</v>
      </c>
      <c r="F135" s="316">
        <v>9456541360.9000015</v>
      </c>
      <c r="G135" s="316">
        <v>13914663710.719997</v>
      </c>
    </row>
    <row r="136" spans="2:7" x14ac:dyDescent="0.25">
      <c r="B136" s="365" t="s">
        <v>189</v>
      </c>
      <c r="C136" s="316">
        <v>155715919621</v>
      </c>
      <c r="D136" s="316">
        <v>160830258371.23999</v>
      </c>
      <c r="E136" s="316">
        <v>11185578222.960001</v>
      </c>
      <c r="F136" s="316">
        <v>19356027413.130001</v>
      </c>
      <c r="G136" s="316">
        <v>23502057837.709995</v>
      </c>
    </row>
    <row r="137" spans="2:7" x14ac:dyDescent="0.25">
      <c r="B137" s="366" t="s">
        <v>966</v>
      </c>
      <c r="C137" s="316">
        <v>73577328735</v>
      </c>
      <c r="D137" s="316">
        <v>78783110222.320007</v>
      </c>
      <c r="E137" s="316">
        <v>4422448494.9299994</v>
      </c>
      <c r="F137" s="316">
        <v>10505052989.07</v>
      </c>
      <c r="G137" s="316">
        <v>12830123443.249998</v>
      </c>
    </row>
    <row r="138" spans="2:7" x14ac:dyDescent="0.25">
      <c r="B138" s="366" t="s">
        <v>967</v>
      </c>
      <c r="C138" s="316">
        <v>0</v>
      </c>
      <c r="D138" s="316">
        <v>600000</v>
      </c>
      <c r="E138" s="316"/>
      <c r="F138" s="316"/>
      <c r="G138" s="316"/>
    </row>
    <row r="139" spans="2:7" x14ac:dyDescent="0.25">
      <c r="B139" s="366" t="s">
        <v>968</v>
      </c>
      <c r="C139" s="316">
        <v>293623009</v>
      </c>
      <c r="D139" s="316">
        <v>293623009</v>
      </c>
      <c r="E139" s="316">
        <v>18334391.41</v>
      </c>
      <c r="F139" s="316">
        <v>18334391.41</v>
      </c>
      <c r="G139" s="316">
        <v>18334391.41</v>
      </c>
    </row>
    <row r="140" spans="2:7" x14ac:dyDescent="0.25">
      <c r="B140" s="366" t="s">
        <v>190</v>
      </c>
      <c r="C140" s="316">
        <v>1656805929</v>
      </c>
      <c r="D140" s="316">
        <v>1725484803.4100001</v>
      </c>
      <c r="E140" s="316">
        <v>79971249.450000003</v>
      </c>
      <c r="F140" s="316">
        <v>79971249.450000003</v>
      </c>
      <c r="G140" s="316">
        <v>79971249.450000003</v>
      </c>
    </row>
    <row r="141" spans="2:7" x14ac:dyDescent="0.25">
      <c r="B141" s="366" t="s">
        <v>969</v>
      </c>
      <c r="C141" s="316">
        <v>250742574</v>
      </c>
      <c r="D141" s="316">
        <v>543331519.62</v>
      </c>
      <c r="E141" s="316">
        <v>-22538452.100000001</v>
      </c>
      <c r="F141" s="316">
        <v>14530518.41</v>
      </c>
      <c r="G141" s="316">
        <v>34397586.620000005</v>
      </c>
    </row>
    <row r="142" spans="2:7" x14ac:dyDescent="0.25">
      <c r="B142" s="366" t="s">
        <v>970</v>
      </c>
      <c r="C142" s="316">
        <v>3905104796</v>
      </c>
      <c r="D142" s="316">
        <v>3358466988</v>
      </c>
      <c r="E142" s="316">
        <v>411274024.18000001</v>
      </c>
      <c r="F142" s="316">
        <v>698812160.76999998</v>
      </c>
      <c r="G142" s="316">
        <v>759688145.69000006</v>
      </c>
    </row>
    <row r="143" spans="2:7" x14ac:dyDescent="0.25">
      <c r="B143" s="366" t="s">
        <v>971</v>
      </c>
      <c r="C143" s="316">
        <v>1671911010</v>
      </c>
      <c r="D143" s="316">
        <v>2261914175.6700006</v>
      </c>
      <c r="E143" s="316">
        <v>351082991.24000013</v>
      </c>
      <c r="F143" s="316">
        <v>479149715.59000015</v>
      </c>
      <c r="G143" s="316">
        <v>558553093.41000009</v>
      </c>
    </row>
    <row r="144" spans="2:7" x14ac:dyDescent="0.25">
      <c r="B144" s="366" t="s">
        <v>972</v>
      </c>
      <c r="C144" s="316">
        <v>72103426276</v>
      </c>
      <c r="D144" s="316">
        <v>71562029283.350006</v>
      </c>
      <c r="E144" s="316">
        <v>5434623005.0100021</v>
      </c>
      <c r="F144" s="316">
        <v>7069403869.5899992</v>
      </c>
      <c r="G144" s="316">
        <v>8717957657.3999958</v>
      </c>
    </row>
    <row r="145" spans="2:8" x14ac:dyDescent="0.25">
      <c r="B145" s="366" t="s">
        <v>973</v>
      </c>
      <c r="C145" s="316">
        <v>1600000</v>
      </c>
      <c r="D145" s="316">
        <v>1274000</v>
      </c>
      <c r="E145" s="316">
        <v>-390000</v>
      </c>
      <c r="F145" s="316">
        <v>0</v>
      </c>
      <c r="G145" s="316">
        <v>1148363</v>
      </c>
    </row>
    <row r="146" spans="2:8" x14ac:dyDescent="0.25">
      <c r="B146" s="366" t="s">
        <v>974</v>
      </c>
      <c r="C146" s="316">
        <v>2255377292</v>
      </c>
      <c r="D146" s="316">
        <v>2300424369.8699999</v>
      </c>
      <c r="E146" s="316">
        <v>490772518.84000003</v>
      </c>
      <c r="F146" s="316">
        <v>490772518.84000003</v>
      </c>
      <c r="G146" s="316">
        <v>501883907.48000002</v>
      </c>
    </row>
    <row r="147" spans="2:8" x14ac:dyDescent="0.25">
      <c r="B147" s="365" t="s">
        <v>191</v>
      </c>
      <c r="C147" s="316">
        <v>1043775416</v>
      </c>
      <c r="D147" s="316">
        <v>1029709470.99</v>
      </c>
      <c r="E147" s="316">
        <v>42185530.719999999</v>
      </c>
      <c r="F147" s="316">
        <v>142575021.12</v>
      </c>
      <c r="G147" s="316">
        <v>179605257.90000001</v>
      </c>
    </row>
    <row r="148" spans="2:8" x14ac:dyDescent="0.25">
      <c r="B148" s="366" t="s">
        <v>192</v>
      </c>
      <c r="C148" s="316">
        <v>146325088</v>
      </c>
      <c r="D148" s="316">
        <v>160387827.49999997</v>
      </c>
      <c r="E148" s="316">
        <v>14570199.77</v>
      </c>
      <c r="F148" s="316">
        <v>32389857.510000002</v>
      </c>
      <c r="G148" s="316">
        <v>36751300.270000003</v>
      </c>
    </row>
    <row r="149" spans="2:8" x14ac:dyDescent="0.25">
      <c r="B149" s="366" t="s">
        <v>193</v>
      </c>
      <c r="C149" s="316">
        <v>310000000</v>
      </c>
      <c r="D149" s="316">
        <v>86056265.780000001</v>
      </c>
      <c r="E149" s="316">
        <v>4503648.29</v>
      </c>
      <c r="F149" s="316">
        <v>22245872.170000002</v>
      </c>
      <c r="G149" s="316">
        <v>24862742.509999998</v>
      </c>
    </row>
    <row r="150" spans="2:8" x14ac:dyDescent="0.25">
      <c r="B150" s="366" t="s">
        <v>194</v>
      </c>
      <c r="C150" s="316">
        <v>195103174</v>
      </c>
      <c r="D150" s="316">
        <v>152614233.91000003</v>
      </c>
      <c r="E150" s="316">
        <v>-1819035.4200000004</v>
      </c>
      <c r="F150" s="316">
        <v>17548581.109999999</v>
      </c>
      <c r="G150" s="316">
        <v>21343389.030000001</v>
      </c>
    </row>
    <row r="151" spans="2:8" x14ac:dyDescent="0.25">
      <c r="B151" s="366" t="s">
        <v>195</v>
      </c>
      <c r="C151" s="316">
        <v>392347154</v>
      </c>
      <c r="D151" s="316">
        <v>630651143.79999995</v>
      </c>
      <c r="E151" s="316">
        <v>24930718.079999998</v>
      </c>
      <c r="F151" s="316">
        <v>70390710.329999998</v>
      </c>
      <c r="G151" s="316">
        <v>96647826.090000004</v>
      </c>
    </row>
    <row r="152" spans="2:8" x14ac:dyDescent="0.25">
      <c r="B152" s="363" t="s">
        <v>975</v>
      </c>
      <c r="C152" s="364">
        <v>294634030542</v>
      </c>
      <c r="D152" s="364">
        <v>289649702356.44</v>
      </c>
      <c r="E152" s="364">
        <v>11530415792.42</v>
      </c>
      <c r="F152" s="364">
        <v>11610889341.690002</v>
      </c>
      <c r="G152" s="364">
        <v>39361021033.970009</v>
      </c>
    </row>
    <row r="153" spans="2:8" x14ac:dyDescent="0.25">
      <c r="B153" s="365" t="s">
        <v>976</v>
      </c>
      <c r="C153" s="316">
        <v>294634030542</v>
      </c>
      <c r="D153" s="316">
        <v>289649702356.44</v>
      </c>
      <c r="E153" s="316">
        <v>11530415792.42</v>
      </c>
      <c r="F153" s="316">
        <v>11610889341.690002</v>
      </c>
      <c r="G153" s="316">
        <v>39361021033.970009</v>
      </c>
    </row>
    <row r="154" spans="2:8" x14ac:dyDescent="0.25">
      <c r="B154" s="366" t="s">
        <v>977</v>
      </c>
      <c r="C154" s="316">
        <v>294634030542</v>
      </c>
      <c r="D154" s="316">
        <v>289649702356.44</v>
      </c>
      <c r="E154" s="316">
        <v>11530415792.42</v>
      </c>
      <c r="F154" s="316">
        <v>11610889341.690002</v>
      </c>
      <c r="G154" s="316">
        <v>39361021033.970009</v>
      </c>
    </row>
    <row r="155" spans="2:8" ht="15.75" thickBot="1" x14ac:dyDescent="0.3">
      <c r="B155" s="367" t="s">
        <v>241</v>
      </c>
      <c r="C155" s="368">
        <v>1418686514950</v>
      </c>
      <c r="D155" s="368">
        <v>1462330743800.7603</v>
      </c>
      <c r="E155" s="368">
        <v>131074349859.41998</v>
      </c>
      <c r="F155" s="368">
        <v>185465406882.69</v>
      </c>
      <c r="G155" s="368">
        <v>239541014530.09998</v>
      </c>
    </row>
    <row r="156" spans="2:8" x14ac:dyDescent="0.25">
      <c r="B156" s="319" t="s">
        <v>171</v>
      </c>
      <c r="C156" s="199"/>
      <c r="D156" s="199"/>
      <c r="E156" s="199"/>
      <c r="F156" s="199"/>
      <c r="G156" s="199"/>
      <c r="H156" s="199"/>
    </row>
    <row r="157" spans="2:8" ht="15.75" customHeight="1" x14ac:dyDescent="0.25">
      <c r="B157" s="3" t="s">
        <v>172</v>
      </c>
      <c r="C157" s="199"/>
      <c r="D157" s="199"/>
      <c r="E157" s="199"/>
      <c r="F157" s="199"/>
      <c r="G157" s="199"/>
      <c r="H157" s="199"/>
    </row>
    <row r="158" spans="2:8" ht="31.5" customHeight="1" x14ac:dyDescent="0.25">
      <c r="B158" s="374" t="s">
        <v>452</v>
      </c>
      <c r="C158" s="374"/>
      <c r="D158" s="374"/>
      <c r="E158" s="374"/>
      <c r="F158" s="374"/>
      <c r="G158" s="374"/>
      <c r="H158" s="374"/>
    </row>
    <row r="159" spans="2:8" x14ac:dyDescent="0.25">
      <c r="B159" s="319" t="s">
        <v>118</v>
      </c>
      <c r="C159" s="199"/>
      <c r="D159" s="199"/>
      <c r="E159" s="199"/>
      <c r="F159" s="199"/>
      <c r="G159" s="199"/>
      <c r="H159" s="199"/>
    </row>
  </sheetData>
  <mergeCells count="12">
    <mergeCell ref="G11:G13"/>
    <mergeCell ref="B158:H158"/>
    <mergeCell ref="B2:G2"/>
    <mergeCell ref="B3:G3"/>
    <mergeCell ref="B4:G4"/>
    <mergeCell ref="B6:G6"/>
    <mergeCell ref="B7:G7"/>
    <mergeCell ref="B11:B12"/>
    <mergeCell ref="C11:C12"/>
    <mergeCell ref="D11:D13"/>
    <mergeCell ref="E11:E13"/>
    <mergeCell ref="F11:F13"/>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A7D6-6BF6-4348-9547-ECF6CFF3E280}">
  <dimension ref="A2:O324"/>
  <sheetViews>
    <sheetView showGridLines="0" zoomScale="60" zoomScaleNormal="60" workbookViewId="0">
      <selection activeCell="B45" sqref="B45"/>
    </sheetView>
  </sheetViews>
  <sheetFormatPr baseColWidth="10" defaultColWidth="9.140625" defaultRowHeight="15" x14ac:dyDescent="0.25"/>
  <cols>
    <col min="1" max="1" width="9.140625" style="52"/>
    <col min="2" max="2" width="147.28515625" style="52" customWidth="1"/>
    <col min="3" max="3" width="25.7109375" style="52" customWidth="1"/>
    <col min="4" max="5" width="29.140625" style="52" customWidth="1"/>
    <col min="6" max="6" width="24.5703125" style="52" customWidth="1"/>
    <col min="7" max="7" width="25" style="52" customWidth="1"/>
    <col min="8" max="8" width="19.7109375" style="52" customWidth="1"/>
    <col min="9" max="9" width="21.5703125" style="129" bestFit="1" customWidth="1"/>
    <col min="10" max="10" width="17.85546875" style="129" customWidth="1"/>
    <col min="11" max="11" width="28.5703125" style="52" customWidth="1"/>
    <col min="12" max="12" width="37.85546875" style="52" customWidth="1"/>
    <col min="13" max="13" width="17.140625" style="52" customWidth="1"/>
    <col min="14" max="14" width="17.7109375" style="52" customWidth="1"/>
    <col min="15" max="15" width="15.7109375" style="52" customWidth="1"/>
    <col min="16" max="16384" width="9.140625" style="52"/>
  </cols>
  <sheetData>
    <row r="2" spans="2:15" ht="18.75" x14ac:dyDescent="0.25">
      <c r="B2" s="399" t="s">
        <v>0</v>
      </c>
      <c r="C2" s="399"/>
      <c r="D2" s="399"/>
      <c r="E2" s="399"/>
      <c r="F2" s="399"/>
      <c r="G2" s="399"/>
      <c r="H2" s="399"/>
      <c r="I2" s="399"/>
      <c r="J2" s="399"/>
    </row>
    <row r="3" spans="2:15" ht="18.75" x14ac:dyDescent="0.25">
      <c r="B3" s="399" t="s">
        <v>1</v>
      </c>
      <c r="C3" s="399"/>
      <c r="D3" s="399"/>
      <c r="E3" s="399"/>
      <c r="F3" s="399"/>
      <c r="G3" s="399"/>
      <c r="H3" s="399"/>
      <c r="I3" s="399"/>
      <c r="J3" s="399"/>
    </row>
    <row r="4" spans="2:15" ht="34.5" customHeight="1" x14ac:dyDescent="0.25">
      <c r="B4" s="400" t="s">
        <v>2</v>
      </c>
      <c r="C4" s="400"/>
      <c r="D4" s="400"/>
      <c r="E4" s="400"/>
      <c r="F4" s="400"/>
      <c r="G4" s="400"/>
      <c r="H4" s="400"/>
      <c r="I4" s="400"/>
      <c r="J4" s="400"/>
    </row>
    <row r="5" spans="2:15" ht="33.75" customHeight="1" x14ac:dyDescent="0.3">
      <c r="B5" s="61" t="s">
        <v>38</v>
      </c>
      <c r="C5" s="61"/>
      <c r="D5" s="61"/>
      <c r="E5" s="61"/>
      <c r="F5" s="61"/>
      <c r="G5" s="61"/>
      <c r="H5" s="61"/>
      <c r="I5" s="62"/>
      <c r="J5" s="62"/>
    </row>
    <row r="6" spans="2:15" ht="24.75" customHeight="1" x14ac:dyDescent="0.25">
      <c r="B6" s="401" t="s">
        <v>39</v>
      </c>
      <c r="C6" s="401"/>
      <c r="D6" s="401"/>
      <c r="E6" s="401"/>
      <c r="F6" s="401"/>
      <c r="G6" s="401"/>
      <c r="H6" s="401"/>
      <c r="I6" s="401"/>
      <c r="J6" s="401"/>
    </row>
    <row r="7" spans="2:15" ht="18.75" x14ac:dyDescent="0.3">
      <c r="B7" s="402" t="s">
        <v>40</v>
      </c>
      <c r="C7" s="402"/>
      <c r="D7" s="402"/>
      <c r="E7" s="402"/>
      <c r="F7" s="402"/>
      <c r="G7" s="402"/>
      <c r="H7" s="402"/>
      <c r="I7" s="402"/>
      <c r="J7" s="402"/>
    </row>
    <row r="8" spans="2:15" ht="18.75" x14ac:dyDescent="0.3">
      <c r="B8" s="398" t="s">
        <v>5</v>
      </c>
      <c r="C8" s="398"/>
      <c r="D8" s="398"/>
      <c r="E8" s="398"/>
      <c r="F8" s="398"/>
      <c r="G8" s="398"/>
      <c r="H8" s="398"/>
      <c r="I8" s="398"/>
      <c r="J8" s="398"/>
      <c r="L8" s="63" t="s">
        <v>4</v>
      </c>
      <c r="M8" s="64">
        <f>6143649538425/1000000</f>
        <v>6143649.5384250004</v>
      </c>
    </row>
    <row r="9" spans="2:15" ht="15.75" thickBot="1" x14ac:dyDescent="0.3">
      <c r="B9" s="65"/>
      <c r="C9" s="65"/>
      <c r="D9" s="65"/>
      <c r="E9" s="65"/>
      <c r="F9" s="65"/>
      <c r="G9" s="65"/>
      <c r="H9" s="65"/>
      <c r="I9" s="66"/>
      <c r="J9" s="66"/>
    </row>
    <row r="10" spans="2:15" ht="19.5" customHeight="1" thickBot="1" x14ac:dyDescent="0.3">
      <c r="B10" s="384" t="s">
        <v>41</v>
      </c>
      <c r="C10" s="67">
        <v>2023</v>
      </c>
      <c r="D10" s="387">
        <v>2024</v>
      </c>
      <c r="E10" s="387"/>
      <c r="F10" s="387"/>
      <c r="G10" s="387"/>
      <c r="H10" s="388" t="s">
        <v>42</v>
      </c>
      <c r="I10" s="389"/>
      <c r="J10" s="388" t="s">
        <v>43</v>
      </c>
    </row>
    <row r="11" spans="2:15" ht="19.5" customHeight="1" thickBot="1" x14ac:dyDescent="0.3">
      <c r="B11" s="384"/>
      <c r="C11" s="394" t="s">
        <v>44</v>
      </c>
      <c r="D11" s="394" t="s">
        <v>45</v>
      </c>
      <c r="E11" s="394" t="s">
        <v>46</v>
      </c>
      <c r="F11" s="394" t="s">
        <v>47</v>
      </c>
      <c r="G11" s="397" t="s">
        <v>48</v>
      </c>
      <c r="H11" s="390"/>
      <c r="I11" s="391"/>
      <c r="J11" s="390"/>
      <c r="L11" s="68" t="s">
        <v>4</v>
      </c>
      <c r="M11" s="69">
        <v>7447461031915.3203</v>
      </c>
      <c r="O11" s="70"/>
    </row>
    <row r="12" spans="2:15" ht="30" customHeight="1" x14ac:dyDescent="0.25">
      <c r="B12" s="385"/>
      <c r="C12" s="395"/>
      <c r="D12" s="395"/>
      <c r="E12" s="395"/>
      <c r="F12" s="395"/>
      <c r="G12" s="391"/>
      <c r="H12" s="392"/>
      <c r="I12" s="393"/>
      <c r="J12" s="390"/>
    </row>
    <row r="13" spans="2:15" ht="30" customHeight="1" x14ac:dyDescent="0.25">
      <c r="B13" s="385"/>
      <c r="C13" s="396"/>
      <c r="D13" s="396"/>
      <c r="E13" s="396"/>
      <c r="F13" s="396"/>
      <c r="G13" s="393"/>
      <c r="H13" s="71" t="s">
        <v>49</v>
      </c>
      <c r="I13" s="71" t="s">
        <v>50</v>
      </c>
      <c r="J13" s="392"/>
      <c r="M13" s="70"/>
    </row>
    <row r="14" spans="2:15" ht="30.6" customHeight="1" thickBot="1" x14ac:dyDescent="0.3">
      <c r="B14" s="386"/>
      <c r="C14" s="72">
        <v>1</v>
      </c>
      <c r="D14" s="72">
        <v>2</v>
      </c>
      <c r="E14" s="72">
        <v>3</v>
      </c>
      <c r="F14" s="72">
        <v>4</v>
      </c>
      <c r="G14" s="72" t="s">
        <v>51</v>
      </c>
      <c r="H14" s="73" t="s">
        <v>52</v>
      </c>
      <c r="I14" s="73" t="s">
        <v>53</v>
      </c>
      <c r="J14" s="74" t="s">
        <v>54</v>
      </c>
      <c r="L14" s="70"/>
      <c r="M14" s="70"/>
    </row>
    <row r="15" spans="2:15" ht="23.25" x14ac:dyDescent="0.35">
      <c r="B15" s="75" t="s">
        <v>55</v>
      </c>
      <c r="C15" s="76">
        <f>C16+C23+C26+C29+C32+C34+C33</f>
        <v>90606500118.699997</v>
      </c>
      <c r="D15" s="76">
        <f>D16+D23+D26+D29+D32+D34+D33</f>
        <v>1173750340817</v>
      </c>
      <c r="E15" s="76">
        <f>E16+E23+E26+E29+E32+E34+E33</f>
        <v>1223262446654.6799</v>
      </c>
      <c r="F15" s="76">
        <f>F16+F23+F26+F29+F32+F34+F33</f>
        <v>97645765173.040024</v>
      </c>
      <c r="G15" s="77">
        <f>IFERROR(F15/E15,"0.0%")</f>
        <v>7.9824052017681918E-2</v>
      </c>
      <c r="H15" s="76">
        <f t="shared" ref="H15:H43" si="0">F15-C15</f>
        <v>7039265054.3400269</v>
      </c>
      <c r="I15" s="77">
        <f t="shared" ref="I15:I43" si="1">IFERROR(H15/C15,"0.0%")</f>
        <v>7.7690508353353935E-2</v>
      </c>
      <c r="J15" s="77">
        <f t="shared" ref="J15:J42" si="2">F15/$M$11</f>
        <v>1.3111282456476005E-2</v>
      </c>
      <c r="K15" s="78"/>
      <c r="L15" s="79"/>
      <c r="N15" s="80"/>
    </row>
    <row r="16" spans="2:15" ht="23.25" x14ac:dyDescent="0.35">
      <c r="B16" s="81" t="s">
        <v>56</v>
      </c>
      <c r="C16" s="82">
        <f>SUM(C17:C22)</f>
        <v>78070018212.369995</v>
      </c>
      <c r="D16" s="82">
        <f>SUM(D17:D22)</f>
        <v>1053691981963</v>
      </c>
      <c r="E16" s="82">
        <f>SUM(E17:E22)</f>
        <v>1075869142923</v>
      </c>
      <c r="F16" s="82">
        <f>SUM(F17:F22)</f>
        <v>90149681427.270004</v>
      </c>
      <c r="G16" s="83">
        <f t="shared" ref="G16:G42" si="3">IFERROR(F16/E16,"0.0%")</f>
        <v>8.379242217352266E-2</v>
      </c>
      <c r="H16" s="84">
        <f t="shared" si="0"/>
        <v>12079663214.900009</v>
      </c>
      <c r="I16" s="85">
        <f t="shared" si="1"/>
        <v>0.15472858200238024</v>
      </c>
      <c r="J16" s="85">
        <f t="shared" si="2"/>
        <v>1.210475369269378E-2</v>
      </c>
      <c r="K16" s="78"/>
      <c r="L16" s="86"/>
    </row>
    <row r="17" spans="2:14" ht="23.25" x14ac:dyDescent="0.35">
      <c r="B17" s="87" t="s">
        <v>57</v>
      </c>
      <c r="C17" s="88">
        <v>24254399057.809998</v>
      </c>
      <c r="D17" s="89">
        <v>359959296868</v>
      </c>
      <c r="E17" s="89">
        <v>370920293676</v>
      </c>
      <c r="F17" s="89">
        <v>30913446801.390007</v>
      </c>
      <c r="G17" s="90">
        <f t="shared" si="3"/>
        <v>8.334255992041513E-2</v>
      </c>
      <c r="H17" s="88">
        <f t="shared" si="0"/>
        <v>6659047743.5800095</v>
      </c>
      <c r="I17" s="91">
        <f t="shared" si="1"/>
        <v>0.27455010234260058</v>
      </c>
      <c r="J17" s="91">
        <f t="shared" si="2"/>
        <v>4.1508705676892629E-3</v>
      </c>
      <c r="K17" s="92"/>
      <c r="L17" s="86"/>
    </row>
    <row r="18" spans="2:14" ht="23.25" x14ac:dyDescent="0.35">
      <c r="B18" s="93" t="s">
        <v>58</v>
      </c>
      <c r="C18" s="88">
        <v>4606950863.7200003</v>
      </c>
      <c r="D18" s="89">
        <v>53128217194</v>
      </c>
      <c r="E18" s="89">
        <v>54874227592</v>
      </c>
      <c r="F18" s="89">
        <v>4025389953.4900007</v>
      </c>
      <c r="G18" s="90">
        <f t="shared" si="3"/>
        <v>7.3356658127737437E-2</v>
      </c>
      <c r="H18" s="88">
        <f t="shared" si="0"/>
        <v>-581560910.22999954</v>
      </c>
      <c r="I18" s="91">
        <f t="shared" si="1"/>
        <v>-0.12623553570102619</v>
      </c>
      <c r="J18" s="91">
        <f t="shared" si="2"/>
        <v>5.4050500381802743E-4</v>
      </c>
      <c r="K18" s="92"/>
      <c r="L18" s="86"/>
    </row>
    <row r="19" spans="2:14" ht="23.25" x14ac:dyDescent="0.35">
      <c r="B19" s="93" t="s">
        <v>59</v>
      </c>
      <c r="C19" s="88">
        <v>44047378644.770004</v>
      </c>
      <c r="D19" s="89">
        <v>575574060045</v>
      </c>
      <c r="E19" s="89">
        <v>579246128032</v>
      </c>
      <c r="F19" s="89">
        <v>48421398909.759995</v>
      </c>
      <c r="G19" s="90">
        <f t="shared" si="3"/>
        <v>8.3593824052432847E-2</v>
      </c>
      <c r="H19" s="88">
        <f t="shared" si="0"/>
        <v>4374020264.9899902</v>
      </c>
      <c r="I19" s="91">
        <f t="shared" si="1"/>
        <v>9.9302623664969045E-2</v>
      </c>
      <c r="J19" s="91">
        <f t="shared" si="2"/>
        <v>6.5017324296502014E-3</v>
      </c>
      <c r="K19" s="94"/>
      <c r="L19" s="86"/>
    </row>
    <row r="20" spans="2:14" ht="24.6" customHeight="1" x14ac:dyDescent="0.35">
      <c r="B20" s="87" t="s">
        <v>60</v>
      </c>
      <c r="C20" s="88">
        <v>5043572991.8699999</v>
      </c>
      <c r="D20" s="89">
        <v>63524631313</v>
      </c>
      <c r="E20" s="89">
        <v>69224200232</v>
      </c>
      <c r="F20" s="89">
        <v>6642094228.0200005</v>
      </c>
      <c r="G20" s="90">
        <f t="shared" si="3"/>
        <v>9.5950465382907899E-2</v>
      </c>
      <c r="H20" s="88">
        <f t="shared" si="0"/>
        <v>1598521236.1500006</v>
      </c>
      <c r="I20" s="91">
        <f t="shared" si="1"/>
        <v>0.31694222304837083</v>
      </c>
      <c r="J20" s="91">
        <f t="shared" si="2"/>
        <v>8.9186021914797479E-4</v>
      </c>
      <c r="K20" s="95"/>
      <c r="L20" s="86"/>
      <c r="M20" s="70"/>
    </row>
    <row r="21" spans="2:14" ht="23.25" x14ac:dyDescent="0.35">
      <c r="B21" s="93" t="s">
        <v>61</v>
      </c>
      <c r="C21" s="88">
        <v>117660832.5</v>
      </c>
      <c r="D21" s="89">
        <v>1502477834</v>
      </c>
      <c r="E21" s="89">
        <v>1601540616</v>
      </c>
      <c r="F21" s="89">
        <v>147239403.63</v>
      </c>
      <c r="G21" s="90">
        <f t="shared" si="3"/>
        <v>9.193610337385287E-2</v>
      </c>
      <c r="H21" s="88">
        <f t="shared" si="0"/>
        <v>29578571.129999995</v>
      </c>
      <c r="I21" s="91">
        <f t="shared" si="1"/>
        <v>0.25138842299114272</v>
      </c>
      <c r="J21" s="91">
        <f t="shared" si="2"/>
        <v>1.9770416118865319E-5</v>
      </c>
      <c r="K21" s="70"/>
      <c r="L21" s="86"/>
      <c r="M21" s="80"/>
    </row>
    <row r="22" spans="2:14" ht="23.25" x14ac:dyDescent="0.35">
      <c r="B22" s="93" t="s">
        <v>62</v>
      </c>
      <c r="C22" s="88">
        <v>55821.7</v>
      </c>
      <c r="D22" s="89">
        <v>3298709</v>
      </c>
      <c r="E22" s="89">
        <v>2752775</v>
      </c>
      <c r="F22" s="88">
        <v>112130.98</v>
      </c>
      <c r="G22" s="90">
        <f t="shared" si="3"/>
        <v>4.0733797713216661E-2</v>
      </c>
      <c r="H22" s="88">
        <f t="shared" si="0"/>
        <v>56309.279999999999</v>
      </c>
      <c r="I22" s="91">
        <f t="shared" si="1"/>
        <v>1.0087345960441907</v>
      </c>
      <c r="J22" s="91">
        <f t="shared" si="2"/>
        <v>1.5056269448000377E-8</v>
      </c>
      <c r="K22" s="70"/>
      <c r="L22" s="86"/>
      <c r="M22" s="96"/>
    </row>
    <row r="23" spans="2:14" ht="23.25" x14ac:dyDescent="0.35">
      <c r="B23" s="81" t="s">
        <v>63</v>
      </c>
      <c r="C23" s="82">
        <f>SUM(C24:C25)</f>
        <v>355911238.72000003</v>
      </c>
      <c r="D23" s="82">
        <f>SUM(D24:D25)</f>
        <v>4675978643</v>
      </c>
      <c r="E23" s="82">
        <f>SUM(E24:E25)</f>
        <v>6061326405</v>
      </c>
      <c r="F23" s="82">
        <f>SUM(F24:F25)</f>
        <v>495119177.44</v>
      </c>
      <c r="G23" s="83">
        <f t="shared" si="3"/>
        <v>8.1684955463143388E-2</v>
      </c>
      <c r="H23" s="82">
        <f t="shared" si="0"/>
        <v>139207938.71999997</v>
      </c>
      <c r="I23" s="85">
        <f t="shared" si="1"/>
        <v>0.39113105621684696</v>
      </c>
      <c r="J23" s="85">
        <f t="shared" si="2"/>
        <v>6.6481606995755758E-5</v>
      </c>
      <c r="K23" s="70"/>
      <c r="L23" s="86"/>
      <c r="M23" s="70"/>
      <c r="N23" s="80"/>
    </row>
    <row r="24" spans="2:14" ht="23.25" x14ac:dyDescent="0.35">
      <c r="B24" s="93" t="s">
        <v>64</v>
      </c>
      <c r="C24" s="88">
        <v>201667450.72</v>
      </c>
      <c r="D24" s="89">
        <v>2304102739</v>
      </c>
      <c r="E24" s="89">
        <v>2388532667</v>
      </c>
      <c r="F24" s="89">
        <v>210273572.83999997</v>
      </c>
      <c r="G24" s="90">
        <f t="shared" si="3"/>
        <v>8.8034622990567607E-2</v>
      </c>
      <c r="H24" s="88">
        <f t="shared" si="0"/>
        <v>8606122.119999975</v>
      </c>
      <c r="I24" s="91">
        <f t="shared" si="1"/>
        <v>4.2674819804951691E-2</v>
      </c>
      <c r="J24" s="91">
        <f t="shared" si="2"/>
        <v>2.8234262917106168E-5</v>
      </c>
      <c r="K24" s="70"/>
      <c r="L24" s="86"/>
      <c r="M24" s="80"/>
    </row>
    <row r="25" spans="2:14" ht="23.25" x14ac:dyDescent="0.35">
      <c r="B25" s="93" t="s">
        <v>65</v>
      </c>
      <c r="C25" s="88">
        <v>154243788</v>
      </c>
      <c r="D25" s="89">
        <v>2371875904</v>
      </c>
      <c r="E25" s="89">
        <v>3672793738</v>
      </c>
      <c r="F25" s="89">
        <v>284845604.60000002</v>
      </c>
      <c r="G25" s="90">
        <f t="shared" si="3"/>
        <v>7.7555568027926111E-2</v>
      </c>
      <c r="H25" s="88">
        <f t="shared" si="0"/>
        <v>130601816.60000002</v>
      </c>
      <c r="I25" s="91">
        <f t="shared" si="1"/>
        <v>0.84672334810657024</v>
      </c>
      <c r="J25" s="91">
        <f t="shared" si="2"/>
        <v>3.8247344078649594E-5</v>
      </c>
      <c r="K25" s="70"/>
      <c r="L25" s="86"/>
    </row>
    <row r="26" spans="2:14" ht="23.25" x14ac:dyDescent="0.35">
      <c r="B26" s="81" t="s">
        <v>66</v>
      </c>
      <c r="C26" s="82">
        <f>SUM(C27:C28)</f>
        <v>2216874731.6900001</v>
      </c>
      <c r="D26" s="82">
        <f>SUM(D27:D28)</f>
        <v>86008940507</v>
      </c>
      <c r="E26" s="82">
        <f>SUM(E27:E28)</f>
        <v>41023186086.940002</v>
      </c>
      <c r="F26" s="82">
        <f>SUM(F27:F28)</f>
        <v>4351663854.3799992</v>
      </c>
      <c r="G26" s="83">
        <f t="shared" si="3"/>
        <v>0.10607815407505317</v>
      </c>
      <c r="H26" s="82">
        <f t="shared" si="0"/>
        <v>2134789122.6899991</v>
      </c>
      <c r="I26" s="85">
        <f t="shared" si="1"/>
        <v>0.96297237375364719</v>
      </c>
      <c r="J26" s="85">
        <f t="shared" si="2"/>
        <v>5.8431508882441892E-4</v>
      </c>
      <c r="K26" s="70"/>
      <c r="L26" s="86"/>
      <c r="N26" s="97"/>
    </row>
    <row r="27" spans="2:14" ht="23.25" x14ac:dyDescent="0.35">
      <c r="B27" s="93" t="s">
        <v>67</v>
      </c>
      <c r="C27" s="88">
        <v>1489610553.9200001</v>
      </c>
      <c r="D27" s="89">
        <v>79121996184</v>
      </c>
      <c r="E27" s="89">
        <v>33715523870.940002</v>
      </c>
      <c r="F27" s="89">
        <v>3478272944.5099993</v>
      </c>
      <c r="G27" s="90">
        <f t="shared" si="3"/>
        <v>0.10316532401586034</v>
      </c>
      <c r="H27" s="88">
        <f t="shared" si="0"/>
        <v>1988662390.5899992</v>
      </c>
      <c r="I27" s="91">
        <f t="shared" si="1"/>
        <v>1.3350216842628526</v>
      </c>
      <c r="J27" s="91">
        <f t="shared" si="2"/>
        <v>4.6704144266136098E-4</v>
      </c>
      <c r="K27" s="70"/>
      <c r="L27" s="86"/>
    </row>
    <row r="28" spans="2:14" ht="23.25" x14ac:dyDescent="0.35">
      <c r="B28" s="93" t="s">
        <v>68</v>
      </c>
      <c r="C28" s="88">
        <v>727264177.76999998</v>
      </c>
      <c r="D28" s="89">
        <v>6886944323</v>
      </c>
      <c r="E28" s="89">
        <v>7307662216</v>
      </c>
      <c r="F28" s="89">
        <v>873390909.87</v>
      </c>
      <c r="G28" s="90">
        <f t="shared" si="3"/>
        <v>0.1195171429732652</v>
      </c>
      <c r="H28" s="88">
        <f t="shared" si="0"/>
        <v>146126732.10000002</v>
      </c>
      <c r="I28" s="91">
        <f t="shared" si="1"/>
        <v>0.20092661864367689</v>
      </c>
      <c r="J28" s="91">
        <f t="shared" si="2"/>
        <v>1.17273646163058E-4</v>
      </c>
      <c r="K28" s="70"/>
      <c r="L28" s="98"/>
      <c r="M28" s="97"/>
      <c r="N28" s="70"/>
    </row>
    <row r="29" spans="2:14" ht="23.25" x14ac:dyDescent="0.35">
      <c r="B29" s="81" t="s">
        <v>69</v>
      </c>
      <c r="C29" s="82">
        <f>SUM(C30:C31)</f>
        <v>76832077.520000011</v>
      </c>
      <c r="D29" s="82">
        <f>SUM(D30:D31)</f>
        <v>13752752665</v>
      </c>
      <c r="E29" s="82">
        <f>SUM(E30:E31)</f>
        <v>12031055842</v>
      </c>
      <c r="F29" s="82">
        <f>SUM(F30:F31)</f>
        <v>562863531.51999998</v>
      </c>
      <c r="G29" s="83">
        <f t="shared" si="3"/>
        <v>4.6784217354811274E-2</v>
      </c>
      <c r="H29" s="82">
        <f t="shared" si="0"/>
        <v>486031454</v>
      </c>
      <c r="I29" s="85">
        <f t="shared" si="1"/>
        <v>6.3258923836008742</v>
      </c>
      <c r="J29" s="85">
        <f t="shared" si="2"/>
        <v>7.557790891525404E-5</v>
      </c>
      <c r="K29" s="70"/>
      <c r="L29" s="98"/>
      <c r="M29" s="97"/>
      <c r="N29" s="80"/>
    </row>
    <row r="30" spans="2:14" ht="23.25" x14ac:dyDescent="0.35">
      <c r="B30" s="93" t="s">
        <v>70</v>
      </c>
      <c r="C30" s="88">
        <v>76807048.620000005</v>
      </c>
      <c r="D30" s="88">
        <v>0</v>
      </c>
      <c r="E30" s="88">
        <v>336792957</v>
      </c>
      <c r="F30" s="88">
        <v>374643602.32999998</v>
      </c>
      <c r="G30" s="90">
        <f t="shared" si="3"/>
        <v>1.1123855013690205</v>
      </c>
      <c r="H30" s="88">
        <f t="shared" si="0"/>
        <v>297836553.70999998</v>
      </c>
      <c r="I30" s="91">
        <f t="shared" si="1"/>
        <v>3.8777242331434341</v>
      </c>
      <c r="J30" s="91">
        <f t="shared" si="2"/>
        <v>5.0304875812643232E-5</v>
      </c>
      <c r="K30" s="99"/>
      <c r="L30" s="86"/>
      <c r="M30" s="97"/>
      <c r="N30" s="80"/>
    </row>
    <row r="31" spans="2:14" ht="23.25" x14ac:dyDescent="0.35">
      <c r="B31" s="93" t="s">
        <v>71</v>
      </c>
      <c r="C31" s="88">
        <v>25028.899999999998</v>
      </c>
      <c r="D31" s="89">
        <v>13752752665</v>
      </c>
      <c r="E31" s="89">
        <v>11694262885</v>
      </c>
      <c r="F31" s="88">
        <v>188219929.19</v>
      </c>
      <c r="G31" s="90">
        <f t="shared" si="3"/>
        <v>1.6095065678010879E-2</v>
      </c>
      <c r="H31" s="88">
        <f t="shared" si="0"/>
        <v>188194900.28999999</v>
      </c>
      <c r="I31" s="91">
        <f t="shared" si="1"/>
        <v>7519.103927459857</v>
      </c>
      <c r="J31" s="91">
        <f t="shared" si="2"/>
        <v>2.5273033102610815E-5</v>
      </c>
      <c r="K31" s="70"/>
      <c r="L31" s="86"/>
      <c r="N31" s="80"/>
    </row>
    <row r="32" spans="2:14" ht="23.25" x14ac:dyDescent="0.35">
      <c r="B32" s="81" t="s">
        <v>72</v>
      </c>
      <c r="C32" s="82">
        <v>5097610895.3999996</v>
      </c>
      <c r="D32" s="100">
        <v>4945043431</v>
      </c>
      <c r="E32" s="100">
        <v>64732739931</v>
      </c>
      <c r="F32" s="82">
        <v>1040000000</v>
      </c>
      <c r="G32" s="83">
        <f t="shared" si="3"/>
        <v>1.6066058707055471E-2</v>
      </c>
      <c r="H32" s="82">
        <f t="shared" si="0"/>
        <v>-4057610895.3999996</v>
      </c>
      <c r="I32" s="85">
        <f t="shared" si="1"/>
        <v>-0.79598285915888967</v>
      </c>
      <c r="J32" s="85">
        <f t="shared" si="2"/>
        <v>1.3964490657194286E-4</v>
      </c>
      <c r="K32" s="70"/>
      <c r="L32" s="86"/>
    </row>
    <row r="33" spans="1:13" ht="23.25" x14ac:dyDescent="0.35">
      <c r="B33" s="81" t="s">
        <v>73</v>
      </c>
      <c r="C33" s="82">
        <v>236848002.38</v>
      </c>
      <c r="D33" s="100">
        <v>292206480</v>
      </c>
      <c r="E33" s="100">
        <v>635706621</v>
      </c>
      <c r="F33" s="100">
        <v>101704981.41</v>
      </c>
      <c r="G33" s="83">
        <f t="shared" si="3"/>
        <v>0.15998729295915262</v>
      </c>
      <c r="H33" s="82">
        <f t="shared" si="0"/>
        <v>-135143020.97</v>
      </c>
      <c r="I33" s="85">
        <f t="shared" si="1"/>
        <v>-0.57058965924135574</v>
      </c>
      <c r="J33" s="85">
        <f t="shared" si="2"/>
        <v>1.3656329448942918E-5</v>
      </c>
      <c r="K33" s="70"/>
      <c r="L33" s="86"/>
    </row>
    <row r="34" spans="1:13" ht="23.25" x14ac:dyDescent="0.35">
      <c r="B34" s="81" t="s">
        <v>74</v>
      </c>
      <c r="C34" s="82">
        <v>4552404960.6199999</v>
      </c>
      <c r="D34" s="100">
        <v>10383437128</v>
      </c>
      <c r="E34" s="100">
        <v>22909288845.739998</v>
      </c>
      <c r="F34" s="100">
        <v>944732201.02000022</v>
      </c>
      <c r="G34" s="83">
        <f t="shared" si="3"/>
        <v>4.1237954062274353E-2</v>
      </c>
      <c r="H34" s="84">
        <f t="shared" si="0"/>
        <v>-3607672759.5999994</v>
      </c>
      <c r="I34" s="85">
        <f t="shared" si="1"/>
        <v>-0.79247623856131288</v>
      </c>
      <c r="J34" s="85">
        <f t="shared" si="2"/>
        <v>1.2685292302590755E-4</v>
      </c>
      <c r="K34" s="70"/>
      <c r="L34" s="86"/>
      <c r="M34" s="97"/>
    </row>
    <row r="35" spans="1:13" ht="23.25" x14ac:dyDescent="0.35">
      <c r="B35" s="75" t="s">
        <v>75</v>
      </c>
      <c r="C35" s="76">
        <f>SUM(C36:C38)</f>
        <v>1225447089.6900001</v>
      </c>
      <c r="D35" s="76">
        <f>SUM(D36:D38)</f>
        <v>11875275000</v>
      </c>
      <c r="E35" s="76">
        <f>SUM(E36:E38)</f>
        <v>12870535561.5</v>
      </c>
      <c r="F35" s="76">
        <f>SUM(F36:F38)</f>
        <v>151793577.25999999</v>
      </c>
      <c r="G35" s="77">
        <f t="shared" si="3"/>
        <v>1.1793881966657585E-2</v>
      </c>
      <c r="H35" s="76">
        <f t="shared" si="0"/>
        <v>-1073653512.4300001</v>
      </c>
      <c r="I35" s="77">
        <f t="shared" si="1"/>
        <v>-0.87613208392506037</v>
      </c>
      <c r="J35" s="77">
        <f t="shared" si="2"/>
        <v>2.0381922994897777E-5</v>
      </c>
      <c r="K35" s="78"/>
      <c r="L35" s="86"/>
    </row>
    <row r="36" spans="1:13" ht="23.25" x14ac:dyDescent="0.35">
      <c r="B36" s="101" t="s">
        <v>76</v>
      </c>
      <c r="C36" s="102">
        <v>1142390300</v>
      </c>
      <c r="D36" s="82">
        <v>0</v>
      </c>
      <c r="E36" s="82">
        <v>17828000</v>
      </c>
      <c r="F36" s="82">
        <v>0</v>
      </c>
      <c r="G36" s="103">
        <f t="shared" si="3"/>
        <v>0</v>
      </c>
      <c r="H36" s="104">
        <f t="shared" si="0"/>
        <v>-1142390300</v>
      </c>
      <c r="I36" s="105">
        <f t="shared" si="1"/>
        <v>-1</v>
      </c>
      <c r="J36" s="105">
        <f t="shared" si="2"/>
        <v>0</v>
      </c>
      <c r="L36" s="86"/>
    </row>
    <row r="37" spans="1:13" ht="23.25" x14ac:dyDescent="0.35">
      <c r="B37" s="106" t="s">
        <v>77</v>
      </c>
      <c r="C37" s="82">
        <v>0</v>
      </c>
      <c r="D37" s="82">
        <v>11875275000</v>
      </c>
      <c r="E37" s="82">
        <v>12852707561.5</v>
      </c>
      <c r="F37" s="82">
        <v>0</v>
      </c>
      <c r="G37" s="107">
        <v>0</v>
      </c>
      <c r="H37" s="108">
        <v>0</v>
      </c>
      <c r="I37" s="107">
        <v>0</v>
      </c>
      <c r="J37" s="107">
        <v>0</v>
      </c>
      <c r="L37" s="86"/>
    </row>
    <row r="38" spans="1:13" ht="23.25" x14ac:dyDescent="0.35">
      <c r="B38" s="106" t="s">
        <v>78</v>
      </c>
      <c r="C38" s="82">
        <v>83056789.689999998</v>
      </c>
      <c r="D38" s="108">
        <v>0</v>
      </c>
      <c r="E38" s="108">
        <v>0</v>
      </c>
      <c r="F38" s="82">
        <v>151793577.25999999</v>
      </c>
      <c r="G38" s="107" t="str">
        <f t="shared" si="3"/>
        <v>0.0%</v>
      </c>
      <c r="H38" s="108">
        <f t="shared" si="0"/>
        <v>68736787.569999993</v>
      </c>
      <c r="I38" s="107">
        <f t="shared" si="1"/>
        <v>0.82758782065322078</v>
      </c>
      <c r="J38" s="107">
        <f t="shared" si="2"/>
        <v>2.0381922994897777E-5</v>
      </c>
      <c r="L38" s="86"/>
    </row>
    <row r="39" spans="1:13" ht="23.25" x14ac:dyDescent="0.25">
      <c r="B39" s="109" t="s">
        <v>79</v>
      </c>
      <c r="C39" s="110">
        <f>C15+C35</f>
        <v>91831947208.389999</v>
      </c>
      <c r="D39" s="110">
        <f>D15+D35</f>
        <v>1185625615817</v>
      </c>
      <c r="E39" s="110">
        <f>E15+E35</f>
        <v>1236132982216.1799</v>
      </c>
      <c r="F39" s="110">
        <f>F35+F15</f>
        <v>97797558750.300018</v>
      </c>
      <c r="G39" s="111">
        <f t="shared" si="3"/>
        <v>7.9115726347634002E-2</v>
      </c>
      <c r="H39" s="110">
        <f t="shared" si="0"/>
        <v>5965611541.9100189</v>
      </c>
      <c r="I39" s="112">
        <f t="shared" si="1"/>
        <v>6.4962267742973284E-2</v>
      </c>
      <c r="J39" s="113">
        <f t="shared" si="2"/>
        <v>1.3131664379470902E-2</v>
      </c>
      <c r="K39" s="94"/>
      <c r="L39" s="86"/>
    </row>
    <row r="40" spans="1:13" ht="23.25" x14ac:dyDescent="0.35">
      <c r="B40" s="75" t="s">
        <v>80</v>
      </c>
      <c r="C40" s="76">
        <f>C41+C42</f>
        <v>207011812.21000001</v>
      </c>
      <c r="D40" s="76">
        <f>D41+D42</f>
        <v>1748786619</v>
      </c>
      <c r="E40" s="76">
        <f>E41+E42</f>
        <v>2594602597.5799994</v>
      </c>
      <c r="F40" s="76">
        <f>F41+F42</f>
        <v>140988395.98000002</v>
      </c>
      <c r="G40" s="77">
        <f t="shared" si="3"/>
        <v>5.433911000917855E-2</v>
      </c>
      <c r="H40" s="76">
        <f t="shared" si="0"/>
        <v>-66023416.229999989</v>
      </c>
      <c r="I40" s="77">
        <f t="shared" si="1"/>
        <v>-0.31893550191726999</v>
      </c>
      <c r="J40" s="77">
        <f t="shared" si="2"/>
        <v>1.8931068638803062E-5</v>
      </c>
      <c r="L40" s="86"/>
    </row>
    <row r="41" spans="1:13" ht="23.25" customHeight="1" x14ac:dyDescent="0.35">
      <c r="B41" s="114" t="str">
        <f>"- Corrientes"</f>
        <v>- Corrientes</v>
      </c>
      <c r="C41" s="88">
        <v>70043189.469999999</v>
      </c>
      <c r="D41" s="89">
        <v>793938658</v>
      </c>
      <c r="E41" s="88">
        <v>1393851353.0899997</v>
      </c>
      <c r="F41" s="88">
        <v>37138746.310000002</v>
      </c>
      <c r="G41" s="90">
        <f t="shared" si="3"/>
        <v>2.6644696529273298E-2</v>
      </c>
      <c r="H41" s="88">
        <f t="shared" si="0"/>
        <v>-32904443.159999996</v>
      </c>
      <c r="I41" s="90">
        <f t="shared" si="1"/>
        <v>-0.46977362694331909</v>
      </c>
      <c r="J41" s="90">
        <f t="shared" si="2"/>
        <v>4.9867661140952285E-6</v>
      </c>
      <c r="K41" s="115"/>
      <c r="L41" s="86"/>
    </row>
    <row r="42" spans="1:13" ht="23.25" customHeight="1" x14ac:dyDescent="0.35">
      <c r="B42" s="114" t="str">
        <f>"- Capital"</f>
        <v>- Capital</v>
      </c>
      <c r="C42" s="88">
        <v>136968622.74000001</v>
      </c>
      <c r="D42" s="89">
        <v>954847961</v>
      </c>
      <c r="E42" s="88">
        <v>1200751244.4899998</v>
      </c>
      <c r="F42" s="88">
        <v>103849649.67</v>
      </c>
      <c r="G42" s="90">
        <f t="shared" si="3"/>
        <v>8.648723051218532E-2</v>
      </c>
      <c r="H42" s="88">
        <f t="shared" si="0"/>
        <v>-33118973.070000008</v>
      </c>
      <c r="I42" s="90">
        <f t="shared" si="1"/>
        <v>-0.24179970863011399</v>
      </c>
      <c r="J42" s="90">
        <f t="shared" si="2"/>
        <v>1.3944302524707832E-5</v>
      </c>
      <c r="K42" s="78"/>
      <c r="L42" s="86"/>
    </row>
    <row r="43" spans="1:13" ht="24" thickBot="1" x14ac:dyDescent="0.3">
      <c r="B43" s="116" t="s">
        <v>81</v>
      </c>
      <c r="C43" s="117">
        <f>C39+C40</f>
        <v>92038959020.600006</v>
      </c>
      <c r="D43" s="117">
        <f>D39+D40</f>
        <v>1187374402436</v>
      </c>
      <c r="E43" s="117">
        <f>E39+E40</f>
        <v>1238727584813.76</v>
      </c>
      <c r="F43" s="117">
        <f>F39+F40</f>
        <v>97938547146.280014</v>
      </c>
      <c r="G43" s="118">
        <f>IFERROR(F43/E43,"0.0%")</f>
        <v>7.9063829971143224E-2</v>
      </c>
      <c r="H43" s="117">
        <f t="shared" si="0"/>
        <v>5899588125.6800079</v>
      </c>
      <c r="I43" s="119">
        <f t="shared" si="1"/>
        <v>6.4098814115874259E-2</v>
      </c>
      <c r="J43" s="120">
        <f>F43/$M$11</f>
        <v>1.3150595448109705E-2</v>
      </c>
      <c r="K43" s="99"/>
      <c r="L43" s="86"/>
    </row>
    <row r="44" spans="1:13" x14ac:dyDescent="0.25">
      <c r="B44" s="121"/>
      <c r="C44" s="122"/>
      <c r="D44" s="122"/>
      <c r="E44" s="122"/>
      <c r="G44" s="123"/>
      <c r="H44" s="122"/>
      <c r="I44" s="124"/>
      <c r="J44" s="124"/>
    </row>
    <row r="45" spans="1:13" x14ac:dyDescent="0.25">
      <c r="B45" s="46" t="s">
        <v>171</v>
      </c>
      <c r="C45" s="122"/>
      <c r="D45" s="122"/>
      <c r="E45" s="122"/>
      <c r="F45" s="125"/>
      <c r="G45" s="123"/>
      <c r="H45" s="122"/>
      <c r="I45" s="124"/>
      <c r="J45" s="124"/>
    </row>
    <row r="46" spans="1:13" ht="15.75" x14ac:dyDescent="0.25">
      <c r="B46" s="126" t="s">
        <v>82</v>
      </c>
      <c r="C46" s="127"/>
      <c r="D46" s="127"/>
      <c r="E46" s="127"/>
      <c r="F46" s="127"/>
      <c r="G46" s="127"/>
      <c r="I46" s="128"/>
    </row>
    <row r="47" spans="1:13" s="129" customFormat="1" ht="15.75" x14ac:dyDescent="0.25">
      <c r="A47" s="52"/>
      <c r="B47" s="130" t="s">
        <v>83</v>
      </c>
      <c r="C47" s="52"/>
      <c r="D47" s="52"/>
      <c r="E47" s="52"/>
      <c r="F47" s="52"/>
      <c r="G47" s="52"/>
      <c r="H47" s="52"/>
      <c r="I47" s="128"/>
      <c r="K47" s="52"/>
      <c r="L47" s="52"/>
      <c r="M47" s="52"/>
    </row>
    <row r="48" spans="1:13" s="129" customFormat="1" ht="15.75" x14ac:dyDescent="0.25">
      <c r="A48" s="52"/>
      <c r="B48" s="131" t="s">
        <v>84</v>
      </c>
      <c r="C48" s="52"/>
      <c r="D48" s="52"/>
      <c r="E48" s="52"/>
      <c r="F48" s="52"/>
      <c r="G48" s="52"/>
      <c r="H48" s="52"/>
      <c r="I48" s="128"/>
      <c r="K48" s="52"/>
      <c r="L48" s="52"/>
      <c r="M48" s="52"/>
    </row>
    <row r="49" spans="1:13" s="129" customFormat="1" ht="37.5" customHeight="1" x14ac:dyDescent="0.25">
      <c r="A49" s="52"/>
      <c r="B49" s="383" t="s">
        <v>85</v>
      </c>
      <c r="C49" s="383"/>
      <c r="D49" s="383"/>
      <c r="E49" s="383"/>
      <c r="F49" s="383"/>
      <c r="G49" s="383"/>
      <c r="H49" s="52"/>
      <c r="I49" s="128"/>
      <c r="K49" s="52"/>
      <c r="L49" s="52"/>
      <c r="M49" s="52"/>
    </row>
    <row r="50" spans="1:13" s="129" customFormat="1" ht="15.75" x14ac:dyDescent="0.25">
      <c r="A50" s="52"/>
      <c r="B50" s="53" t="s">
        <v>37</v>
      </c>
      <c r="C50" s="52"/>
      <c r="D50" s="52"/>
      <c r="E50" s="52"/>
      <c r="F50" s="52"/>
      <c r="G50" s="52"/>
      <c r="H50" s="52"/>
      <c r="I50" s="128"/>
      <c r="K50" s="52"/>
      <c r="L50" s="52"/>
      <c r="M50" s="52"/>
    </row>
    <row r="53" spans="1:13" s="129" customFormat="1" x14ac:dyDescent="0.25">
      <c r="A53" s="52"/>
      <c r="B53" s="52"/>
      <c r="C53" s="52"/>
      <c r="D53" s="52"/>
      <c r="E53" s="52"/>
      <c r="F53" s="52"/>
      <c r="G53" s="52"/>
      <c r="H53" s="52"/>
      <c r="K53" s="52"/>
      <c r="L53" s="52"/>
      <c r="M53" s="52"/>
    </row>
    <row r="55" spans="1:13" x14ac:dyDescent="0.25">
      <c r="G55" s="129"/>
      <c r="H55" s="129"/>
      <c r="I55" s="52"/>
      <c r="J55" s="52"/>
    </row>
    <row r="56" spans="1:13" x14ac:dyDescent="0.25">
      <c r="G56" s="129"/>
      <c r="H56" s="129"/>
      <c r="I56" s="52"/>
      <c r="J56" s="52"/>
    </row>
    <row r="62" spans="1:13" x14ac:dyDescent="0.25">
      <c r="C62" s="132"/>
      <c r="D62" s="132"/>
      <c r="E62" s="132"/>
    </row>
    <row r="324" spans="2:2" x14ac:dyDescent="0.25">
      <c r="B324" s="52" t="s">
        <v>86</v>
      </c>
    </row>
  </sheetData>
  <mergeCells count="16">
    <mergeCell ref="B8:J8"/>
    <mergeCell ref="B2:J2"/>
    <mergeCell ref="B3:J3"/>
    <mergeCell ref="B4:J4"/>
    <mergeCell ref="B6:J6"/>
    <mergeCell ref="B7:J7"/>
    <mergeCell ref="B49:G49"/>
    <mergeCell ref="B10:B14"/>
    <mergeCell ref="D10:G10"/>
    <mergeCell ref="H10:I12"/>
    <mergeCell ref="J10:J13"/>
    <mergeCell ref="C11:C13"/>
    <mergeCell ref="D11:D13"/>
    <mergeCell ref="E11:E13"/>
    <mergeCell ref="F11:F13"/>
    <mergeCell ref="G11:G13"/>
  </mergeCells>
  <pageMargins left="0.7" right="0.7" top="0.75" bottom="0.75" header="0.3" footer="0.3"/>
  <pageSetup orientation="portrait" r:id="rId1"/>
  <ignoredErrors>
    <ignoredError sqref="C29:F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2632-469E-4C04-ADE1-6E6083819A4F}">
  <dimension ref="B2:P53"/>
  <sheetViews>
    <sheetView showGridLines="0" zoomScale="68" zoomScaleNormal="80" workbookViewId="0">
      <selection activeCell="B38" sqref="B38"/>
    </sheetView>
  </sheetViews>
  <sheetFormatPr baseColWidth="10" defaultColWidth="11.42578125" defaultRowHeight="15" x14ac:dyDescent="0.25"/>
  <cols>
    <col min="1" max="1" width="11.42578125" style="133"/>
    <col min="2" max="2" width="81.5703125" style="133" customWidth="1"/>
    <col min="3" max="3" width="24.28515625" style="133" customWidth="1"/>
    <col min="4" max="4" width="26.28515625" style="133" customWidth="1"/>
    <col min="5" max="5" width="25.42578125" style="133" customWidth="1"/>
    <col min="6" max="6" width="32.85546875" style="133" customWidth="1"/>
    <col min="7" max="7" width="23.42578125" style="133" bestFit="1" customWidth="1"/>
    <col min="8" max="8" width="21.7109375" style="133" customWidth="1"/>
    <col min="9" max="9" width="23.42578125" style="133" bestFit="1" customWidth="1"/>
    <col min="10" max="10" width="17.28515625" style="133" bestFit="1" customWidth="1"/>
    <col min="11" max="11" width="15.7109375" style="133" bestFit="1" customWidth="1"/>
    <col min="12" max="12" width="20" style="133" bestFit="1" customWidth="1"/>
    <col min="13" max="13" width="21.85546875" style="133" bestFit="1" customWidth="1"/>
    <col min="14" max="14" width="38.5703125" style="133" customWidth="1"/>
    <col min="15" max="15" width="23.7109375" style="133" bestFit="1" customWidth="1"/>
    <col min="16" max="16" width="15.7109375" style="133" bestFit="1" customWidth="1"/>
    <col min="17" max="16384" width="11.42578125" style="133"/>
  </cols>
  <sheetData>
    <row r="2" spans="2:16" ht="13.9" customHeight="1" x14ac:dyDescent="0.25">
      <c r="B2" s="399" t="s">
        <v>0</v>
      </c>
      <c r="C2" s="399"/>
      <c r="D2" s="399"/>
      <c r="E2" s="399"/>
      <c r="F2" s="399"/>
      <c r="G2" s="399"/>
      <c r="H2" s="399"/>
      <c r="I2" s="399"/>
      <c r="J2" s="399"/>
      <c r="K2" s="399"/>
      <c r="L2" s="399"/>
    </row>
    <row r="3" spans="2:16" ht="13.9" customHeight="1" x14ac:dyDescent="0.25">
      <c r="B3" s="399" t="s">
        <v>1</v>
      </c>
      <c r="C3" s="399"/>
      <c r="D3" s="399"/>
      <c r="E3" s="399"/>
      <c r="F3" s="399"/>
      <c r="G3" s="399"/>
      <c r="H3" s="399"/>
      <c r="I3" s="399"/>
      <c r="J3" s="399"/>
      <c r="K3" s="399"/>
      <c r="L3" s="399"/>
    </row>
    <row r="4" spans="2:16" ht="16.149999999999999" customHeight="1" x14ac:dyDescent="0.25">
      <c r="B4" s="400" t="s">
        <v>2</v>
      </c>
      <c r="C4" s="400"/>
      <c r="D4" s="400"/>
      <c r="E4" s="400"/>
      <c r="F4" s="400"/>
      <c r="G4" s="400"/>
      <c r="H4" s="400"/>
      <c r="I4" s="400"/>
      <c r="J4" s="400"/>
      <c r="K4" s="400"/>
      <c r="L4" s="400"/>
    </row>
    <row r="5" spans="2:16" ht="18.75" x14ac:dyDescent="0.3">
      <c r="B5" s="134"/>
      <c r="C5" s="134"/>
      <c r="D5" s="134"/>
      <c r="E5" s="134"/>
      <c r="F5" s="134"/>
      <c r="G5" s="134"/>
      <c r="H5" s="134"/>
      <c r="I5" s="134"/>
      <c r="J5" s="134"/>
      <c r="K5" s="134"/>
      <c r="L5" s="134"/>
    </row>
    <row r="6" spans="2:16" ht="18.75" x14ac:dyDescent="0.3">
      <c r="B6" s="134"/>
      <c r="C6" s="134"/>
      <c r="D6" s="134"/>
      <c r="E6" s="134"/>
      <c r="F6" s="134"/>
      <c r="G6" s="134"/>
      <c r="H6" s="134"/>
      <c r="I6" s="134"/>
      <c r="J6" s="134"/>
      <c r="K6" s="134"/>
      <c r="L6" s="134"/>
      <c r="N6" s="135"/>
      <c r="O6" s="135"/>
    </row>
    <row r="7" spans="2:16" ht="20.25" x14ac:dyDescent="0.3">
      <c r="B7" s="420" t="s">
        <v>87</v>
      </c>
      <c r="C7" s="420"/>
      <c r="D7" s="420"/>
      <c r="E7" s="420"/>
      <c r="F7" s="420"/>
      <c r="G7" s="420"/>
      <c r="H7" s="420"/>
      <c r="I7" s="420"/>
      <c r="J7" s="420"/>
      <c r="K7" s="420"/>
      <c r="L7" s="420"/>
      <c r="N7" s="135"/>
      <c r="O7" s="135"/>
    </row>
    <row r="8" spans="2:16" ht="19.5" thickBot="1" x14ac:dyDescent="0.35">
      <c r="B8" s="421" t="s">
        <v>5</v>
      </c>
      <c r="C8" s="421"/>
      <c r="D8" s="421"/>
      <c r="E8" s="421"/>
      <c r="F8" s="421"/>
      <c r="G8" s="421"/>
      <c r="H8" s="421"/>
      <c r="I8" s="421"/>
      <c r="J8" s="421"/>
      <c r="K8" s="421"/>
      <c r="L8" s="421"/>
      <c r="N8" s="136"/>
      <c r="O8" s="136"/>
    </row>
    <row r="9" spans="2:16" ht="19.5" thickBot="1" x14ac:dyDescent="0.35">
      <c r="B9" s="137"/>
      <c r="C9" s="137"/>
      <c r="D9" s="137"/>
      <c r="E9" s="137"/>
      <c r="F9" s="137"/>
      <c r="G9" s="137"/>
      <c r="H9" s="137"/>
      <c r="I9" s="137"/>
      <c r="J9" s="137"/>
      <c r="K9" s="137"/>
      <c r="L9" s="137"/>
      <c r="N9" s="136"/>
      <c r="O9" s="136"/>
    </row>
    <row r="10" spans="2:16" ht="21.6" customHeight="1" thickBot="1" x14ac:dyDescent="0.3">
      <c r="B10" s="411" t="s">
        <v>41</v>
      </c>
      <c r="C10" s="138">
        <v>2023</v>
      </c>
      <c r="D10" s="414">
        <v>2024</v>
      </c>
      <c r="E10" s="415"/>
      <c r="F10" s="415"/>
      <c r="G10" s="415"/>
      <c r="H10" s="415"/>
      <c r="I10" s="416"/>
      <c r="J10" s="417" t="s">
        <v>42</v>
      </c>
      <c r="K10" s="418"/>
      <c r="L10" s="417" t="s">
        <v>88</v>
      </c>
    </row>
    <row r="11" spans="2:16" ht="21.6" customHeight="1" thickBot="1" x14ac:dyDescent="0.3">
      <c r="B11" s="412"/>
      <c r="C11" s="404" t="s">
        <v>89</v>
      </c>
      <c r="D11" s="403" t="s">
        <v>45</v>
      </c>
      <c r="E11" s="403" t="s">
        <v>46</v>
      </c>
      <c r="F11" s="406" t="s">
        <v>90</v>
      </c>
      <c r="G11" s="407"/>
      <c r="H11" s="407"/>
      <c r="I11" s="408"/>
      <c r="J11" s="417"/>
      <c r="K11" s="418"/>
      <c r="L11" s="417"/>
    </row>
    <row r="12" spans="2:16" ht="15" customHeight="1" thickBot="1" x14ac:dyDescent="0.3">
      <c r="B12" s="412"/>
      <c r="C12" s="404"/>
      <c r="D12" s="404"/>
      <c r="E12" s="404"/>
      <c r="F12" s="409" t="s">
        <v>91</v>
      </c>
      <c r="G12" s="403" t="s">
        <v>92</v>
      </c>
      <c r="H12" s="403" t="s">
        <v>93</v>
      </c>
      <c r="I12" s="403" t="s">
        <v>94</v>
      </c>
      <c r="J12" s="419"/>
      <c r="K12" s="410"/>
      <c r="L12" s="417"/>
      <c r="N12" s="139" t="s">
        <v>4</v>
      </c>
      <c r="O12" s="69">
        <v>7447461031915.3203</v>
      </c>
      <c r="P12" s="70"/>
    </row>
    <row r="13" spans="2:16" ht="21" thickBot="1" x14ac:dyDescent="0.3">
      <c r="B13" s="412"/>
      <c r="C13" s="405"/>
      <c r="D13" s="405"/>
      <c r="E13" s="405"/>
      <c r="F13" s="410"/>
      <c r="G13" s="405"/>
      <c r="H13" s="405"/>
      <c r="I13" s="405"/>
      <c r="J13" s="140" t="s">
        <v>49</v>
      </c>
      <c r="K13" s="140" t="s">
        <v>50</v>
      </c>
      <c r="L13" s="419"/>
      <c r="O13" s="141"/>
    </row>
    <row r="14" spans="2:16" ht="21" thickBot="1" x14ac:dyDescent="0.3">
      <c r="B14" s="413"/>
      <c r="C14" s="142">
        <v>1</v>
      </c>
      <c r="D14" s="142">
        <v>2</v>
      </c>
      <c r="E14" s="142">
        <v>3</v>
      </c>
      <c r="F14" s="142">
        <v>4</v>
      </c>
      <c r="G14" s="142">
        <v>5</v>
      </c>
      <c r="H14" s="142">
        <v>6</v>
      </c>
      <c r="I14" s="142" t="s">
        <v>95</v>
      </c>
      <c r="J14" s="142" t="s">
        <v>96</v>
      </c>
      <c r="K14" s="142" t="s">
        <v>97</v>
      </c>
      <c r="L14" s="143" t="s">
        <v>98</v>
      </c>
      <c r="N14" s="144"/>
    </row>
    <row r="15" spans="2:16" ht="20.25" x14ac:dyDescent="0.25">
      <c r="B15" s="145" t="s">
        <v>23</v>
      </c>
      <c r="C15" s="146">
        <f>C16+C17+C18+C19+C20+C25</f>
        <v>126243378041.26999</v>
      </c>
      <c r="D15" s="146">
        <f t="shared" ref="D15:H15" si="0">D16+D17+D18+D19+D20+D25</f>
        <v>1217765874318</v>
      </c>
      <c r="E15" s="146">
        <f t="shared" si="0"/>
        <v>1269282075910.8899</v>
      </c>
      <c r="F15" s="146">
        <f t="shared" si="0"/>
        <v>95997881913.850006</v>
      </c>
      <c r="G15" s="146">
        <f t="shared" si="0"/>
        <v>143597956997.06995</v>
      </c>
      <c r="H15" s="146">
        <f t="shared" si="0"/>
        <v>192091574697.76993</v>
      </c>
      <c r="I15" s="147">
        <f>IFERROR(G15/E15,"-")</f>
        <v>0.11313321106659294</v>
      </c>
      <c r="J15" s="146">
        <f>G15-C15</f>
        <v>17354578955.799957</v>
      </c>
      <c r="K15" s="147">
        <f>IFERROR(J15/C15,"0.0%")</f>
        <v>0.13746922195100486</v>
      </c>
      <c r="L15" s="147">
        <f t="shared" ref="L15:L37" si="1">G15/$O$12</f>
        <v>1.9281464700747788E-2</v>
      </c>
      <c r="M15" s="148"/>
      <c r="N15" s="144"/>
      <c r="O15" s="149"/>
    </row>
    <row r="16" spans="2:16" ht="20.25" x14ac:dyDescent="0.25">
      <c r="B16" s="150" t="s">
        <v>99</v>
      </c>
      <c r="C16" s="151">
        <v>66156229938.559998</v>
      </c>
      <c r="D16" s="151">
        <v>486795809749</v>
      </c>
      <c r="E16" s="151">
        <v>491655228474.90027</v>
      </c>
      <c r="F16" s="151">
        <v>23074938100.919998</v>
      </c>
      <c r="G16" s="151">
        <v>63405657221.509964</v>
      </c>
      <c r="H16" s="151">
        <v>77843039604.519943</v>
      </c>
      <c r="I16" s="152">
        <f>IFERROR(G16/E16,"-")</f>
        <v>0.12896365898150297</v>
      </c>
      <c r="J16" s="151">
        <f>G16-C16</f>
        <v>-2750572717.0500336</v>
      </c>
      <c r="K16" s="152">
        <f>IFERROR(J16/C16,"0.0%")</f>
        <v>-4.15769266115152E-2</v>
      </c>
      <c r="L16" s="152">
        <f>G16/$O$12</f>
        <v>8.5137279604138392E-3</v>
      </c>
      <c r="M16" s="153"/>
      <c r="N16" s="144"/>
    </row>
    <row r="17" spans="2:14" ht="20.25" x14ac:dyDescent="0.25">
      <c r="B17" s="154" t="s">
        <v>100</v>
      </c>
      <c r="C17" s="155">
        <v>8824002706.9599991</v>
      </c>
      <c r="D17" s="155">
        <v>73535970561</v>
      </c>
      <c r="E17" s="155">
        <v>78753763145.320007</v>
      </c>
      <c r="F17" s="155">
        <v>4434269325.71</v>
      </c>
      <c r="G17" s="155">
        <v>10487848426.09</v>
      </c>
      <c r="H17" s="155">
        <v>12803127302.179998</v>
      </c>
      <c r="I17" s="156">
        <f t="shared" ref="I17:I35" si="2">IFERROR(G17/E17,"-")</f>
        <v>0.1331726638476608</v>
      </c>
      <c r="J17" s="155">
        <f>G17-C17</f>
        <v>1663845719.1300011</v>
      </c>
      <c r="K17" s="157">
        <f t="shared" ref="K17:K35" si="3">IFERROR(J17/C17,"0.0%")</f>
        <v>0.18855906717000778</v>
      </c>
      <c r="L17" s="157">
        <f t="shared" si="1"/>
        <v>1.4082448207711883E-3</v>
      </c>
      <c r="M17" s="153"/>
      <c r="N17" s="158"/>
    </row>
    <row r="18" spans="2:14" ht="20.25" x14ac:dyDescent="0.25">
      <c r="B18" s="154" t="s">
        <v>24</v>
      </c>
      <c r="C18" s="155">
        <v>12901162090.25</v>
      </c>
      <c r="D18" s="155">
        <v>263816794305</v>
      </c>
      <c r="E18" s="155">
        <v>258925774489.44</v>
      </c>
      <c r="F18" s="155">
        <v>11548410313.42</v>
      </c>
      <c r="G18" s="155">
        <v>11628883862.690001</v>
      </c>
      <c r="H18" s="155">
        <v>34583391039.889999</v>
      </c>
      <c r="I18" s="156">
        <f t="shared" si="2"/>
        <v>4.4912036608253041E-2</v>
      </c>
      <c r="J18" s="155">
        <f t="shared" ref="J18:J35" si="4">G18-C18</f>
        <v>-1272278227.5599995</v>
      </c>
      <c r="K18" s="157">
        <f t="shared" si="3"/>
        <v>-9.8617335295827224E-2</v>
      </c>
      <c r="L18" s="157">
        <f t="shared" si="1"/>
        <v>1.5614561543666528E-3</v>
      </c>
      <c r="M18" s="153"/>
      <c r="N18" s="78"/>
    </row>
    <row r="19" spans="2:14" ht="20.25" x14ac:dyDescent="0.25">
      <c r="B19" s="154" t="s">
        <v>101</v>
      </c>
      <c r="C19" s="155">
        <v>652209888.86999989</v>
      </c>
      <c r="D19" s="155">
        <v>14201850000</v>
      </c>
      <c r="E19" s="155">
        <v>20845193828.860001</v>
      </c>
      <c r="F19" s="155">
        <v>896208336.05000007</v>
      </c>
      <c r="G19" s="155">
        <v>896208336.05000007</v>
      </c>
      <c r="H19" s="155">
        <v>1439258261.28</v>
      </c>
      <c r="I19" s="156">
        <f t="shared" si="2"/>
        <v>4.2993523754583991E-2</v>
      </c>
      <c r="J19" s="155">
        <f t="shared" si="4"/>
        <v>243998447.18000019</v>
      </c>
      <c r="K19" s="157">
        <f t="shared" si="3"/>
        <v>0.3741103153200343</v>
      </c>
      <c r="L19" s="157">
        <f t="shared" si="1"/>
        <v>1.2033743207374867E-4</v>
      </c>
      <c r="M19" s="153"/>
      <c r="N19" s="158"/>
    </row>
    <row r="20" spans="2:14" ht="20.25" x14ac:dyDescent="0.25">
      <c r="B20" s="159" t="s">
        <v>102</v>
      </c>
      <c r="C20" s="160">
        <f>SUM(C21:C24)</f>
        <v>37583056684.310005</v>
      </c>
      <c r="D20" s="160">
        <f t="shared" ref="D20:H20" si="5">SUM(D21:D24)</f>
        <v>379413090403</v>
      </c>
      <c r="E20" s="160">
        <f t="shared" si="5"/>
        <v>418774452204.91986</v>
      </c>
      <c r="F20" s="160">
        <f t="shared" si="5"/>
        <v>55877367716.440002</v>
      </c>
      <c r="G20" s="160">
        <f t="shared" si="5"/>
        <v>57012259699.789993</v>
      </c>
      <c r="H20" s="160">
        <f t="shared" si="5"/>
        <v>65230134425.239998</v>
      </c>
      <c r="I20" s="161">
        <f t="shared" si="2"/>
        <v>0.1361407301701682</v>
      </c>
      <c r="J20" s="160">
        <f t="shared" si="4"/>
        <v>19429203015.479988</v>
      </c>
      <c r="K20" s="162">
        <f t="shared" si="3"/>
        <v>0.51696707850777868</v>
      </c>
      <c r="L20" s="162">
        <f t="shared" si="1"/>
        <v>7.6552612300312657E-3</v>
      </c>
      <c r="M20" s="153"/>
      <c r="N20" s="158"/>
    </row>
    <row r="21" spans="2:14" ht="20.25" x14ac:dyDescent="0.25">
      <c r="B21" s="163" t="s">
        <v>103</v>
      </c>
      <c r="C21" s="164">
        <v>8087660814.8200006</v>
      </c>
      <c r="D21" s="164">
        <v>68334307493</v>
      </c>
      <c r="E21" s="164">
        <v>73241833691.490021</v>
      </c>
      <c r="F21" s="164">
        <v>5976481621.8099995</v>
      </c>
      <c r="G21" s="164">
        <v>6227216869.0699997</v>
      </c>
      <c r="H21" s="164">
        <v>7010953571.1500015</v>
      </c>
      <c r="I21" s="165">
        <f t="shared" si="2"/>
        <v>8.5022678368490118E-2</v>
      </c>
      <c r="J21" s="164">
        <f t="shared" si="4"/>
        <v>-1860443945.750001</v>
      </c>
      <c r="K21" s="166">
        <f t="shared" si="3"/>
        <v>-0.2300348627802101</v>
      </c>
      <c r="L21" s="166">
        <f t="shared" si="1"/>
        <v>8.3615299796587167E-4</v>
      </c>
      <c r="M21" s="167"/>
      <c r="N21" s="158"/>
    </row>
    <row r="22" spans="2:14" ht="20.25" x14ac:dyDescent="0.25">
      <c r="B22" s="168" t="s">
        <v>104</v>
      </c>
      <c r="C22" s="169">
        <v>26180309094.570004</v>
      </c>
      <c r="D22" s="169">
        <v>293233994218</v>
      </c>
      <c r="E22" s="169">
        <v>325812766182.78986</v>
      </c>
      <c r="F22" s="169">
        <v>45775876214.800003</v>
      </c>
      <c r="G22" s="169">
        <v>46427311243.639992</v>
      </c>
      <c r="H22" s="169">
        <v>52691350130.989998</v>
      </c>
      <c r="I22" s="170">
        <f t="shared" si="2"/>
        <v>0.1424969063906876</v>
      </c>
      <c r="J22" s="169">
        <f t="shared" si="4"/>
        <v>20247002149.069988</v>
      </c>
      <c r="K22" s="171">
        <f t="shared" si="3"/>
        <v>0.77336757468877138</v>
      </c>
      <c r="L22" s="171">
        <f t="shared" si="1"/>
        <v>6.2339784048121329E-3</v>
      </c>
      <c r="M22" s="167"/>
      <c r="N22" s="158"/>
    </row>
    <row r="23" spans="2:14" ht="20.25" x14ac:dyDescent="0.25">
      <c r="B23" s="168" t="s">
        <v>105</v>
      </c>
      <c r="C23" s="169">
        <v>190102516.55000001</v>
      </c>
      <c r="D23" s="169">
        <v>953779141</v>
      </c>
      <c r="E23" s="169">
        <v>1233748666.7900004</v>
      </c>
      <c r="F23" s="169">
        <v>208388608.16</v>
      </c>
      <c r="G23" s="169">
        <v>215914679.21000001</v>
      </c>
      <c r="H23" s="169">
        <v>244003499.21000001</v>
      </c>
      <c r="I23" s="170">
        <f t="shared" si="2"/>
        <v>0.1750070213018122</v>
      </c>
      <c r="J23" s="169">
        <f t="shared" si="4"/>
        <v>25812162.659999996</v>
      </c>
      <c r="K23" s="171">
        <f t="shared" si="3"/>
        <v>0.13578022599827597</v>
      </c>
      <c r="L23" s="171">
        <f t="shared" si="1"/>
        <v>2.8991716544030254E-5</v>
      </c>
      <c r="M23" s="167"/>
      <c r="N23" s="158"/>
    </row>
    <row r="24" spans="2:14" ht="20.25" x14ac:dyDescent="0.25">
      <c r="B24" s="168" t="s">
        <v>106</v>
      </c>
      <c r="C24" s="169">
        <v>3124984258.3699994</v>
      </c>
      <c r="D24" s="169">
        <v>16891009551</v>
      </c>
      <c r="E24" s="169">
        <v>18486103663.850002</v>
      </c>
      <c r="F24" s="169">
        <v>3916621271.6700001</v>
      </c>
      <c r="G24" s="169">
        <v>4141816907.8699999</v>
      </c>
      <c r="H24" s="169">
        <v>5283827223.8900013</v>
      </c>
      <c r="I24" s="170">
        <f t="shared" si="2"/>
        <v>0.22405029113676439</v>
      </c>
      <c r="J24" s="169">
        <f t="shared" si="4"/>
        <v>1016832649.5000005</v>
      </c>
      <c r="K24" s="171">
        <f t="shared" si="3"/>
        <v>0.32538808692443888</v>
      </c>
      <c r="L24" s="171">
        <f t="shared" si="1"/>
        <v>5.5613811070923016E-4</v>
      </c>
      <c r="M24" s="167"/>
      <c r="N24" s="158"/>
    </row>
    <row r="25" spans="2:14" ht="20.25" x14ac:dyDescent="0.25">
      <c r="B25" s="172" t="s">
        <v>107</v>
      </c>
      <c r="C25" s="173">
        <v>126716732.31999999</v>
      </c>
      <c r="D25" s="173">
        <v>2359300</v>
      </c>
      <c r="E25" s="173">
        <v>327663767.44999999</v>
      </c>
      <c r="F25" s="173">
        <v>166688121.31</v>
      </c>
      <c r="G25" s="173">
        <v>167099450.94</v>
      </c>
      <c r="H25" s="173">
        <v>192624064.66</v>
      </c>
      <c r="I25" s="174">
        <f t="shared" si="2"/>
        <v>0.50997231778304153</v>
      </c>
      <c r="J25" s="173">
        <f t="shared" si="4"/>
        <v>40382718.620000005</v>
      </c>
      <c r="K25" s="174">
        <f t="shared" si="3"/>
        <v>0.31868497459373252</v>
      </c>
      <c r="L25" s="175">
        <f t="shared" si="1"/>
        <v>2.2437103091095429E-5</v>
      </c>
      <c r="M25" s="176"/>
      <c r="N25" s="158"/>
    </row>
    <row r="26" spans="2:14" ht="20.25" x14ac:dyDescent="0.25">
      <c r="B26" s="177" t="s">
        <v>25</v>
      </c>
      <c r="C26" s="178">
        <f t="shared" ref="C26:H26" si="6">SUM(C27:C31)+C35</f>
        <v>43508648401.100006</v>
      </c>
      <c r="D26" s="178">
        <f t="shared" si="6"/>
        <v>200920640632</v>
      </c>
      <c r="E26" s="178">
        <f t="shared" si="6"/>
        <v>193048667012.7598</v>
      </c>
      <c r="F26" s="178">
        <f t="shared" si="6"/>
        <v>35076467945.569984</v>
      </c>
      <c r="G26" s="178">
        <f t="shared" si="6"/>
        <v>41867449885.61998</v>
      </c>
      <c r="H26" s="178">
        <f t="shared" si="6"/>
        <v>47449439832.329987</v>
      </c>
      <c r="I26" s="179">
        <f t="shared" si="2"/>
        <v>0.21687510477786773</v>
      </c>
      <c r="J26" s="178">
        <f t="shared" si="4"/>
        <v>-1641198515.4800262</v>
      </c>
      <c r="K26" s="179">
        <f t="shared" si="3"/>
        <v>-3.7721202009082237E-2</v>
      </c>
      <c r="L26" s="179">
        <f t="shared" si="1"/>
        <v>5.621707815079713E-3</v>
      </c>
      <c r="M26" s="148"/>
      <c r="N26" s="158"/>
    </row>
    <row r="27" spans="2:14" ht="20.25" x14ac:dyDescent="0.25">
      <c r="B27" s="180" t="s">
        <v>108</v>
      </c>
      <c r="C27" s="151">
        <v>13454483181.959999</v>
      </c>
      <c r="D27" s="151">
        <v>75124304565</v>
      </c>
      <c r="E27" s="151">
        <v>57184628245.039993</v>
      </c>
      <c r="F27" s="151">
        <v>9276985156.8600025</v>
      </c>
      <c r="G27" s="151">
        <v>10131019759.57</v>
      </c>
      <c r="H27" s="151">
        <v>12393054756.910009</v>
      </c>
      <c r="I27" s="152">
        <f t="shared" si="2"/>
        <v>0.17716334040256232</v>
      </c>
      <c r="J27" s="151">
        <f t="shared" si="4"/>
        <v>-3323463422.3899994</v>
      </c>
      <c r="K27" s="152">
        <f t="shared" si="3"/>
        <v>-0.24701531656348985</v>
      </c>
      <c r="L27" s="152">
        <f t="shared" si="1"/>
        <v>1.3603320267342881E-3</v>
      </c>
      <c r="M27" s="153"/>
      <c r="N27" s="158"/>
    </row>
    <row r="28" spans="2:14" ht="20.25" x14ac:dyDescent="0.25">
      <c r="B28" s="159" t="s">
        <v>109</v>
      </c>
      <c r="C28" s="160">
        <v>15250707146.82</v>
      </c>
      <c r="D28" s="160">
        <v>57840512900</v>
      </c>
      <c r="E28" s="160">
        <v>56653986261.369751</v>
      </c>
      <c r="F28" s="160">
        <v>5102762682.5599966</v>
      </c>
      <c r="G28" s="160">
        <v>10768846988.489996</v>
      </c>
      <c r="H28" s="160">
        <v>13765709606.849993</v>
      </c>
      <c r="I28" s="162">
        <f t="shared" si="2"/>
        <v>0.19008101104851774</v>
      </c>
      <c r="J28" s="160">
        <f t="shared" si="4"/>
        <v>-4481860158.3300037</v>
      </c>
      <c r="K28" s="162">
        <f t="shared" si="3"/>
        <v>-0.2938788421535285</v>
      </c>
      <c r="L28" s="162">
        <f t="shared" si="1"/>
        <v>1.4459756073031092E-3</v>
      </c>
      <c r="M28" s="153"/>
      <c r="N28" s="78"/>
    </row>
    <row r="29" spans="2:14" ht="20.25" x14ac:dyDescent="0.25">
      <c r="B29" s="159" t="s">
        <v>110</v>
      </c>
      <c r="C29" s="160">
        <v>9927181.6799999997</v>
      </c>
      <c r="D29" s="160">
        <v>9142603</v>
      </c>
      <c r="E29" s="160">
        <v>72835387.400000006</v>
      </c>
      <c r="F29" s="160">
        <v>7736216.6900000004</v>
      </c>
      <c r="G29" s="160">
        <v>46467790.039999999</v>
      </c>
      <c r="H29" s="160">
        <v>48860679.919999994</v>
      </c>
      <c r="I29" s="162">
        <f t="shared" si="2"/>
        <v>0.63798370131274951</v>
      </c>
      <c r="J29" s="160">
        <f t="shared" si="4"/>
        <v>36540608.359999999</v>
      </c>
      <c r="K29" s="162">
        <f t="shared" si="3"/>
        <v>3.6808642712379571</v>
      </c>
      <c r="L29" s="162">
        <f t="shared" si="1"/>
        <v>6.2394136526350544E-6</v>
      </c>
      <c r="M29" s="153"/>
      <c r="N29" s="78"/>
    </row>
    <row r="30" spans="2:14" ht="20.25" x14ac:dyDescent="0.25">
      <c r="B30" s="181" t="s">
        <v>111</v>
      </c>
      <c r="C30" s="160">
        <v>683004636.09000003</v>
      </c>
      <c r="D30" s="160">
        <v>2087679447</v>
      </c>
      <c r="E30" s="160">
        <v>1975670172.27</v>
      </c>
      <c r="F30" s="160">
        <v>233014760.13999999</v>
      </c>
      <c r="G30" s="160">
        <v>357112126.19</v>
      </c>
      <c r="H30" s="160">
        <v>484231321.02999997</v>
      </c>
      <c r="I30" s="162">
        <f t="shared" si="2"/>
        <v>0.18075493126450673</v>
      </c>
      <c r="J30" s="160">
        <f t="shared" si="4"/>
        <v>-325892509.90000004</v>
      </c>
      <c r="K30" s="162">
        <f t="shared" si="3"/>
        <v>-0.47714538478924312</v>
      </c>
      <c r="L30" s="162">
        <f t="shared" si="1"/>
        <v>4.7950855286067704E-5</v>
      </c>
      <c r="M30" s="182"/>
      <c r="N30" s="158"/>
    </row>
    <row r="31" spans="2:14" ht="20.25" x14ac:dyDescent="0.25">
      <c r="B31" s="159" t="s">
        <v>112</v>
      </c>
      <c r="C31" s="160">
        <f>C32+C33+C34</f>
        <v>14107526254.550003</v>
      </c>
      <c r="D31" s="160">
        <f t="shared" ref="D31:H31" si="7">D32+D33+D34</f>
        <v>64412716842</v>
      </c>
      <c r="E31" s="160">
        <f t="shared" si="7"/>
        <v>76983110655.680054</v>
      </c>
      <c r="F31" s="160">
        <f t="shared" si="7"/>
        <v>20455969129.319988</v>
      </c>
      <c r="G31" s="160">
        <f t="shared" si="7"/>
        <v>20564003221.329987</v>
      </c>
      <c r="H31" s="160">
        <f t="shared" si="7"/>
        <v>20757583467.619987</v>
      </c>
      <c r="I31" s="162">
        <f t="shared" si="2"/>
        <v>0.26712356835392065</v>
      </c>
      <c r="J31" s="160">
        <f>G31-C31</f>
        <v>6456476966.7799835</v>
      </c>
      <c r="K31" s="162">
        <f t="shared" si="3"/>
        <v>0.45766187850953816</v>
      </c>
      <c r="L31" s="162">
        <f t="shared" si="1"/>
        <v>2.7612099121036133E-3</v>
      </c>
      <c r="M31" s="153"/>
      <c r="N31" s="158"/>
    </row>
    <row r="32" spans="2:14" ht="20.25" x14ac:dyDescent="0.25">
      <c r="B32" s="183" t="s">
        <v>113</v>
      </c>
      <c r="C32" s="164">
        <v>918002623.69000006</v>
      </c>
      <c r="D32" s="164">
        <v>228378260</v>
      </c>
      <c r="E32" s="164">
        <v>1907470981.8999999</v>
      </c>
      <c r="F32" s="164">
        <v>421062974.10000002</v>
      </c>
      <c r="G32" s="164">
        <v>421662974.10000002</v>
      </c>
      <c r="H32" s="164">
        <v>447770882.38</v>
      </c>
      <c r="I32" s="166">
        <f t="shared" si="2"/>
        <v>0.22105865730129673</v>
      </c>
      <c r="J32" s="164">
        <f t="shared" si="4"/>
        <v>-496339649.59000003</v>
      </c>
      <c r="K32" s="166">
        <f t="shared" si="3"/>
        <v>-0.540673454281552</v>
      </c>
      <c r="L32" s="166">
        <f t="shared" si="1"/>
        <v>5.6618352522155827E-5</v>
      </c>
      <c r="M32" s="167"/>
      <c r="N32" s="158"/>
    </row>
    <row r="33" spans="2:15" ht="20.25" x14ac:dyDescent="0.25">
      <c r="B33" s="168" t="s">
        <v>114</v>
      </c>
      <c r="C33" s="169">
        <v>12602573897.780003</v>
      </c>
      <c r="D33" s="169">
        <v>64136338582</v>
      </c>
      <c r="E33" s="169">
        <v>75015083695.78006</v>
      </c>
      <c r="F33" s="169">
        <v>20034906155.21999</v>
      </c>
      <c r="G33" s="169">
        <v>20142340247.229988</v>
      </c>
      <c r="H33" s="169">
        <v>20309812585.239986</v>
      </c>
      <c r="I33" s="171">
        <f t="shared" si="2"/>
        <v>0.26851053488010823</v>
      </c>
      <c r="J33" s="169">
        <f t="shared" si="4"/>
        <v>7539766349.4499855</v>
      </c>
      <c r="K33" s="171">
        <f t="shared" si="3"/>
        <v>0.59827194116101534</v>
      </c>
      <c r="L33" s="171">
        <f t="shared" si="1"/>
        <v>2.7045915595814577E-3</v>
      </c>
      <c r="M33" s="167"/>
      <c r="N33" s="158"/>
    </row>
    <row r="34" spans="2:15" ht="20.25" x14ac:dyDescent="0.25">
      <c r="B34" s="168" t="s">
        <v>115</v>
      </c>
      <c r="C34" s="169">
        <v>586949733.07999992</v>
      </c>
      <c r="D34" s="169">
        <v>48000000</v>
      </c>
      <c r="E34" s="169">
        <v>60555978</v>
      </c>
      <c r="F34" s="169">
        <v>0</v>
      </c>
      <c r="G34" s="169">
        <v>0</v>
      </c>
      <c r="H34" s="169">
        <v>0</v>
      </c>
      <c r="I34" s="171">
        <f t="shared" si="2"/>
        <v>0</v>
      </c>
      <c r="J34" s="169">
        <f t="shared" si="4"/>
        <v>-586949733.07999992</v>
      </c>
      <c r="K34" s="171">
        <f t="shared" si="3"/>
        <v>-1</v>
      </c>
      <c r="L34" s="171">
        <f t="shared" si="1"/>
        <v>0</v>
      </c>
      <c r="M34" s="167"/>
      <c r="N34" s="158"/>
    </row>
    <row r="35" spans="2:15" ht="21" thickBot="1" x14ac:dyDescent="0.3">
      <c r="B35" s="172" t="s">
        <v>116</v>
      </c>
      <c r="C35" s="173">
        <v>3000000</v>
      </c>
      <c r="D35" s="173">
        <v>1446284275</v>
      </c>
      <c r="E35" s="173">
        <v>178436290.99999982</v>
      </c>
      <c r="F35" s="173">
        <v>0</v>
      </c>
      <c r="G35" s="173">
        <v>0</v>
      </c>
      <c r="H35" s="173">
        <v>0</v>
      </c>
      <c r="I35" s="174">
        <f t="shared" si="2"/>
        <v>0</v>
      </c>
      <c r="J35" s="173">
        <f t="shared" si="4"/>
        <v>-3000000</v>
      </c>
      <c r="K35" s="174">
        <f t="shared" si="3"/>
        <v>-1</v>
      </c>
      <c r="L35" s="175">
        <f t="shared" si="1"/>
        <v>0</v>
      </c>
      <c r="M35" s="153"/>
      <c r="N35" s="158"/>
    </row>
    <row r="36" spans="2:15" ht="21" thickBot="1" x14ac:dyDescent="0.3">
      <c r="B36" s="184" t="s">
        <v>117</v>
      </c>
      <c r="C36" s="185">
        <f>C15+C26</f>
        <v>169752026442.37</v>
      </c>
      <c r="D36" s="185">
        <f t="shared" ref="D36:H36" si="8">D15+D26</f>
        <v>1418686514950</v>
      </c>
      <c r="E36" s="185">
        <f>E15+E26</f>
        <v>1462330742923.6497</v>
      </c>
      <c r="F36" s="185">
        <f t="shared" si="8"/>
        <v>131074349859.41998</v>
      </c>
      <c r="G36" s="185">
        <f t="shared" si="8"/>
        <v>185465406882.68994</v>
      </c>
      <c r="H36" s="185">
        <f t="shared" si="8"/>
        <v>239541014530.09991</v>
      </c>
      <c r="I36" s="186">
        <f>IFERROR(G36/E36,"-")</f>
        <v>0.12682863147080356</v>
      </c>
      <c r="J36" s="185">
        <f>G36-C36</f>
        <v>15713380440.319946</v>
      </c>
      <c r="K36" s="186">
        <f>IFERROR(J36/C36,"0.0%")</f>
        <v>9.2566673692431961E-2</v>
      </c>
      <c r="L36" s="187">
        <f t="shared" si="1"/>
        <v>2.4903172515827503E-2</v>
      </c>
      <c r="M36" s="188"/>
      <c r="N36" s="144"/>
      <c r="O36" s="144"/>
    </row>
    <row r="37" spans="2:15" x14ac:dyDescent="0.25">
      <c r="B37" s="189"/>
      <c r="C37" s="190"/>
      <c r="D37" s="190"/>
      <c r="E37" s="190"/>
      <c r="F37" s="191"/>
      <c r="G37" s="192"/>
      <c r="H37" s="191"/>
      <c r="I37" s="193"/>
      <c r="J37" s="190"/>
      <c r="K37" s="193"/>
      <c r="L37" s="193">
        <f t="shared" si="1"/>
        <v>0</v>
      </c>
      <c r="M37" s="194"/>
      <c r="N37" s="78"/>
      <c r="O37" s="144"/>
    </row>
    <row r="38" spans="2:15" x14ac:dyDescent="0.25">
      <c r="B38" s="46" t="s">
        <v>171</v>
      </c>
      <c r="G38" s="99"/>
    </row>
    <row r="39" spans="2:15" x14ac:dyDescent="0.25">
      <c r="B39" s="52" t="s">
        <v>34</v>
      </c>
    </row>
    <row r="40" spans="2:15" x14ac:dyDescent="0.25">
      <c r="B40" s="195" t="s">
        <v>35</v>
      </c>
      <c r="G40" s="99"/>
    </row>
    <row r="41" spans="2:15" ht="29.25" customHeight="1" x14ac:dyDescent="0.25">
      <c r="B41" s="374" t="s">
        <v>36</v>
      </c>
      <c r="C41" s="374"/>
      <c r="D41" s="374"/>
      <c r="E41" s="374"/>
      <c r="F41" s="374"/>
      <c r="G41" s="374"/>
      <c r="H41" s="374"/>
      <c r="I41" s="374"/>
      <c r="J41" s="374"/>
      <c r="K41" s="374"/>
      <c r="L41" s="374"/>
    </row>
    <row r="42" spans="2:15" x14ac:dyDescent="0.25">
      <c r="B42" s="51" t="s">
        <v>118</v>
      </c>
    </row>
    <row r="43" spans="2:15" x14ac:dyDescent="0.25">
      <c r="I43" s="78"/>
      <c r="J43" s="78"/>
    </row>
    <row r="44" spans="2:15" x14ac:dyDescent="0.25">
      <c r="F44" s="196"/>
      <c r="G44" s="197"/>
      <c r="H44" s="197"/>
      <c r="I44" s="144"/>
      <c r="J44" s="198"/>
      <c r="K44" s="144"/>
    </row>
    <row r="45" spans="2:15" x14ac:dyDescent="0.25">
      <c r="G45"/>
      <c r="H45"/>
      <c r="I45"/>
    </row>
    <row r="46" spans="2:15" x14ac:dyDescent="0.25">
      <c r="G46"/>
      <c r="H46"/>
      <c r="I46"/>
    </row>
    <row r="47" spans="2:15" x14ac:dyDescent="0.25">
      <c r="G47"/>
      <c r="H47"/>
      <c r="I47"/>
    </row>
    <row r="48" spans="2:15" x14ac:dyDescent="0.25">
      <c r="G48"/>
      <c r="H48"/>
      <c r="I48"/>
    </row>
    <row r="49" spans="7:9" x14ac:dyDescent="0.25">
      <c r="G49"/>
      <c r="H49"/>
      <c r="I49"/>
    </row>
    <row r="50" spans="7:9" x14ac:dyDescent="0.25">
      <c r="G50"/>
      <c r="H50"/>
      <c r="I50"/>
    </row>
    <row r="51" spans="7:9" x14ac:dyDescent="0.25">
      <c r="G51"/>
      <c r="H51"/>
      <c r="I51"/>
    </row>
    <row r="52" spans="7:9" x14ac:dyDescent="0.25">
      <c r="G52"/>
      <c r="H52"/>
      <c r="I52"/>
    </row>
    <row r="53" spans="7:9" x14ac:dyDescent="0.25">
      <c r="G53"/>
      <c r="H53"/>
      <c r="I53"/>
    </row>
  </sheetData>
  <mergeCells count="18">
    <mergeCell ref="B2:L2"/>
    <mergeCell ref="B3:L3"/>
    <mergeCell ref="B4:L4"/>
    <mergeCell ref="B7:L7"/>
    <mergeCell ref="B8:L8"/>
    <mergeCell ref="B41:L41"/>
    <mergeCell ref="D11:D13"/>
    <mergeCell ref="E11:E13"/>
    <mergeCell ref="F11:I11"/>
    <mergeCell ref="F12:F13"/>
    <mergeCell ref="G12:G13"/>
    <mergeCell ref="H12:H13"/>
    <mergeCell ref="I12:I13"/>
    <mergeCell ref="B10:B14"/>
    <mergeCell ref="D10:I10"/>
    <mergeCell ref="J10:K12"/>
    <mergeCell ref="L10:L13"/>
    <mergeCell ref="C11:C13"/>
  </mergeCells>
  <pageMargins left="0.7" right="0.7" top="0.75" bottom="0.75" header="0.3" footer="0.3"/>
  <pageSetup orientation="portrait"/>
  <ignoredErrors>
    <ignoredError sqref="C20:H2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1A05-B8AC-44A7-BBF8-D8085151F94B}">
  <dimension ref="A2:M34"/>
  <sheetViews>
    <sheetView showGridLines="0" workbookViewId="0">
      <selection activeCell="L33" sqref="L33"/>
    </sheetView>
  </sheetViews>
  <sheetFormatPr baseColWidth="10" defaultColWidth="11.42578125" defaultRowHeight="15" x14ac:dyDescent="0.25"/>
  <sheetData>
    <row r="2" spans="1:13" x14ac:dyDescent="0.25">
      <c r="B2" s="199"/>
      <c r="C2" s="199"/>
      <c r="D2" s="199"/>
      <c r="E2" s="199"/>
      <c r="F2" s="199"/>
      <c r="G2" s="199"/>
      <c r="H2" s="199"/>
      <c r="I2" s="199"/>
      <c r="J2" s="199"/>
    </row>
    <row r="3" spans="1:13" ht="14.45" customHeight="1" x14ac:dyDescent="0.25">
      <c r="A3" s="423" t="s">
        <v>0</v>
      </c>
      <c r="B3" s="423"/>
      <c r="C3" s="423"/>
      <c r="D3" s="423"/>
      <c r="E3" s="423"/>
      <c r="F3" s="423"/>
      <c r="G3" s="423"/>
      <c r="H3" s="423"/>
      <c r="I3" s="423"/>
      <c r="J3" s="423"/>
      <c r="K3" s="423"/>
      <c r="L3" s="423"/>
      <c r="M3" s="423"/>
    </row>
    <row r="4" spans="1:13" ht="14.45" customHeight="1" x14ac:dyDescent="0.25">
      <c r="A4" s="423" t="s">
        <v>1</v>
      </c>
      <c r="B4" s="423"/>
      <c r="C4" s="423"/>
      <c r="D4" s="423"/>
      <c r="E4" s="423"/>
      <c r="F4" s="423"/>
      <c r="G4" s="423"/>
      <c r="H4" s="423"/>
      <c r="I4" s="423"/>
      <c r="J4" s="423"/>
      <c r="K4" s="423"/>
      <c r="L4" s="423"/>
      <c r="M4" s="423"/>
    </row>
    <row r="5" spans="1:13" ht="14.45" customHeight="1" x14ac:dyDescent="0.25">
      <c r="A5" s="424" t="s">
        <v>2</v>
      </c>
      <c r="B5" s="424"/>
      <c r="C5" s="424"/>
      <c r="D5" s="424"/>
      <c r="E5" s="424"/>
      <c r="F5" s="424"/>
      <c r="G5" s="424"/>
      <c r="H5" s="424"/>
      <c r="I5" s="424"/>
      <c r="J5" s="424"/>
      <c r="K5" s="424"/>
      <c r="L5" s="424"/>
      <c r="M5" s="424"/>
    </row>
    <row r="6" spans="1:13" x14ac:dyDescent="0.25">
      <c r="B6" s="199"/>
      <c r="C6" s="199"/>
      <c r="D6" s="199"/>
      <c r="E6" s="199"/>
      <c r="F6" s="199"/>
      <c r="G6" s="199"/>
      <c r="H6" s="199"/>
      <c r="I6" s="199"/>
      <c r="J6" s="199"/>
    </row>
    <row r="7" spans="1:13" x14ac:dyDescent="0.25">
      <c r="A7" s="425" t="s">
        <v>978</v>
      </c>
      <c r="B7" s="425"/>
      <c r="C7" s="425"/>
      <c r="D7" s="425"/>
      <c r="E7" s="425"/>
      <c r="F7" s="425"/>
      <c r="G7" s="425"/>
      <c r="H7" s="425"/>
      <c r="I7" s="425"/>
      <c r="J7" s="425"/>
      <c r="K7" s="425"/>
      <c r="L7" s="425"/>
      <c r="M7" s="425"/>
    </row>
    <row r="8" spans="1:13" x14ac:dyDescent="0.25">
      <c r="A8" s="426" t="s">
        <v>119</v>
      </c>
      <c r="B8" s="426"/>
      <c r="C8" s="426"/>
      <c r="D8" s="426"/>
      <c r="E8" s="426"/>
      <c r="F8" s="426"/>
      <c r="G8" s="426"/>
      <c r="H8" s="426"/>
      <c r="I8" s="426"/>
      <c r="J8" s="426"/>
      <c r="K8" s="426"/>
      <c r="L8" s="426"/>
      <c r="M8" s="426"/>
    </row>
    <row r="9" spans="1:13" x14ac:dyDescent="0.25">
      <c r="A9" s="422" t="s">
        <v>120</v>
      </c>
      <c r="B9" s="422"/>
      <c r="C9" s="422"/>
      <c r="D9" s="422"/>
      <c r="E9" s="422"/>
      <c r="F9" s="422"/>
      <c r="G9" s="422"/>
      <c r="H9" s="422"/>
      <c r="I9" s="422"/>
      <c r="J9" s="422"/>
      <c r="K9" s="422"/>
      <c r="L9" s="422"/>
      <c r="M9" s="422"/>
    </row>
    <row r="32" spans="4:4" x14ac:dyDescent="0.25">
      <c r="D32" s="505" t="s">
        <v>986</v>
      </c>
    </row>
    <row r="33" spans="4:4" x14ac:dyDescent="0.25">
      <c r="D33" s="201" t="s">
        <v>122</v>
      </c>
    </row>
    <row r="34" spans="4:4" x14ac:dyDescent="0.25">
      <c r="D34" s="200" t="s">
        <v>123</v>
      </c>
    </row>
  </sheetData>
  <mergeCells count="6">
    <mergeCell ref="A9:M9"/>
    <mergeCell ref="A3:M3"/>
    <mergeCell ref="A4:M4"/>
    <mergeCell ref="A5:M5"/>
    <mergeCell ref="A7:M7"/>
    <mergeCell ref="A8:M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CD0C-CBEE-4B57-82C4-DC846A1A38F7}">
  <dimension ref="B2:J36"/>
  <sheetViews>
    <sheetView showGridLines="0" zoomScaleNormal="100" workbookViewId="0">
      <selection activeCell="P13" sqref="P13"/>
    </sheetView>
  </sheetViews>
  <sheetFormatPr baseColWidth="10" defaultColWidth="11.42578125" defaultRowHeight="15" x14ac:dyDescent="0.25"/>
  <sheetData>
    <row r="2" spans="2:10" x14ac:dyDescent="0.25">
      <c r="B2" s="199"/>
      <c r="C2" s="199"/>
      <c r="D2" s="199"/>
      <c r="E2" s="199"/>
      <c r="F2" s="199"/>
      <c r="G2" s="199"/>
      <c r="H2" s="199"/>
      <c r="I2" s="199"/>
      <c r="J2" s="199"/>
    </row>
    <row r="3" spans="2:10" x14ac:dyDescent="0.25">
      <c r="B3" s="423" t="s">
        <v>0</v>
      </c>
      <c r="C3" s="423"/>
      <c r="D3" s="423"/>
      <c r="E3" s="423"/>
      <c r="F3" s="423"/>
      <c r="G3" s="423"/>
      <c r="H3" s="423"/>
      <c r="I3" s="423"/>
      <c r="J3" s="423"/>
    </row>
    <row r="4" spans="2:10" x14ac:dyDescent="0.25">
      <c r="B4" s="423" t="s">
        <v>1</v>
      </c>
      <c r="C4" s="423"/>
      <c r="D4" s="423"/>
      <c r="E4" s="423"/>
      <c r="F4" s="423"/>
      <c r="G4" s="423"/>
      <c r="H4" s="423"/>
      <c r="I4" s="423"/>
      <c r="J4" s="423"/>
    </row>
    <row r="5" spans="2:10" x14ac:dyDescent="0.25">
      <c r="B5" s="424" t="s">
        <v>2</v>
      </c>
      <c r="C5" s="424"/>
      <c r="D5" s="424"/>
      <c r="E5" s="424"/>
      <c r="F5" s="424"/>
      <c r="G5" s="424"/>
      <c r="H5" s="424"/>
      <c r="I5" s="424"/>
      <c r="J5" s="424"/>
    </row>
    <row r="6" spans="2:10" x14ac:dyDescent="0.25">
      <c r="B6" s="199"/>
      <c r="C6" s="199"/>
      <c r="D6" s="199"/>
      <c r="E6" s="199"/>
      <c r="F6" s="199"/>
      <c r="G6" s="199"/>
      <c r="H6" s="199"/>
      <c r="I6" s="199"/>
      <c r="J6" s="199"/>
    </row>
    <row r="7" spans="2:10" x14ac:dyDescent="0.25">
      <c r="B7" s="425" t="s">
        <v>979</v>
      </c>
      <c r="C7" s="425"/>
      <c r="D7" s="425"/>
      <c r="E7" s="425"/>
      <c r="F7" s="425"/>
      <c r="G7" s="425"/>
      <c r="H7" s="425"/>
      <c r="I7" s="425"/>
      <c r="J7" s="425"/>
    </row>
    <row r="8" spans="2:10" x14ac:dyDescent="0.25">
      <c r="B8" s="426" t="s">
        <v>119</v>
      </c>
      <c r="C8" s="426"/>
      <c r="D8" s="426"/>
      <c r="E8" s="426"/>
      <c r="F8" s="426"/>
      <c r="G8" s="426"/>
      <c r="H8" s="426"/>
      <c r="I8" s="426"/>
      <c r="J8" s="426"/>
    </row>
    <row r="9" spans="2:10" x14ac:dyDescent="0.25">
      <c r="B9" s="422" t="s">
        <v>120</v>
      </c>
      <c r="C9" s="422"/>
      <c r="D9" s="422"/>
      <c r="E9" s="422"/>
      <c r="F9" s="422"/>
      <c r="G9" s="422"/>
      <c r="H9" s="422"/>
      <c r="I9" s="422"/>
      <c r="J9" s="422"/>
    </row>
    <row r="34" spans="3:3" x14ac:dyDescent="0.25">
      <c r="C34" s="200" t="s">
        <v>121</v>
      </c>
    </row>
    <row r="35" spans="3:3" x14ac:dyDescent="0.25">
      <c r="C35" s="201" t="s">
        <v>122</v>
      </c>
    </row>
    <row r="36" spans="3:3" x14ac:dyDescent="0.25">
      <c r="C36" s="200" t="s">
        <v>123</v>
      </c>
    </row>
  </sheetData>
  <mergeCells count="6">
    <mergeCell ref="B9:J9"/>
    <mergeCell ref="B3:J3"/>
    <mergeCell ref="B4:J4"/>
    <mergeCell ref="B5:J5"/>
    <mergeCell ref="B7:J7"/>
    <mergeCell ref="B8:J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8EB3-AE6F-43E5-9A7D-06247A09EB28}">
  <dimension ref="D2:M42"/>
  <sheetViews>
    <sheetView showGridLines="0" workbookViewId="0">
      <selection activeCell="Q17" sqref="Q17"/>
    </sheetView>
  </sheetViews>
  <sheetFormatPr baseColWidth="10" defaultRowHeight="15" x14ac:dyDescent="0.25"/>
  <sheetData>
    <row r="2" spans="5:13" x14ac:dyDescent="0.25">
      <c r="E2" s="427" t="s">
        <v>124</v>
      </c>
      <c r="F2" s="427"/>
      <c r="G2" s="427"/>
      <c r="H2" s="427"/>
      <c r="I2" s="427"/>
      <c r="J2" s="427"/>
      <c r="K2" s="427"/>
      <c r="L2" s="427"/>
      <c r="M2" s="427"/>
    </row>
    <row r="3" spans="5:13" x14ac:dyDescent="0.25">
      <c r="E3" s="428" t="s">
        <v>119</v>
      </c>
      <c r="F3" s="428"/>
      <c r="G3" s="428"/>
      <c r="H3" s="428"/>
      <c r="I3" s="428"/>
      <c r="J3" s="428"/>
      <c r="K3" s="428"/>
      <c r="L3" s="428"/>
      <c r="M3" s="428"/>
    </row>
    <row r="37" spans="4:4" x14ac:dyDescent="0.25">
      <c r="D37" s="506" t="s">
        <v>171</v>
      </c>
    </row>
    <row r="38" spans="4:4" x14ac:dyDescent="0.25">
      <c r="D38" s="370" t="s">
        <v>981</v>
      </c>
    </row>
    <row r="39" spans="4:4" x14ac:dyDescent="0.25">
      <c r="D39" s="370" t="s">
        <v>982</v>
      </c>
    </row>
    <row r="40" spans="4:4" x14ac:dyDescent="0.25">
      <c r="D40" s="206" t="s">
        <v>125</v>
      </c>
    </row>
    <row r="42" spans="4:4" x14ac:dyDescent="0.25">
      <c r="D42" s="371"/>
    </row>
  </sheetData>
  <mergeCells count="2">
    <mergeCell ref="E2:M2"/>
    <mergeCell ref="E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DDFE-92FF-4E28-9121-4588A1141053}">
  <dimension ref="B2:L34"/>
  <sheetViews>
    <sheetView showGridLines="0" zoomScaleNormal="100" workbookViewId="0">
      <selection activeCell="J46" sqref="J46"/>
    </sheetView>
  </sheetViews>
  <sheetFormatPr baseColWidth="10" defaultColWidth="11.42578125" defaultRowHeight="15" x14ac:dyDescent="0.25"/>
  <cols>
    <col min="1" max="8" width="11.42578125" style="128"/>
    <col min="9" max="10" width="14.7109375" style="128" customWidth="1"/>
    <col min="11" max="16384" width="11.42578125" style="128"/>
  </cols>
  <sheetData>
    <row r="2" spans="2:12" ht="14.45" customHeight="1" x14ac:dyDescent="0.25">
      <c r="C2" s="429" t="s">
        <v>0</v>
      </c>
      <c r="D2" s="429"/>
      <c r="E2" s="429"/>
      <c r="F2" s="429"/>
      <c r="G2" s="429"/>
      <c r="H2" s="429"/>
      <c r="I2" s="429"/>
      <c r="J2" s="135"/>
      <c r="K2" s="135"/>
      <c r="L2" s="135"/>
    </row>
    <row r="3" spans="2:12" ht="14.45" customHeight="1" x14ac:dyDescent="0.25">
      <c r="C3" s="429" t="s">
        <v>1</v>
      </c>
      <c r="D3" s="429"/>
      <c r="E3" s="429"/>
      <c r="F3" s="429"/>
      <c r="G3" s="429"/>
      <c r="H3" s="429"/>
      <c r="I3" s="429"/>
      <c r="J3" s="135"/>
      <c r="K3" s="135"/>
      <c r="L3" s="135"/>
    </row>
    <row r="4" spans="2:12" ht="14.45" customHeight="1" x14ac:dyDescent="0.25">
      <c r="C4" s="430" t="s">
        <v>2</v>
      </c>
      <c r="D4" s="430"/>
      <c r="E4" s="430"/>
      <c r="F4" s="430"/>
      <c r="G4" s="430"/>
      <c r="H4" s="430"/>
      <c r="I4" s="430"/>
      <c r="J4" s="136"/>
      <c r="K4" s="136"/>
      <c r="L4" s="136"/>
    </row>
    <row r="7" spans="2:12" ht="15.75" x14ac:dyDescent="0.25">
      <c r="B7" s="431" t="s">
        <v>126</v>
      </c>
      <c r="C7" s="431"/>
      <c r="D7" s="431"/>
      <c r="E7" s="431"/>
      <c r="F7" s="431"/>
      <c r="G7" s="431"/>
      <c r="H7" s="431"/>
      <c r="I7" s="431"/>
    </row>
    <row r="8" spans="2:12" ht="15.75" x14ac:dyDescent="0.25">
      <c r="B8" s="432" t="s">
        <v>120</v>
      </c>
      <c r="C8" s="432"/>
      <c r="D8" s="432"/>
      <c r="E8" s="432"/>
      <c r="F8" s="432"/>
      <c r="G8" s="432"/>
      <c r="H8" s="432"/>
      <c r="I8" s="432"/>
    </row>
    <row r="11" spans="2:12" x14ac:dyDescent="0.25">
      <c r="D11"/>
    </row>
    <row r="32" spans="3:3" x14ac:dyDescent="0.25">
      <c r="C32" s="200" t="s">
        <v>986</v>
      </c>
    </row>
    <row r="33" spans="3:7" x14ac:dyDescent="0.25">
      <c r="C33" s="201" t="s">
        <v>122</v>
      </c>
    </row>
    <row r="34" spans="3:7" x14ac:dyDescent="0.25">
      <c r="C34" s="200" t="s">
        <v>123</v>
      </c>
      <c r="D34" s="200"/>
      <c r="E34" s="200"/>
      <c r="F34" s="200"/>
      <c r="G34" s="200"/>
    </row>
  </sheetData>
  <mergeCells count="5">
    <mergeCell ref="C2:I2"/>
    <mergeCell ref="C3:I3"/>
    <mergeCell ref="C4:I4"/>
    <mergeCell ref="B7:I7"/>
    <mergeCell ref="B8:I8"/>
  </mergeCells>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FB16-4D66-4A9A-BBAA-E19CF9972BB8}">
  <dimension ref="B2:O319"/>
  <sheetViews>
    <sheetView showGridLines="0" zoomScale="70" zoomScaleNormal="70" workbookViewId="0">
      <selection activeCell="C58" sqref="C58:H58"/>
    </sheetView>
  </sheetViews>
  <sheetFormatPr baseColWidth="10" defaultColWidth="11.42578125" defaultRowHeight="15" x14ac:dyDescent="0.25"/>
  <cols>
    <col min="1" max="2" width="11.42578125" style="133"/>
    <col min="3" max="3" width="114.28515625" style="133" customWidth="1"/>
    <col min="4" max="4" width="29.28515625" style="133" customWidth="1"/>
    <col min="5" max="5" width="26" style="133" customWidth="1"/>
    <col min="6" max="6" width="28" style="133" customWidth="1"/>
    <col min="7" max="7" width="30.85546875" style="133" customWidth="1"/>
    <col min="8" max="8" width="25.85546875" style="133" customWidth="1"/>
    <col min="9" max="9" width="23.42578125" style="133" customWidth="1"/>
    <col min="10" max="10" width="23" style="133" customWidth="1"/>
    <col min="11" max="11" width="17.5703125" style="133" customWidth="1"/>
    <col min="12" max="12" width="21.5703125" style="133" customWidth="1"/>
    <col min="13" max="13" width="11.42578125" style="133"/>
    <col min="14" max="14" width="36.7109375" style="133" customWidth="1"/>
    <col min="15" max="15" width="24.28515625" style="133" customWidth="1"/>
    <col min="16" max="16384" width="11.42578125" style="133"/>
  </cols>
  <sheetData>
    <row r="2" spans="3:15" s="207" customFormat="1" ht="15" customHeight="1" x14ac:dyDescent="0.25">
      <c r="C2" s="433" t="s">
        <v>0</v>
      </c>
      <c r="D2" s="433"/>
      <c r="E2" s="433"/>
      <c r="F2" s="433"/>
      <c r="G2" s="433"/>
      <c r="H2" s="433"/>
      <c r="I2" s="433"/>
      <c r="J2" s="433"/>
      <c r="K2" s="433"/>
      <c r="L2" s="433"/>
      <c r="M2" s="135"/>
      <c r="N2" s="135"/>
      <c r="O2" s="135"/>
    </row>
    <row r="3" spans="3:15" s="207" customFormat="1" ht="15" customHeight="1" x14ac:dyDescent="0.25">
      <c r="C3" s="433" t="s">
        <v>1</v>
      </c>
      <c r="D3" s="433"/>
      <c r="E3" s="433"/>
      <c r="F3" s="433"/>
      <c r="G3" s="433"/>
      <c r="H3" s="433"/>
      <c r="I3" s="433"/>
      <c r="J3" s="433"/>
      <c r="K3" s="433"/>
      <c r="L3" s="433"/>
      <c r="M3" s="135"/>
      <c r="N3" s="135"/>
      <c r="O3" s="135"/>
    </row>
    <row r="4" spans="3:15" s="207" customFormat="1" ht="39.6" customHeight="1" x14ac:dyDescent="0.25">
      <c r="C4" s="434" t="s">
        <v>2</v>
      </c>
      <c r="D4" s="434"/>
      <c r="E4" s="434"/>
      <c r="F4" s="434"/>
      <c r="G4" s="434"/>
      <c r="H4" s="434"/>
      <c r="I4" s="434"/>
      <c r="J4" s="434"/>
      <c r="K4" s="434"/>
      <c r="L4" s="434"/>
      <c r="M4" s="136"/>
      <c r="N4" s="136"/>
      <c r="O4" s="136"/>
    </row>
    <row r="5" spans="3:15" ht="23.25" x14ac:dyDescent="0.35">
      <c r="C5" s="208"/>
      <c r="D5" s="208"/>
      <c r="E5" s="208"/>
      <c r="F5" s="208"/>
      <c r="G5" s="208"/>
      <c r="H5" s="208"/>
      <c r="I5" s="208"/>
      <c r="J5" s="208"/>
      <c r="K5" s="208"/>
      <c r="L5" s="208"/>
    </row>
    <row r="6" spans="3:15" ht="24" thickBot="1" x14ac:dyDescent="0.4">
      <c r="C6" s="435" t="s">
        <v>127</v>
      </c>
      <c r="D6" s="435"/>
      <c r="E6" s="435"/>
      <c r="F6" s="435"/>
      <c r="G6" s="435"/>
      <c r="H6" s="435"/>
      <c r="I6" s="435"/>
      <c r="J6" s="435"/>
      <c r="K6" s="435"/>
      <c r="L6" s="435"/>
    </row>
    <row r="7" spans="3:15" ht="24" thickBot="1" x14ac:dyDescent="0.4">
      <c r="C7" s="436" t="s">
        <v>120</v>
      </c>
      <c r="D7" s="436"/>
      <c r="E7" s="436"/>
      <c r="F7" s="436"/>
      <c r="G7" s="436"/>
      <c r="H7" s="436"/>
      <c r="I7" s="436"/>
      <c r="J7" s="436"/>
      <c r="K7" s="436"/>
      <c r="L7" s="436"/>
      <c r="N7" s="209" t="s">
        <v>4</v>
      </c>
      <c r="O7" s="210">
        <v>7447461031915.3203</v>
      </c>
    </row>
    <row r="8" spans="3:15" ht="15.75" thickBot="1" x14ac:dyDescent="0.3">
      <c r="C8" s="211"/>
      <c r="D8" s="212"/>
      <c r="E8" s="212"/>
      <c r="F8" s="212"/>
      <c r="G8" s="212"/>
      <c r="H8" s="212"/>
      <c r="I8" s="212"/>
      <c r="J8" s="212"/>
      <c r="K8" s="212"/>
      <c r="L8" s="212"/>
      <c r="N8" s="213"/>
    </row>
    <row r="9" spans="3:15" ht="25.15" customHeight="1" thickBot="1" x14ac:dyDescent="0.3">
      <c r="C9" s="437" t="s">
        <v>41</v>
      </c>
      <c r="D9" s="214">
        <v>2023</v>
      </c>
      <c r="E9" s="440">
        <v>2024</v>
      </c>
      <c r="F9" s="441"/>
      <c r="G9" s="441"/>
      <c r="H9" s="441"/>
      <c r="I9" s="442"/>
      <c r="J9" s="443" t="s">
        <v>42</v>
      </c>
      <c r="K9" s="444"/>
      <c r="L9" s="417" t="s">
        <v>88</v>
      </c>
    </row>
    <row r="10" spans="3:15" ht="18.75" customHeight="1" x14ac:dyDescent="0.25">
      <c r="C10" s="438"/>
      <c r="D10" s="409" t="s">
        <v>89</v>
      </c>
      <c r="E10" s="403" t="s">
        <v>45</v>
      </c>
      <c r="F10" s="447" t="s">
        <v>128</v>
      </c>
      <c r="G10" s="447" t="s">
        <v>91</v>
      </c>
      <c r="H10" s="450" t="s">
        <v>92</v>
      </c>
      <c r="I10" s="453" t="s">
        <v>129</v>
      </c>
      <c r="J10" s="445"/>
      <c r="K10" s="418"/>
      <c r="L10" s="417"/>
    </row>
    <row r="11" spans="3:15" ht="15" customHeight="1" thickBot="1" x14ac:dyDescent="0.3">
      <c r="C11" s="438"/>
      <c r="D11" s="418"/>
      <c r="E11" s="404"/>
      <c r="F11" s="448"/>
      <c r="G11" s="448"/>
      <c r="H11" s="451"/>
      <c r="I11" s="454"/>
      <c r="J11" s="446"/>
      <c r="K11" s="410"/>
      <c r="L11" s="417"/>
    </row>
    <row r="12" spans="3:15" ht="21" thickBot="1" x14ac:dyDescent="0.3">
      <c r="C12" s="438"/>
      <c r="D12" s="410"/>
      <c r="E12" s="405"/>
      <c r="F12" s="449"/>
      <c r="G12" s="449"/>
      <c r="H12" s="452"/>
      <c r="I12" s="455"/>
      <c r="J12" s="217" t="s">
        <v>49</v>
      </c>
      <c r="K12" s="140" t="s">
        <v>50</v>
      </c>
      <c r="L12" s="419"/>
    </row>
    <row r="13" spans="3:15" ht="21" thickBot="1" x14ac:dyDescent="0.3">
      <c r="C13" s="439"/>
      <c r="D13" s="218">
        <v>1</v>
      </c>
      <c r="E13" s="142">
        <v>2</v>
      </c>
      <c r="F13" s="218">
        <v>3</v>
      </c>
      <c r="G13" s="142">
        <v>4</v>
      </c>
      <c r="H13" s="218">
        <v>5</v>
      </c>
      <c r="I13" s="142">
        <v>6</v>
      </c>
      <c r="J13" s="142" t="s">
        <v>983</v>
      </c>
      <c r="K13" s="142" t="s">
        <v>984</v>
      </c>
      <c r="L13" s="143" t="s">
        <v>985</v>
      </c>
    </row>
    <row r="14" spans="3:15" ht="20.25" x14ac:dyDescent="0.3">
      <c r="C14" s="219" t="s">
        <v>130</v>
      </c>
      <c r="D14" s="220">
        <f t="shared" ref="D14:I14" si="0">D16+D15</f>
        <v>1151560154.53</v>
      </c>
      <c r="E14" s="220">
        <f t="shared" si="0"/>
        <v>8903719836</v>
      </c>
      <c r="F14" s="220">
        <f t="shared" si="0"/>
        <v>9853719836</v>
      </c>
      <c r="G14" s="220">
        <f t="shared" si="0"/>
        <v>1491977418.4000001</v>
      </c>
      <c r="H14" s="220">
        <f t="shared" si="0"/>
        <v>1491977418.4000001</v>
      </c>
      <c r="I14" s="220">
        <f t="shared" si="0"/>
        <v>1491977418.4000001</v>
      </c>
      <c r="J14" s="220">
        <f>H14-D14</f>
        <v>340417263.87000012</v>
      </c>
      <c r="K14" s="221">
        <f>IFERROR(J14/D14,"0.0%")</f>
        <v>0.29561396556738168</v>
      </c>
      <c r="L14" s="221">
        <f>H14/$O$7</f>
        <v>2.0033369923068894E-4</v>
      </c>
      <c r="M14" s="78"/>
    </row>
    <row r="15" spans="3:15" ht="20.25" x14ac:dyDescent="0.3">
      <c r="C15" s="222" t="s">
        <v>131</v>
      </c>
      <c r="D15" s="169">
        <v>219648295.57999998</v>
      </c>
      <c r="E15" s="169">
        <v>3010779124</v>
      </c>
      <c r="F15" s="169">
        <v>3110779124</v>
      </c>
      <c r="G15" s="169">
        <v>250898380</v>
      </c>
      <c r="H15" s="164">
        <v>250898380</v>
      </c>
      <c r="I15" s="169">
        <v>250898380</v>
      </c>
      <c r="J15" s="223">
        <f>H15-D15</f>
        <v>31250084.420000017</v>
      </c>
      <c r="K15" s="224">
        <f>IFERROR(J15/D15,"0.0%")</f>
        <v>0.14227328437710621</v>
      </c>
      <c r="L15" s="224">
        <f>H15/$O$7</f>
        <v>3.3689116186684435E-5</v>
      </c>
      <c r="M15" s="78"/>
    </row>
    <row r="16" spans="3:15" ht="20.25" x14ac:dyDescent="0.3">
      <c r="C16" s="225" t="s">
        <v>132</v>
      </c>
      <c r="D16" s="169">
        <v>931911858.95000005</v>
      </c>
      <c r="E16" s="169">
        <v>5892940712</v>
      </c>
      <c r="F16" s="169">
        <v>6742940712</v>
      </c>
      <c r="G16" s="169">
        <v>1241079038.4000001</v>
      </c>
      <c r="H16" s="164">
        <v>1241079038.4000001</v>
      </c>
      <c r="I16" s="169">
        <v>1241079038.4000001</v>
      </c>
      <c r="J16" s="226">
        <f t="shared" ref="J16:J53" si="1">H16-D16</f>
        <v>309167179.45000005</v>
      </c>
      <c r="K16" s="227">
        <f t="shared" ref="K16:K53" si="2">IFERROR(J16/D16,"0.0%")</f>
        <v>0.33175581626179074</v>
      </c>
      <c r="L16" s="228">
        <f t="shared" ref="L16:L53" si="3">H16/$O$7</f>
        <v>1.6664458304400451E-4</v>
      </c>
      <c r="M16" s="78"/>
    </row>
    <row r="17" spans="3:15" ht="20.25" x14ac:dyDescent="0.3">
      <c r="C17" s="219" t="s">
        <v>133</v>
      </c>
      <c r="D17" s="220">
        <f t="shared" ref="D17:I17" si="4">SUM(D18:D40)</f>
        <v>133783700623.38997</v>
      </c>
      <c r="E17" s="220">
        <f t="shared" si="4"/>
        <v>957309204563</v>
      </c>
      <c r="F17" s="220">
        <f t="shared" si="4"/>
        <v>975442645873.87</v>
      </c>
      <c r="G17" s="220">
        <f t="shared" si="4"/>
        <v>87857934554.739975</v>
      </c>
      <c r="H17" s="220">
        <f t="shared" si="4"/>
        <v>138309992682.72998</v>
      </c>
      <c r="I17" s="220">
        <f t="shared" si="4"/>
        <v>164623817652.27997</v>
      </c>
      <c r="J17" s="220">
        <f t="shared" si="1"/>
        <v>4526292059.3400116</v>
      </c>
      <c r="K17" s="221">
        <f t="shared" si="2"/>
        <v>3.3832911171158477E-2</v>
      </c>
      <c r="L17" s="221">
        <f t="shared" si="3"/>
        <v>1.8571428852063393E-2</v>
      </c>
      <c r="M17" s="78"/>
    </row>
    <row r="18" spans="3:15" ht="20.25" x14ac:dyDescent="0.3">
      <c r="C18" s="229" t="s">
        <v>134</v>
      </c>
      <c r="D18" s="169">
        <v>17231021136.709999</v>
      </c>
      <c r="E18" s="169">
        <v>134574460999</v>
      </c>
      <c r="F18" s="169">
        <v>133238337645.99007</v>
      </c>
      <c r="G18" s="169">
        <v>14993386974.479998</v>
      </c>
      <c r="H18" s="164">
        <v>18686066774.449986</v>
      </c>
      <c r="I18" s="169">
        <v>21763280545.499992</v>
      </c>
      <c r="J18" s="223">
        <f t="shared" si="1"/>
        <v>1455045637.7399864</v>
      </c>
      <c r="K18" s="224">
        <f t="shared" si="2"/>
        <v>8.4443378381103024E-2</v>
      </c>
      <c r="L18" s="224">
        <f t="shared" si="3"/>
        <v>2.5090519701107248E-3</v>
      </c>
      <c r="M18" s="78"/>
    </row>
    <row r="19" spans="3:15" ht="20.25" x14ac:dyDescent="0.3">
      <c r="C19" s="230" t="s">
        <v>135</v>
      </c>
      <c r="D19" s="169">
        <v>9625547611.539999</v>
      </c>
      <c r="E19" s="169">
        <v>63356076866</v>
      </c>
      <c r="F19" s="169">
        <v>69467026695.800003</v>
      </c>
      <c r="G19" s="169">
        <v>6675902784.3499994</v>
      </c>
      <c r="H19" s="164">
        <v>11366534311.830006</v>
      </c>
      <c r="I19" s="169">
        <v>13513005224.779995</v>
      </c>
      <c r="J19" s="169">
        <f t="shared" si="1"/>
        <v>1740986700.2900066</v>
      </c>
      <c r="K19" s="171">
        <f t="shared" si="2"/>
        <v>0.18087144446750753</v>
      </c>
      <c r="L19" s="171">
        <f t="shared" si="3"/>
        <v>1.5262294442521961E-3</v>
      </c>
      <c r="M19" s="78"/>
    </row>
    <row r="20" spans="3:15" ht="20.25" x14ac:dyDescent="0.3">
      <c r="C20" s="229" t="s">
        <v>136</v>
      </c>
      <c r="D20" s="169">
        <v>6173307980.3800001</v>
      </c>
      <c r="E20" s="169">
        <v>58313394674</v>
      </c>
      <c r="F20" s="169">
        <v>60882964024.640007</v>
      </c>
      <c r="G20" s="169">
        <v>1132591987.4499998</v>
      </c>
      <c r="H20" s="164">
        <v>6776794854.6099987</v>
      </c>
      <c r="I20" s="169">
        <v>10804796529.830004</v>
      </c>
      <c r="J20" s="169">
        <f t="shared" si="1"/>
        <v>603486874.22999859</v>
      </c>
      <c r="K20" s="171">
        <f t="shared" si="2"/>
        <v>9.775745453620649E-2</v>
      </c>
      <c r="L20" s="171">
        <f t="shared" si="3"/>
        <v>9.0994700416272716E-4</v>
      </c>
      <c r="M20" s="78"/>
    </row>
    <row r="21" spans="3:15" ht="20.25" x14ac:dyDescent="0.3">
      <c r="C21" s="225" t="s">
        <v>137</v>
      </c>
      <c r="D21" s="169">
        <v>1518549630.5400002</v>
      </c>
      <c r="E21" s="169">
        <v>13587977681</v>
      </c>
      <c r="F21" s="169">
        <v>12665719427.890001</v>
      </c>
      <c r="G21" s="169">
        <v>840656262.95000005</v>
      </c>
      <c r="H21" s="164">
        <v>1502612701.76</v>
      </c>
      <c r="I21" s="169">
        <v>1823538948.8599999</v>
      </c>
      <c r="J21" s="169">
        <f t="shared" si="1"/>
        <v>-15936928.78000021</v>
      </c>
      <c r="K21" s="171">
        <f t="shared" si="2"/>
        <v>-1.0494835637563584E-2</v>
      </c>
      <c r="L21" s="171">
        <f t="shared" si="3"/>
        <v>2.0176174072220176E-4</v>
      </c>
      <c r="M21" s="78"/>
      <c r="N21" s="78"/>
      <c r="O21" s="231"/>
    </row>
    <row r="22" spans="3:15" ht="20.25" x14ac:dyDescent="0.3">
      <c r="C22" s="230" t="s">
        <v>138</v>
      </c>
      <c r="D22" s="169">
        <v>5195096806.9499989</v>
      </c>
      <c r="E22" s="169">
        <v>23351049641</v>
      </c>
      <c r="F22" s="169">
        <v>24498105488.400009</v>
      </c>
      <c r="G22" s="169">
        <v>3320659881.9099994</v>
      </c>
      <c r="H22" s="164">
        <v>3895251179.9499984</v>
      </c>
      <c r="I22" s="169">
        <v>4237186398.5300002</v>
      </c>
      <c r="J22" s="169">
        <f t="shared" si="1"/>
        <v>-1299845627.0000005</v>
      </c>
      <c r="K22" s="171">
        <f t="shared" si="2"/>
        <v>-0.25020623778580359</v>
      </c>
      <c r="L22" s="171">
        <f t="shared" si="3"/>
        <v>5.2303075682535354E-4</v>
      </c>
      <c r="M22" s="78"/>
      <c r="O22" s="231"/>
    </row>
    <row r="23" spans="3:15" ht="20.25" x14ac:dyDescent="0.3">
      <c r="C23" s="229" t="s">
        <v>139</v>
      </c>
      <c r="D23" s="169">
        <v>36893257628.040001</v>
      </c>
      <c r="E23" s="169">
        <v>297041500000</v>
      </c>
      <c r="F23" s="169">
        <v>295815499999.99988</v>
      </c>
      <c r="G23" s="169">
        <v>10175411919.410002</v>
      </c>
      <c r="H23" s="164">
        <v>36478987099.400009</v>
      </c>
      <c r="I23" s="169">
        <v>44803345341.730003</v>
      </c>
      <c r="J23" s="169">
        <f t="shared" si="1"/>
        <v>-414270528.63999176</v>
      </c>
      <c r="K23" s="171">
        <f t="shared" si="2"/>
        <v>-1.1228895339541215E-2</v>
      </c>
      <c r="L23" s="171">
        <f t="shared" si="3"/>
        <v>4.8981776397450218E-3</v>
      </c>
      <c r="M23" s="78"/>
      <c r="O23" s="231"/>
    </row>
    <row r="24" spans="3:15" ht="22.15" customHeight="1" x14ac:dyDescent="0.3">
      <c r="C24" s="232" t="s">
        <v>140</v>
      </c>
      <c r="D24" s="169">
        <v>16020465742.970003</v>
      </c>
      <c r="E24" s="169">
        <v>146276983678</v>
      </c>
      <c r="F24" s="169">
        <v>160673340925.26999</v>
      </c>
      <c r="G24" s="169">
        <v>24567169283.799995</v>
      </c>
      <c r="H24" s="164">
        <v>27215397702.979988</v>
      </c>
      <c r="I24" s="169">
        <v>28824392447.289997</v>
      </c>
      <c r="J24" s="169">
        <f t="shared" si="1"/>
        <v>11194931960.009985</v>
      </c>
      <c r="K24" s="171">
        <f t="shared" si="2"/>
        <v>0.69878941970975295</v>
      </c>
      <c r="L24" s="171">
        <f t="shared" si="3"/>
        <v>3.6543189130297197E-3</v>
      </c>
      <c r="M24" s="78"/>
      <c r="O24" s="231"/>
    </row>
    <row r="25" spans="3:15" ht="20.25" x14ac:dyDescent="0.3">
      <c r="C25" s="230" t="s">
        <v>141</v>
      </c>
      <c r="D25" s="169">
        <v>694917889.41999984</v>
      </c>
      <c r="E25" s="169">
        <v>3827865389</v>
      </c>
      <c r="F25" s="169">
        <v>4672128145.7700014</v>
      </c>
      <c r="G25" s="169">
        <v>1406297960.9599998</v>
      </c>
      <c r="H25" s="164">
        <v>1446692774.4299996</v>
      </c>
      <c r="I25" s="169">
        <v>1585325092.5</v>
      </c>
      <c r="J25" s="169">
        <f t="shared" si="1"/>
        <v>751774885.00999975</v>
      </c>
      <c r="K25" s="171">
        <f t="shared" si="2"/>
        <v>1.0818182931474891</v>
      </c>
      <c r="L25" s="171">
        <f t="shared" si="3"/>
        <v>1.9425315127267508E-4</v>
      </c>
      <c r="M25" s="78"/>
      <c r="O25" s="231"/>
    </row>
    <row r="26" spans="3:15" ht="20.25" x14ac:dyDescent="0.3">
      <c r="C26" s="232" t="s">
        <v>142</v>
      </c>
      <c r="D26" s="169">
        <v>294743903.34999996</v>
      </c>
      <c r="E26" s="169">
        <v>2838762408</v>
      </c>
      <c r="F26" s="169">
        <v>2906288178.6299996</v>
      </c>
      <c r="G26" s="169">
        <v>231912563.28999999</v>
      </c>
      <c r="H26" s="164">
        <v>300946012.82000005</v>
      </c>
      <c r="I26" s="169">
        <v>373154287.68999994</v>
      </c>
      <c r="J26" s="164">
        <f t="shared" si="1"/>
        <v>6202109.4700000882</v>
      </c>
      <c r="K26" s="166">
        <f t="shared" si="2"/>
        <v>2.104236728735746E-2</v>
      </c>
      <c r="L26" s="166">
        <f t="shared" si="3"/>
        <v>4.0409209464853481E-5</v>
      </c>
      <c r="M26" s="78"/>
      <c r="O26" s="231"/>
    </row>
    <row r="27" spans="3:15" ht="20.25" x14ac:dyDescent="0.3">
      <c r="C27" s="233" t="s">
        <v>143</v>
      </c>
      <c r="D27" s="169">
        <v>5553313561.1799994</v>
      </c>
      <c r="E27" s="169">
        <v>18541650695</v>
      </c>
      <c r="F27" s="169">
        <v>21627728480.070004</v>
      </c>
      <c r="G27" s="169">
        <v>4460632875.4800005</v>
      </c>
      <c r="H27" s="164">
        <v>4980255148.7300005</v>
      </c>
      <c r="I27" s="169">
        <v>5618457488.4599981</v>
      </c>
      <c r="J27" s="169">
        <f t="shared" si="1"/>
        <v>-573058412.44999886</v>
      </c>
      <c r="K27" s="171">
        <f t="shared" si="2"/>
        <v>-0.10319215836395743</v>
      </c>
      <c r="L27" s="171">
        <f t="shared" si="3"/>
        <v>6.6871852398926756E-4</v>
      </c>
      <c r="M27" s="78"/>
      <c r="N27" s="70"/>
      <c r="O27" s="231"/>
    </row>
    <row r="28" spans="3:15" ht="21.75" customHeight="1" x14ac:dyDescent="0.3">
      <c r="C28" s="232" t="s">
        <v>144</v>
      </c>
      <c r="D28" s="169">
        <v>14734122647.199997</v>
      </c>
      <c r="E28" s="169">
        <v>85145723816</v>
      </c>
      <c r="F28" s="169">
        <v>70603608482.329941</v>
      </c>
      <c r="G28" s="169">
        <v>7862808354.9499969</v>
      </c>
      <c r="H28" s="164">
        <v>9296204983.7499962</v>
      </c>
      <c r="I28" s="169">
        <v>11898456115.580004</v>
      </c>
      <c r="J28" s="169">
        <f t="shared" si="1"/>
        <v>-5437917663.4500008</v>
      </c>
      <c r="K28" s="171">
        <f t="shared" si="2"/>
        <v>-0.36906966187656903</v>
      </c>
      <c r="L28" s="171">
        <f t="shared" si="3"/>
        <v>1.2482381504128825E-3</v>
      </c>
      <c r="M28" s="78"/>
      <c r="N28" s="234"/>
      <c r="O28" s="231"/>
    </row>
    <row r="29" spans="3:15" ht="22.15" customHeight="1" x14ac:dyDescent="0.3">
      <c r="C29" s="233" t="s">
        <v>145</v>
      </c>
      <c r="D29" s="169">
        <v>1627922863.5800004</v>
      </c>
      <c r="E29" s="169">
        <v>22483984637</v>
      </c>
      <c r="F29" s="169">
        <v>27802819318.419998</v>
      </c>
      <c r="G29" s="169">
        <v>1614714094.0000002</v>
      </c>
      <c r="H29" s="164">
        <v>1909714194.3800008</v>
      </c>
      <c r="I29" s="169">
        <v>2748730695.4100008</v>
      </c>
      <c r="J29" s="169">
        <f t="shared" si="1"/>
        <v>281791330.80000043</v>
      </c>
      <c r="K29" s="171">
        <f t="shared" si="2"/>
        <v>0.17309869964004745</v>
      </c>
      <c r="L29" s="171">
        <f t="shared" si="3"/>
        <v>2.5642486562818106E-4</v>
      </c>
      <c r="M29" s="78"/>
      <c r="O29" s="231"/>
    </row>
    <row r="30" spans="3:15" ht="20.25" x14ac:dyDescent="0.3">
      <c r="C30" s="235" t="s">
        <v>146</v>
      </c>
      <c r="D30" s="169">
        <v>1873133670.01</v>
      </c>
      <c r="E30" s="169">
        <v>10076578352</v>
      </c>
      <c r="F30" s="169">
        <v>7603307394.0800018</v>
      </c>
      <c r="G30" s="169">
        <v>1224721886.1499999</v>
      </c>
      <c r="H30" s="164">
        <v>1727340902.3199997</v>
      </c>
      <c r="I30" s="169">
        <v>2014643396.0899992</v>
      </c>
      <c r="J30" s="169">
        <f t="shared" si="1"/>
        <v>-145792767.6900003</v>
      </c>
      <c r="K30" s="171">
        <f t="shared" si="2"/>
        <v>-7.7833616481423853E-2</v>
      </c>
      <c r="L30" s="171">
        <f t="shared" si="3"/>
        <v>2.3193688357920367E-4</v>
      </c>
      <c r="M30" s="78"/>
      <c r="O30" s="231"/>
    </row>
    <row r="31" spans="3:15" ht="20.25" x14ac:dyDescent="0.3">
      <c r="C31" s="235" t="s">
        <v>147</v>
      </c>
      <c r="D31" s="169">
        <v>1839863489.6499999</v>
      </c>
      <c r="E31" s="169">
        <v>9648535941</v>
      </c>
      <c r="F31" s="169">
        <v>10278917599.18</v>
      </c>
      <c r="G31" s="169">
        <v>1401089245.6400001</v>
      </c>
      <c r="H31" s="164">
        <v>1401089245.6400001</v>
      </c>
      <c r="I31" s="169">
        <v>1401089245.6400001</v>
      </c>
      <c r="J31" s="169">
        <f t="shared" si="1"/>
        <v>-438774244.00999975</v>
      </c>
      <c r="K31" s="171">
        <f t="shared" si="2"/>
        <v>-0.23848195612244497</v>
      </c>
      <c r="L31" s="171">
        <f t="shared" si="3"/>
        <v>1.8812978539072279E-4</v>
      </c>
      <c r="M31" s="78"/>
      <c r="O31" s="231"/>
    </row>
    <row r="32" spans="3:15" ht="20.25" x14ac:dyDescent="0.3">
      <c r="C32" s="235" t="s">
        <v>148</v>
      </c>
      <c r="D32" s="169">
        <v>178300725.54000002</v>
      </c>
      <c r="E32" s="169">
        <v>1360249191</v>
      </c>
      <c r="F32" s="169">
        <v>1527418066.3299997</v>
      </c>
      <c r="G32" s="169">
        <v>34948642.920000002</v>
      </c>
      <c r="H32" s="164">
        <v>162726113.40000004</v>
      </c>
      <c r="I32" s="169">
        <v>246534192.02999994</v>
      </c>
      <c r="J32" s="169">
        <f t="shared" si="1"/>
        <v>-15574612.139999986</v>
      </c>
      <c r="K32" s="171">
        <f t="shared" si="2"/>
        <v>-8.7350245450941666E-2</v>
      </c>
      <c r="L32" s="171">
        <f t="shared" si="3"/>
        <v>2.184987779092152E-5</v>
      </c>
      <c r="M32" s="78"/>
      <c r="O32" s="231"/>
    </row>
    <row r="33" spans="3:15" ht="20.25" x14ac:dyDescent="0.3">
      <c r="C33" s="235" t="s">
        <v>149</v>
      </c>
      <c r="D33" s="169">
        <v>641084019.14999986</v>
      </c>
      <c r="E33" s="169">
        <v>4168041298</v>
      </c>
      <c r="F33" s="169">
        <v>4128357036.5499997</v>
      </c>
      <c r="G33" s="169">
        <v>470384044.94999999</v>
      </c>
      <c r="H33" s="164">
        <v>606087986.9799999</v>
      </c>
      <c r="I33" s="169">
        <v>782755705.49000001</v>
      </c>
      <c r="J33" s="169">
        <f t="shared" si="1"/>
        <v>-34996032.169999957</v>
      </c>
      <c r="K33" s="171">
        <f t="shared" si="2"/>
        <v>-5.4588838786529849E-2</v>
      </c>
      <c r="L33" s="171">
        <f t="shared" si="3"/>
        <v>8.138182722711443E-5</v>
      </c>
      <c r="M33" s="78"/>
      <c r="O33" s="231"/>
    </row>
    <row r="34" spans="3:15" ht="20.25" x14ac:dyDescent="0.3">
      <c r="C34" s="235" t="s">
        <v>150</v>
      </c>
      <c r="D34" s="169">
        <v>99546614.679999977</v>
      </c>
      <c r="E34" s="169">
        <v>681242676</v>
      </c>
      <c r="F34" s="169">
        <v>686691121</v>
      </c>
      <c r="G34" s="169">
        <v>47228427.43</v>
      </c>
      <c r="H34" s="164">
        <v>98773418.549999982</v>
      </c>
      <c r="I34" s="169">
        <v>140038505.44</v>
      </c>
      <c r="J34" s="164">
        <f t="shared" si="1"/>
        <v>-773196.12999999523</v>
      </c>
      <c r="K34" s="166">
        <f t="shared" si="2"/>
        <v>-7.7671765382026489E-3</v>
      </c>
      <c r="L34" s="166">
        <f t="shared" si="3"/>
        <v>1.3262696928082841E-5</v>
      </c>
      <c r="M34" s="78"/>
      <c r="O34" s="231"/>
    </row>
    <row r="35" spans="3:15" ht="20.25" x14ac:dyDescent="0.3">
      <c r="C35" s="235" t="s">
        <v>151</v>
      </c>
      <c r="D35" s="169">
        <v>5611416396.96</v>
      </c>
      <c r="E35" s="169">
        <v>15623942767</v>
      </c>
      <c r="F35" s="169">
        <v>15049227041.190001</v>
      </c>
      <c r="G35" s="169">
        <v>1479420365.8400002</v>
      </c>
      <c r="H35" s="164">
        <v>2895393638.1800003</v>
      </c>
      <c r="I35" s="169">
        <v>3011528386.9000015</v>
      </c>
      <c r="J35" s="169">
        <f t="shared" si="1"/>
        <v>-2716022758.7799997</v>
      </c>
      <c r="K35" s="171">
        <f t="shared" si="2"/>
        <v>-0.4840173258664982</v>
      </c>
      <c r="L35" s="171">
        <f t="shared" si="3"/>
        <v>3.8877593662754218E-4</v>
      </c>
      <c r="M35" s="78"/>
      <c r="O35" s="231"/>
    </row>
    <row r="36" spans="3:15" ht="21" customHeight="1" x14ac:dyDescent="0.3">
      <c r="C36" s="232" t="s">
        <v>152</v>
      </c>
      <c r="D36" s="169">
        <v>2300038713.3999996</v>
      </c>
      <c r="E36" s="169">
        <v>20784213877</v>
      </c>
      <c r="F36" s="169">
        <v>22140504275.060005</v>
      </c>
      <c r="G36" s="169">
        <v>3029033040.7099996</v>
      </c>
      <c r="H36" s="164">
        <v>3272693525.8700018</v>
      </c>
      <c r="I36" s="169">
        <v>3571955096.210001</v>
      </c>
      <c r="J36" s="169">
        <f t="shared" si="1"/>
        <v>972654812.47000217</v>
      </c>
      <c r="K36" s="171">
        <f t="shared" si="2"/>
        <v>0.42288627874101692</v>
      </c>
      <c r="L36" s="171">
        <f t="shared" si="3"/>
        <v>4.3943748236415251E-4</v>
      </c>
      <c r="M36" s="78"/>
      <c r="O36" s="231"/>
    </row>
    <row r="37" spans="3:15" ht="24" customHeight="1" x14ac:dyDescent="0.3">
      <c r="C37" s="232" t="s">
        <v>153</v>
      </c>
      <c r="D37" s="169">
        <v>837704616.13000035</v>
      </c>
      <c r="E37" s="169">
        <v>3702713047</v>
      </c>
      <c r="F37" s="169">
        <v>3584588522.230001</v>
      </c>
      <c r="G37" s="169">
        <v>345917567.4199999</v>
      </c>
      <c r="H37" s="164">
        <v>530212426.99000001</v>
      </c>
      <c r="I37" s="169">
        <v>686519787.22000015</v>
      </c>
      <c r="J37" s="169">
        <f t="shared" si="1"/>
        <v>-307492189.14000034</v>
      </c>
      <c r="K37" s="171">
        <f t="shared" si="2"/>
        <v>-0.36706517216121171</v>
      </c>
      <c r="L37" s="171">
        <f t="shared" si="3"/>
        <v>7.1193716182982325E-5</v>
      </c>
      <c r="M37" s="78"/>
      <c r="O37" s="231"/>
    </row>
    <row r="38" spans="3:15" ht="20.25" x14ac:dyDescent="0.3">
      <c r="C38" s="236" t="s">
        <v>154</v>
      </c>
      <c r="D38" s="169">
        <v>395708127.42000008</v>
      </c>
      <c r="E38" s="169">
        <v>2541411258</v>
      </c>
      <c r="F38" s="169">
        <v>2597371586.249999</v>
      </c>
      <c r="G38" s="169">
        <v>188768123.90000001</v>
      </c>
      <c r="H38" s="164">
        <v>555148568.49000013</v>
      </c>
      <c r="I38" s="169">
        <v>614407390.51000011</v>
      </c>
      <c r="J38" s="169">
        <f t="shared" si="1"/>
        <v>159440441.07000005</v>
      </c>
      <c r="K38" s="171">
        <f t="shared" si="2"/>
        <v>0.40292435262713672</v>
      </c>
      <c r="L38" s="171">
        <f t="shared" si="3"/>
        <v>7.4541990365705653E-5</v>
      </c>
      <c r="M38" s="78"/>
      <c r="O38" s="231"/>
    </row>
    <row r="39" spans="3:15" ht="20.25" x14ac:dyDescent="0.3">
      <c r="C39" s="232" t="s">
        <v>155</v>
      </c>
      <c r="D39" s="169">
        <v>379788842.22000015</v>
      </c>
      <c r="E39" s="169">
        <v>5610590710</v>
      </c>
      <c r="F39" s="169">
        <v>2898406236.0200005</v>
      </c>
      <c r="G39" s="169">
        <v>-80954215.209999993</v>
      </c>
      <c r="H39" s="164">
        <v>367684089.38</v>
      </c>
      <c r="I39" s="169">
        <v>552155876.34000003</v>
      </c>
      <c r="J39" s="169">
        <f t="shared" si="1"/>
        <v>-12104752.840000153</v>
      </c>
      <c r="K39" s="171">
        <f t="shared" si="2"/>
        <v>-3.187232349756141E-2</v>
      </c>
      <c r="L39" s="171">
        <f t="shared" si="3"/>
        <v>4.9370394528326909E-5</v>
      </c>
      <c r="M39" s="78"/>
      <c r="O39" s="231"/>
    </row>
    <row r="40" spans="3:15" ht="20.25" x14ac:dyDescent="0.3">
      <c r="C40" s="232" t="s">
        <v>156</v>
      </c>
      <c r="D40" s="169">
        <v>4064848006.3700004</v>
      </c>
      <c r="E40" s="169">
        <v>13772254962</v>
      </c>
      <c r="F40" s="169">
        <v>20094290182.769985</v>
      </c>
      <c r="G40" s="169">
        <v>2435232481.960001</v>
      </c>
      <c r="H40" s="164">
        <v>2837385027.8400002</v>
      </c>
      <c r="I40" s="169">
        <v>3608520954.250001</v>
      </c>
      <c r="J40" s="169">
        <f t="shared" si="1"/>
        <v>-1227462978.5300002</v>
      </c>
      <c r="K40" s="171">
        <f t="shared" si="2"/>
        <v>-0.30197020321705753</v>
      </c>
      <c r="L40" s="171">
        <f t="shared" si="3"/>
        <v>3.8098689146283296E-4</v>
      </c>
      <c r="M40" s="78"/>
      <c r="O40" s="231"/>
    </row>
    <row r="41" spans="3:15" ht="20.25" x14ac:dyDescent="0.3">
      <c r="C41" s="219" t="s">
        <v>157</v>
      </c>
      <c r="D41" s="220">
        <f t="shared" ref="D41:I41" si="5">D42</f>
        <v>2097382843.5799997</v>
      </c>
      <c r="E41" s="220">
        <f t="shared" si="5"/>
        <v>8623324578</v>
      </c>
      <c r="F41" s="220">
        <f t="shared" si="5"/>
        <v>9544324578</v>
      </c>
      <c r="G41" s="220">
        <f t="shared" si="5"/>
        <v>718466143.94000006</v>
      </c>
      <c r="H41" s="220">
        <f t="shared" si="5"/>
        <v>718466143.94000006</v>
      </c>
      <c r="I41" s="220">
        <f t="shared" si="5"/>
        <v>718466143.94000006</v>
      </c>
      <c r="J41" s="220">
        <f t="shared" si="1"/>
        <v>-1378916699.6399996</v>
      </c>
      <c r="K41" s="221">
        <f t="shared" si="2"/>
        <v>-0.65744635218162739</v>
      </c>
      <c r="L41" s="221">
        <f t="shared" si="3"/>
        <v>9.6471286101543612E-5</v>
      </c>
      <c r="M41" s="78"/>
      <c r="O41" s="231"/>
    </row>
    <row r="42" spans="3:15" ht="20.25" x14ac:dyDescent="0.3">
      <c r="C42" s="233" t="s">
        <v>158</v>
      </c>
      <c r="D42" s="223">
        <v>2097382843.5799997</v>
      </c>
      <c r="E42" s="169">
        <v>8623324578</v>
      </c>
      <c r="F42" s="169">
        <v>9544324578</v>
      </c>
      <c r="G42" s="169">
        <v>718466143.94000006</v>
      </c>
      <c r="H42" s="164">
        <v>718466143.94000006</v>
      </c>
      <c r="I42" s="169">
        <v>718466143.94000006</v>
      </c>
      <c r="J42" s="226">
        <f t="shared" si="1"/>
        <v>-1378916699.6399996</v>
      </c>
      <c r="K42" s="227">
        <f t="shared" si="2"/>
        <v>-0.65744635218162739</v>
      </c>
      <c r="L42" s="228">
        <f t="shared" si="3"/>
        <v>9.6471286101543612E-5</v>
      </c>
      <c r="M42" s="78"/>
      <c r="O42" s="231"/>
    </row>
    <row r="43" spans="3:15" ht="20.25" x14ac:dyDescent="0.3">
      <c r="C43" s="219" t="s">
        <v>159</v>
      </c>
      <c r="D43" s="220">
        <f t="shared" ref="D43:I43" si="6">SUM(D44:D49)</f>
        <v>4664603262.0200005</v>
      </c>
      <c r="E43" s="220">
        <f t="shared" si="6"/>
        <v>17327716354</v>
      </c>
      <c r="F43" s="220">
        <f t="shared" si="6"/>
        <v>22313336690.119999</v>
      </c>
      <c r="G43" s="220">
        <f t="shared" si="6"/>
        <v>2765180744.7600002</v>
      </c>
      <c r="H43" s="220">
        <f t="shared" si="6"/>
        <v>2780795144.5000005</v>
      </c>
      <c r="I43" s="220">
        <f t="shared" si="6"/>
        <v>2792446130.0800004</v>
      </c>
      <c r="J43" s="220">
        <f t="shared" si="1"/>
        <v>-1883808117.52</v>
      </c>
      <c r="K43" s="221">
        <f t="shared" si="2"/>
        <v>-0.40385173437112831</v>
      </c>
      <c r="L43" s="221">
        <f t="shared" si="3"/>
        <v>3.7338834437443738E-4</v>
      </c>
      <c r="M43" s="78"/>
      <c r="O43" s="231"/>
    </row>
    <row r="44" spans="3:15" ht="20.25" x14ac:dyDescent="0.3">
      <c r="C44" s="237" t="s">
        <v>160</v>
      </c>
      <c r="D44" s="169">
        <v>4167607774</v>
      </c>
      <c r="E44" s="169">
        <v>11771691737</v>
      </c>
      <c r="F44" s="169">
        <v>16345409402</v>
      </c>
      <c r="G44" s="169">
        <v>2052917665</v>
      </c>
      <c r="H44" s="169">
        <v>2052917665</v>
      </c>
      <c r="I44" s="169">
        <v>2052917665</v>
      </c>
      <c r="J44" s="223">
        <f t="shared" si="1"/>
        <v>-2114690109</v>
      </c>
      <c r="K44" s="224">
        <f t="shared" si="2"/>
        <v>-0.5074110193844743</v>
      </c>
      <c r="L44" s="224">
        <f t="shared" si="3"/>
        <v>2.7565336108540008E-4</v>
      </c>
      <c r="M44" s="78"/>
      <c r="O44" s="231"/>
    </row>
    <row r="45" spans="3:15" ht="20.25" x14ac:dyDescent="0.3">
      <c r="C45" s="238" t="s">
        <v>161</v>
      </c>
      <c r="D45" s="169">
        <v>132530085.55999999</v>
      </c>
      <c r="E45" s="169">
        <v>1524248087</v>
      </c>
      <c r="F45" s="169">
        <v>1524248087</v>
      </c>
      <c r="G45" s="169">
        <v>138706363.84</v>
      </c>
      <c r="H45" s="164">
        <v>138706363.84</v>
      </c>
      <c r="I45" s="169">
        <v>138706363.84</v>
      </c>
      <c r="J45" s="164">
        <f t="shared" si="1"/>
        <v>6176278.2800000161</v>
      </c>
      <c r="K45" s="166">
        <f t="shared" si="2"/>
        <v>4.6602839301751194E-2</v>
      </c>
      <c r="L45" s="166">
        <f t="shared" si="3"/>
        <v>1.862465117247184E-5</v>
      </c>
      <c r="M45" s="78"/>
      <c r="O45" s="231"/>
    </row>
    <row r="46" spans="3:15" ht="20.25" x14ac:dyDescent="0.3">
      <c r="C46" s="232" t="s">
        <v>162</v>
      </c>
      <c r="D46" s="169">
        <v>136479775.30999997</v>
      </c>
      <c r="E46" s="169">
        <v>1825371875</v>
      </c>
      <c r="F46" s="169">
        <v>1950371875</v>
      </c>
      <c r="G46" s="169">
        <v>278306579.22000003</v>
      </c>
      <c r="H46" s="164">
        <v>278306579.22000003</v>
      </c>
      <c r="I46" s="169">
        <v>278306579.22000003</v>
      </c>
      <c r="J46" s="169">
        <f t="shared" si="1"/>
        <v>141826803.91000006</v>
      </c>
      <c r="K46" s="171">
        <f t="shared" si="2"/>
        <v>1.0391781755784317</v>
      </c>
      <c r="L46" s="171">
        <f t="shared" si="3"/>
        <v>3.7369323320705686E-5</v>
      </c>
      <c r="M46" s="78"/>
      <c r="O46" s="231"/>
    </row>
    <row r="47" spans="3:15" ht="20.25" x14ac:dyDescent="0.3">
      <c r="C47" s="236" t="s">
        <v>163</v>
      </c>
      <c r="D47" s="169">
        <v>76762863.140000015</v>
      </c>
      <c r="E47" s="169">
        <v>337728228</v>
      </c>
      <c r="F47" s="169">
        <v>402089713</v>
      </c>
      <c r="G47" s="169">
        <v>58797994.689999998</v>
      </c>
      <c r="H47" s="164">
        <v>58867994.689999998</v>
      </c>
      <c r="I47" s="169">
        <v>60147313.469999999</v>
      </c>
      <c r="J47" s="164">
        <f t="shared" si="1"/>
        <v>-17894868.450000018</v>
      </c>
      <c r="K47" s="166">
        <f t="shared" si="2"/>
        <v>-0.2331188248849366</v>
      </c>
      <c r="L47" s="166">
        <f t="shared" si="3"/>
        <v>7.904438094771805E-6</v>
      </c>
      <c r="M47" s="78"/>
      <c r="O47" s="231"/>
    </row>
    <row r="48" spans="3:15" ht="20.25" x14ac:dyDescent="0.3">
      <c r="C48" s="236" t="s">
        <v>164</v>
      </c>
      <c r="D48" s="169">
        <v>79323518.649999976</v>
      </c>
      <c r="E48" s="169">
        <v>1172006944</v>
      </c>
      <c r="F48" s="169">
        <v>1172006944</v>
      </c>
      <c r="G48" s="169">
        <v>79323483.25</v>
      </c>
      <c r="H48" s="164">
        <v>79323483.25</v>
      </c>
      <c r="I48" s="169">
        <v>79323483.25</v>
      </c>
      <c r="J48" s="164">
        <f t="shared" si="1"/>
        <v>-35.399999976158142</v>
      </c>
      <c r="K48" s="166">
        <f t="shared" si="2"/>
        <v>-4.4627369761991959E-7</v>
      </c>
      <c r="L48" s="166">
        <f t="shared" si="3"/>
        <v>1.0651077314814734E-5</v>
      </c>
      <c r="M48" s="78"/>
      <c r="O48" s="231"/>
    </row>
    <row r="49" spans="3:15" ht="20.25" x14ac:dyDescent="0.3">
      <c r="C49" s="236" t="s">
        <v>165</v>
      </c>
      <c r="D49" s="169">
        <v>71899245.360000014</v>
      </c>
      <c r="E49" s="169">
        <v>696669483</v>
      </c>
      <c r="F49" s="169">
        <v>919210669.12</v>
      </c>
      <c r="G49" s="169">
        <v>157128658.75999999</v>
      </c>
      <c r="H49" s="164">
        <v>172673058.5</v>
      </c>
      <c r="I49" s="169">
        <v>183044725.30000001</v>
      </c>
      <c r="J49" s="164">
        <f t="shared" si="1"/>
        <v>100773813.13999999</v>
      </c>
      <c r="K49" s="166">
        <f t="shared" si="2"/>
        <v>1.401597647310828</v>
      </c>
      <c r="L49" s="166">
        <f t="shared" si="3"/>
        <v>2.3185493386273195E-5</v>
      </c>
      <c r="M49" s="78"/>
      <c r="O49" s="231"/>
    </row>
    <row r="50" spans="3:15" ht="15.75" customHeight="1" x14ac:dyDescent="0.3">
      <c r="C50" s="219" t="s">
        <v>166</v>
      </c>
      <c r="D50" s="220">
        <f t="shared" ref="D50:I50" si="7">SUM(D51:D52)</f>
        <v>28054779558.849998</v>
      </c>
      <c r="E50" s="220">
        <f t="shared" si="7"/>
        <v>426522549619</v>
      </c>
      <c r="F50" s="220">
        <f t="shared" si="7"/>
        <v>445176716822.77002</v>
      </c>
      <c r="G50" s="220">
        <f t="shared" si="7"/>
        <v>38240790997.580002</v>
      </c>
      <c r="H50" s="220">
        <f t="shared" si="7"/>
        <v>42164175493.120003</v>
      </c>
      <c r="I50" s="220">
        <f t="shared" si="7"/>
        <v>69914307185.400009</v>
      </c>
      <c r="J50" s="220">
        <f t="shared" si="1"/>
        <v>14109395934.270004</v>
      </c>
      <c r="K50" s="221">
        <f t="shared" si="2"/>
        <v>0.50292307250794765</v>
      </c>
      <c r="L50" s="221">
        <f t="shared" si="3"/>
        <v>5.6615503340574471E-3</v>
      </c>
      <c r="M50" s="78"/>
      <c r="O50" s="231"/>
    </row>
    <row r="51" spans="3:15" ht="21" customHeight="1" x14ac:dyDescent="0.3">
      <c r="C51" s="237" t="s">
        <v>167</v>
      </c>
      <c r="D51" s="169">
        <v>12901162090.25</v>
      </c>
      <c r="E51" s="223">
        <v>294634030542</v>
      </c>
      <c r="F51" s="169">
        <v>289649702356.44</v>
      </c>
      <c r="G51" s="169">
        <v>11530415792.42</v>
      </c>
      <c r="H51" s="164">
        <v>11610889341.690001</v>
      </c>
      <c r="I51" s="169">
        <v>39361021033.970001</v>
      </c>
      <c r="J51" s="223">
        <f t="shared" si="1"/>
        <v>-1290272748.5599995</v>
      </c>
      <c r="K51" s="224">
        <f t="shared" si="2"/>
        <v>-0.10001213375461097</v>
      </c>
      <c r="L51" s="224">
        <f t="shared" si="3"/>
        <v>1.5590399589783337E-3</v>
      </c>
      <c r="M51" s="78"/>
      <c r="N51" s="239"/>
      <c r="O51" s="231"/>
    </row>
    <row r="52" spans="3:15" ht="20.25" x14ac:dyDescent="0.3">
      <c r="C52" s="236" t="s">
        <v>168</v>
      </c>
      <c r="D52" s="169">
        <v>15153617468.599998</v>
      </c>
      <c r="E52" s="164">
        <v>131888519077</v>
      </c>
      <c r="F52" s="169">
        <v>155527014466.32999</v>
      </c>
      <c r="G52" s="169">
        <v>26710375205.160004</v>
      </c>
      <c r="H52" s="164">
        <v>30553286151.430004</v>
      </c>
      <c r="I52" s="169">
        <v>30553286151.430004</v>
      </c>
      <c r="J52" s="164">
        <f t="shared" si="1"/>
        <v>15399668682.830006</v>
      </c>
      <c r="K52" s="166">
        <f t="shared" si="2"/>
        <v>1.0162371271902471</v>
      </c>
      <c r="L52" s="166">
        <f t="shared" si="3"/>
        <v>4.1025103750791138E-3</v>
      </c>
      <c r="M52" s="78"/>
      <c r="N52" s="239"/>
      <c r="O52" s="231"/>
    </row>
    <row r="53" spans="3:15" ht="21" thickBot="1" x14ac:dyDescent="0.35">
      <c r="C53" s="240" t="s">
        <v>117</v>
      </c>
      <c r="D53" s="241">
        <f t="shared" ref="D53:I53" si="8">D14+D17+D41+D43+D50</f>
        <v>169752026442.36996</v>
      </c>
      <c r="E53" s="241">
        <f t="shared" si="8"/>
        <v>1418686514950</v>
      </c>
      <c r="F53" s="241">
        <f t="shared" si="8"/>
        <v>1462330743800.76</v>
      </c>
      <c r="G53" s="241">
        <f t="shared" si="8"/>
        <v>131074349859.41997</v>
      </c>
      <c r="H53" s="241">
        <f t="shared" si="8"/>
        <v>185465406882.68997</v>
      </c>
      <c r="I53" s="241">
        <f t="shared" si="8"/>
        <v>239541014530.09998</v>
      </c>
      <c r="J53" s="241">
        <f t="shared" si="1"/>
        <v>15713380440.320007</v>
      </c>
      <c r="K53" s="242">
        <f t="shared" si="2"/>
        <v>9.256667369243235E-2</v>
      </c>
      <c r="L53" s="243">
        <f t="shared" si="3"/>
        <v>2.4903172515827507E-2</v>
      </c>
      <c r="M53" s="78"/>
      <c r="O53" s="231"/>
    </row>
    <row r="54" spans="3:15" x14ac:dyDescent="0.25">
      <c r="C54" s="244"/>
      <c r="D54" s="190"/>
      <c r="E54" s="190"/>
      <c r="F54" s="190"/>
      <c r="G54" s="190"/>
      <c r="H54" s="190"/>
      <c r="I54" s="190"/>
      <c r="J54" s="190"/>
      <c r="K54" s="193"/>
      <c r="L54" s="193"/>
    </row>
    <row r="55" spans="3:15" ht="20.25" x14ac:dyDescent="0.3">
      <c r="C55" s="51" t="s">
        <v>986</v>
      </c>
      <c r="H55" s="245"/>
    </row>
    <row r="56" spans="3:15" x14ac:dyDescent="0.25">
      <c r="C56" s="133" t="s">
        <v>169</v>
      </c>
    </row>
    <row r="57" spans="3:15" x14ac:dyDescent="0.25">
      <c r="C57" s="195" t="s">
        <v>170</v>
      </c>
    </row>
    <row r="58" spans="3:15" ht="34.5" customHeight="1" x14ac:dyDescent="0.25">
      <c r="C58" s="374" t="s">
        <v>36</v>
      </c>
      <c r="D58" s="374"/>
      <c r="E58" s="374"/>
      <c r="F58" s="374"/>
      <c r="G58" s="374"/>
      <c r="H58" s="374"/>
    </row>
    <row r="59" spans="3:15" x14ac:dyDescent="0.25">
      <c r="C59" s="51" t="s">
        <v>118</v>
      </c>
    </row>
    <row r="60" spans="3:15" x14ac:dyDescent="0.25">
      <c r="D60" s="133" t="s">
        <v>38</v>
      </c>
    </row>
    <row r="319" spans="2:2" x14ac:dyDescent="0.25">
      <c r="B319" s="133" t="s">
        <v>86</v>
      </c>
    </row>
  </sheetData>
  <mergeCells count="16">
    <mergeCell ref="C58:H58"/>
    <mergeCell ref="C2:L2"/>
    <mergeCell ref="C3:L3"/>
    <mergeCell ref="C4:L4"/>
    <mergeCell ref="C6:L6"/>
    <mergeCell ref="C7:L7"/>
    <mergeCell ref="C9:C13"/>
    <mergeCell ref="E9:I9"/>
    <mergeCell ref="J9:K11"/>
    <mergeCell ref="L9:L12"/>
    <mergeCell ref="D10:D12"/>
    <mergeCell ref="E10:E12"/>
    <mergeCell ref="F10:F12"/>
    <mergeCell ref="G10:G12"/>
    <mergeCell ref="H10:H12"/>
    <mergeCell ref="I10:I12"/>
  </mergeCells>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7635-8764-4AF9-A492-FCC73A0A5223}">
  <dimension ref="B2:O36"/>
  <sheetViews>
    <sheetView showGridLines="0" workbookViewId="0">
      <selection activeCell="K41" sqref="K41"/>
    </sheetView>
  </sheetViews>
  <sheetFormatPr baseColWidth="10" defaultRowHeight="15" x14ac:dyDescent="0.25"/>
  <cols>
    <col min="1" max="1" width="11.42578125" style="248"/>
    <col min="2" max="2" width="34.140625" style="248" bestFit="1" customWidth="1"/>
    <col min="3" max="5" width="11.42578125" style="248"/>
    <col min="6" max="6" width="15" style="248" bestFit="1" customWidth="1"/>
    <col min="7" max="16384" width="11.42578125" style="248"/>
  </cols>
  <sheetData>
    <row r="2" spans="2:15" ht="15.75" x14ac:dyDescent="0.25">
      <c r="F2" s="431" t="s">
        <v>175</v>
      </c>
      <c r="G2" s="431"/>
      <c r="H2" s="431"/>
      <c r="I2" s="431"/>
      <c r="J2" s="431"/>
      <c r="K2" s="431"/>
      <c r="L2" s="431"/>
      <c r="M2" s="431"/>
    </row>
    <row r="3" spans="2:15" x14ac:dyDescent="0.25">
      <c r="B3" s="246"/>
      <c r="C3" s="247"/>
      <c r="F3" s="428" t="s">
        <v>119</v>
      </c>
      <c r="G3" s="428"/>
      <c r="H3" s="428"/>
      <c r="I3" s="428"/>
      <c r="J3" s="428"/>
      <c r="K3" s="428"/>
      <c r="L3" s="428"/>
      <c r="M3" s="428"/>
      <c r="N3" s="250"/>
    </row>
    <row r="4" spans="2:15" ht="15.75" x14ac:dyDescent="0.25">
      <c r="B4" s="246"/>
      <c r="C4" s="247"/>
      <c r="F4" s="432" t="s">
        <v>120</v>
      </c>
      <c r="G4" s="432"/>
      <c r="H4" s="432"/>
      <c r="I4" s="432"/>
      <c r="J4" s="432"/>
      <c r="K4" s="432"/>
      <c r="L4" s="432"/>
      <c r="M4" s="432"/>
    </row>
    <row r="5" spans="2:15" x14ac:dyDescent="0.25">
      <c r="B5" s="246"/>
      <c r="C5" s="247"/>
    </row>
    <row r="6" spans="2:15" x14ac:dyDescent="0.25">
      <c r="B6" s="246"/>
      <c r="C6" s="247"/>
    </row>
    <row r="7" spans="2:15" x14ac:dyDescent="0.25">
      <c r="B7" s="246"/>
      <c r="C7" s="247"/>
      <c r="O7" s="249"/>
    </row>
    <row r="33" spans="6:6" x14ac:dyDescent="0.25">
      <c r="F33" s="251" t="s">
        <v>986</v>
      </c>
    </row>
    <row r="34" spans="6:6" ht="17.25" customHeight="1" x14ac:dyDescent="0.25">
      <c r="F34" s="252" t="s">
        <v>173</v>
      </c>
    </row>
    <row r="35" spans="6:6" x14ac:dyDescent="0.25">
      <c r="F35" s="252" t="s">
        <v>174</v>
      </c>
    </row>
    <row r="36" spans="6:6" x14ac:dyDescent="0.25">
      <c r="F36" s="252"/>
    </row>
  </sheetData>
  <mergeCells count="3">
    <mergeCell ref="F2:M2"/>
    <mergeCell ref="F3:M3"/>
    <mergeCell ref="F4:M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3" ma:contentTypeDescription="Create a new document." ma:contentTypeScope="" ma:versionID="3e606ac8fe9e7ad2ebeaa2898926fdcb">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26a538cda8ccbdfabb4a70e7a81affbd"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B295A-611A-4E6B-A243-BA6C8E33552C}">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customXml/itemProps2.xml><?xml version="1.0" encoding="utf-8"?>
<ds:datastoreItem xmlns:ds="http://schemas.openxmlformats.org/officeDocument/2006/customXml" ds:itemID="{F98AE78C-36BD-427A-9FC9-59CCE68921FB}"/>
</file>

<file path=customXml/itemProps3.xml><?xml version="1.0" encoding="utf-8"?>
<ds:datastoreItem xmlns:ds="http://schemas.openxmlformats.org/officeDocument/2006/customXml" ds:itemID="{D6587A07-1306-46B7-BB30-3F50615BAE74}">
  <ds:schemaRefs>
    <ds:schemaRef ds:uri="http://schemas.microsoft.com/sharepoint/v3/contenttype/forms"/>
  </ds:schemaRefs>
</ds:datastoreItem>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Tabla 1 </vt:lpstr>
      <vt:lpstr>Tabla 2</vt:lpstr>
      <vt:lpstr>Tabla 3</vt:lpstr>
      <vt:lpstr>Gráfico 1</vt:lpstr>
      <vt:lpstr>Gráfico 2</vt:lpstr>
      <vt:lpstr>Mapa 1</vt:lpstr>
      <vt:lpstr>Ilustración 1</vt:lpstr>
      <vt:lpstr>Tabla 4</vt:lpstr>
      <vt:lpstr>Ilustración 2</vt:lpstr>
      <vt:lpstr>Tabla 5</vt:lpstr>
      <vt:lpstr>Tabla 6</vt:lpstr>
      <vt:lpstr>Anexo 1</vt:lpstr>
      <vt:lpstr>Anexo 2 </vt:lpstr>
      <vt:lpstr>Anexo 3</vt:lpstr>
      <vt:lpstr>Anexo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Jose Santana Diaz</dc:creator>
  <cp:lastModifiedBy>Katherine M. Peguero F.</cp:lastModifiedBy>
  <dcterms:created xsi:type="dcterms:W3CDTF">2015-06-05T18:17:20Z</dcterms:created>
  <dcterms:modified xsi:type="dcterms:W3CDTF">2025-03-04T14:31:16Z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