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pivotTables/pivotTable2.xml" ContentType="application/vnd.openxmlformats-officedocument.spreadsheetml.pivotTable+xml"/>
  <Override PartName="/xl/drawings/drawing1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9.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4.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dgprd-my.sharepoint.com/personal/lrodriguez_digepres_gob_do/Documents/Documentos/Digepres/2023/Informe de Formulación de la Consolidación 2023/Redacción/Primera Revisión Porta/Pimer Borrador/Final/"/>
    </mc:Choice>
  </mc:AlternateContent>
  <xr:revisionPtr revIDLastSave="0" documentId="8_{4C851E0C-13F0-48F4-B391-F24378740D6C}" xr6:coauthVersionLast="47" xr6:coauthVersionMax="47" xr10:uidLastSave="{00000000-0000-0000-0000-000000000000}"/>
  <bookViews>
    <workbookView xWindow="28680" yWindow="-120" windowWidth="29040" windowHeight="15840" xr2:uid="{E9AEECD5-7333-4F3A-AF24-81B55A029F16}"/>
  </bookViews>
  <sheets>
    <sheet name="Tabla 1" sheetId="2" r:id="rId1"/>
    <sheet name="Gráfico 1" sheetId="3" r:id="rId2"/>
    <sheet name="Gráfico 2" sheetId="4" r:id="rId3"/>
    <sheet name="Gráfico 3" sheetId="5" r:id="rId4"/>
    <sheet name="Gráfico 4" sheetId="59" r:id="rId5"/>
    <sheet name="Gráfico 5" sheetId="7" r:id="rId6"/>
    <sheet name="Gráfico 6" sheetId="8" r:id="rId7"/>
    <sheet name="Tabla 2" sheetId="9" r:id="rId8"/>
    <sheet name="Tabla 3" sheetId="10" r:id="rId9"/>
    <sheet name="Gráfico 7" sheetId="11" r:id="rId10"/>
    <sheet name="Tabla 4" sheetId="12" r:id="rId11"/>
    <sheet name="Gráfico 8" sheetId="13" r:id="rId12"/>
    <sheet name="Gráfico 9" sheetId="14" r:id="rId13"/>
    <sheet name="Gráfico 10" sheetId="15" r:id="rId14"/>
    <sheet name="Tabla 5" sheetId="16" r:id="rId15"/>
    <sheet name="Tabla 6 " sheetId="62" r:id="rId16"/>
    <sheet name="Tabla 7" sheetId="18" r:id="rId17"/>
    <sheet name="Tabla 8" sheetId="19" r:id="rId18"/>
    <sheet name="Tabla 9" sheetId="20" r:id="rId19"/>
    <sheet name="Tabla 10" sheetId="21" r:id="rId20"/>
    <sheet name="Gráfico 11" sheetId="22" r:id="rId21"/>
    <sheet name="Tabla 11" sheetId="24" r:id="rId22"/>
    <sheet name="Tabla 11 Continuación" sheetId="25" r:id="rId23"/>
    <sheet name="Gráfico 12" sheetId="26" r:id="rId24"/>
    <sheet name="Tabla 12" sheetId="60" r:id="rId25"/>
    <sheet name="Tabla 13" sheetId="61" r:id="rId26"/>
    <sheet name="Tabla 14" sheetId="29" r:id="rId27"/>
    <sheet name="Tabla 15" sheetId="30" r:id="rId28"/>
    <sheet name="Tabla 16" sheetId="28" r:id="rId29"/>
    <sheet name="Gráfico 13" sheetId="33" r:id="rId30"/>
    <sheet name="Tabla 17" sheetId="63" r:id="rId31"/>
    <sheet name="Gráfico 14" sheetId="35" r:id="rId32"/>
    <sheet name="Gráfico 15" sheetId="48" r:id="rId33"/>
    <sheet name="Gráfico 16" sheetId="49" r:id="rId34"/>
    <sheet name="Tabla 18" sheetId="50" r:id="rId35"/>
    <sheet name="Tabla 19" sheetId="51" r:id="rId36"/>
    <sheet name="Gráfico 17" sheetId="52" r:id="rId37"/>
    <sheet name="Gráfico 18" sheetId="53" r:id="rId38"/>
    <sheet name="Tabla 20" sheetId="54" r:id="rId39"/>
    <sheet name="Gráfica 19" sheetId="55" r:id="rId40"/>
    <sheet name="Gráfica 20" sheetId="56" r:id="rId41"/>
    <sheet name="Gráfica 21" sheetId="57" r:id="rId42"/>
    <sheet name="Gráfica 22" sheetId="58" r:id="rId43"/>
    <sheet name="Tabla 21" sheetId="41" r:id="rId44"/>
    <sheet name="Tabla 22" sheetId="40" r:id="rId45"/>
    <sheet name="Tabla 23" sheetId="36" r:id="rId46"/>
    <sheet name="Tabla 24" sheetId="37" r:id="rId47"/>
    <sheet name="Tabla 25" sheetId="38" r:id="rId48"/>
    <sheet name="Tabla 26" sheetId="42" r:id="rId49"/>
    <sheet name="Tabla 27" sheetId="43" r:id="rId50"/>
    <sheet name="Tabla 28" sheetId="44" r:id="rId51"/>
    <sheet name="Tabla 29" sheetId="45" r:id="rId52"/>
    <sheet name="Tabla 30" sheetId="46" r:id="rId53"/>
    <sheet name="Tabla 31" sheetId="4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3">#REF!</definedName>
    <definedName name="\0" localSheetId="29">#REF!</definedName>
    <definedName name="\0" localSheetId="5">#REF!</definedName>
    <definedName name="\0" localSheetId="6">#REF!</definedName>
    <definedName name="\0" localSheetId="9">#REF!</definedName>
    <definedName name="\0" localSheetId="11">#REF!</definedName>
    <definedName name="\0" localSheetId="12">#REF!</definedName>
    <definedName name="\0" localSheetId="0">#REF!</definedName>
    <definedName name="\0" localSheetId="7">#REF!</definedName>
    <definedName name="\0" localSheetId="45">#REF!</definedName>
    <definedName name="\0" localSheetId="46">#REF!</definedName>
    <definedName name="\0" localSheetId="47">#REF!</definedName>
    <definedName name="\0" localSheetId="8">#REF!</definedName>
    <definedName name="\0" localSheetId="53">#REF!</definedName>
    <definedName name="\0" localSheetId="10">#REF!</definedName>
    <definedName name="\0">#REF!</definedName>
    <definedName name="\A" localSheetId="13">#REF!</definedName>
    <definedName name="\A" localSheetId="29">#REF!</definedName>
    <definedName name="\A" localSheetId="0">#REF!</definedName>
    <definedName name="\A" localSheetId="45">#REF!</definedName>
    <definedName name="\A" localSheetId="46">#REF!</definedName>
    <definedName name="\A" localSheetId="47">#REF!</definedName>
    <definedName name="\A" localSheetId="53">#REF!</definedName>
    <definedName name="\A">#REF!</definedName>
    <definedName name="\B" localSheetId="13">#REF!</definedName>
    <definedName name="\B" localSheetId="29">#REF!</definedName>
    <definedName name="\B" localSheetId="0">#REF!</definedName>
    <definedName name="\B" localSheetId="45">#REF!</definedName>
    <definedName name="\B" localSheetId="46">#REF!</definedName>
    <definedName name="\B" localSheetId="47">#REF!</definedName>
    <definedName name="\B" localSheetId="53">#REF!</definedName>
    <definedName name="\B">#REF!</definedName>
    <definedName name="\C" localSheetId="13">#REF!</definedName>
    <definedName name="\C" localSheetId="29">#REF!</definedName>
    <definedName name="\C" localSheetId="0">#REF!</definedName>
    <definedName name="\C">#REF!</definedName>
    <definedName name="\D" localSheetId="13">#REF!</definedName>
    <definedName name="\D" localSheetId="29">#REF!</definedName>
    <definedName name="\D" localSheetId="0">#REF!</definedName>
    <definedName name="\D">#REF!</definedName>
    <definedName name="\E" localSheetId="13">#REF!</definedName>
    <definedName name="\E" localSheetId="29">#REF!</definedName>
    <definedName name="\E" localSheetId="0">#REF!</definedName>
    <definedName name="\E">#REF!</definedName>
    <definedName name="\F" localSheetId="13">#REF!</definedName>
    <definedName name="\F" localSheetId="29">#REF!</definedName>
    <definedName name="\F" localSheetId="0">#REF!</definedName>
    <definedName name="\F">#REF!</definedName>
    <definedName name="\G" localSheetId="13">#REF!</definedName>
    <definedName name="\G" localSheetId="29">#REF!</definedName>
    <definedName name="\G" localSheetId="0">#REF!</definedName>
    <definedName name="\G">#REF!</definedName>
    <definedName name="\H" localSheetId="13">#REF!</definedName>
    <definedName name="\H" localSheetId="29">#REF!</definedName>
    <definedName name="\H" localSheetId="0">#REF!</definedName>
    <definedName name="\H">#REF!</definedName>
    <definedName name="\I" localSheetId="13">#REF!</definedName>
    <definedName name="\I" localSheetId="29">#REF!</definedName>
    <definedName name="\I" localSheetId="0">#REF!</definedName>
    <definedName name="\I">#REF!</definedName>
    <definedName name="\J" localSheetId="13">#REF!</definedName>
    <definedName name="\J" localSheetId="29">#REF!</definedName>
    <definedName name="\J" localSheetId="0">#REF!</definedName>
    <definedName name="\J">#REF!</definedName>
    <definedName name="\K" localSheetId="13">#REF!</definedName>
    <definedName name="\K" localSheetId="29">#REF!</definedName>
    <definedName name="\K" localSheetId="0">#REF!</definedName>
    <definedName name="\K">#REF!</definedName>
    <definedName name="\L" localSheetId="13">#REF!</definedName>
    <definedName name="\L" localSheetId="29">#REF!</definedName>
    <definedName name="\L" localSheetId="0">#REF!</definedName>
    <definedName name="\L">#REF!</definedName>
    <definedName name="\M" localSheetId="13">#REF!</definedName>
    <definedName name="\M" localSheetId="29">#REF!</definedName>
    <definedName name="\M" localSheetId="0">#REF!</definedName>
    <definedName name="\M">#REF!</definedName>
    <definedName name="\N" localSheetId="13">#REF!</definedName>
    <definedName name="\N" localSheetId="29">#REF!</definedName>
    <definedName name="\N" localSheetId="0">#REF!</definedName>
    <definedName name="\N">#REF!</definedName>
    <definedName name="\Ñ" localSheetId="13">#REF!</definedName>
    <definedName name="\Ñ" localSheetId="29">#REF!</definedName>
    <definedName name="\Ñ" localSheetId="0">#REF!</definedName>
    <definedName name="\Ñ">#REF!</definedName>
    <definedName name="\O" localSheetId="13">#REF!</definedName>
    <definedName name="\O" localSheetId="29">#REF!</definedName>
    <definedName name="\O" localSheetId="0">#REF!</definedName>
    <definedName name="\O">#REF!</definedName>
    <definedName name="\P" localSheetId="13">#REF!</definedName>
    <definedName name="\P" localSheetId="29">#REF!</definedName>
    <definedName name="\P" localSheetId="0">#REF!</definedName>
    <definedName name="\P">#REF!</definedName>
    <definedName name="\Q" localSheetId="13">#REF!</definedName>
    <definedName name="\Q" localSheetId="29">#REF!</definedName>
    <definedName name="\Q" localSheetId="0">#REF!</definedName>
    <definedName name="\Q">#REF!</definedName>
    <definedName name="\R" localSheetId="13">#REF!</definedName>
    <definedName name="\R" localSheetId="29">#REF!</definedName>
    <definedName name="\R" localSheetId="0">#REF!</definedName>
    <definedName name="\R">#REF!</definedName>
    <definedName name="\S" localSheetId="13">#REF!</definedName>
    <definedName name="\S" localSheetId="29">#REF!</definedName>
    <definedName name="\S" localSheetId="0">#REF!</definedName>
    <definedName name="\S">#REF!</definedName>
    <definedName name="\T" localSheetId="13">#REF!</definedName>
    <definedName name="\T" localSheetId="29">#REF!</definedName>
    <definedName name="\T" localSheetId="0">#REF!</definedName>
    <definedName name="\T">#REF!</definedName>
    <definedName name="\T1" localSheetId="13">#REF!</definedName>
    <definedName name="\T1" localSheetId="29">#REF!</definedName>
    <definedName name="\T1" localSheetId="0">#REF!</definedName>
    <definedName name="\T1">#REF!</definedName>
    <definedName name="\T2" localSheetId="48">[1]BOP!#REF!</definedName>
    <definedName name="\T2">[1]BOP!#REF!</definedName>
    <definedName name="\U" localSheetId="13">#REF!</definedName>
    <definedName name="\U" localSheetId="29">#REF!</definedName>
    <definedName name="\U" localSheetId="5">#REF!</definedName>
    <definedName name="\U" localSheetId="6">#REF!</definedName>
    <definedName name="\U" localSheetId="9">#REF!</definedName>
    <definedName name="\U" localSheetId="11">#REF!</definedName>
    <definedName name="\U" localSheetId="12">#REF!</definedName>
    <definedName name="\U" localSheetId="0">#REF!</definedName>
    <definedName name="\U" localSheetId="7">#REF!</definedName>
    <definedName name="\U" localSheetId="45">#REF!</definedName>
    <definedName name="\U" localSheetId="46">#REF!</definedName>
    <definedName name="\U" localSheetId="47">#REF!</definedName>
    <definedName name="\U" localSheetId="8">#REF!</definedName>
    <definedName name="\U" localSheetId="53">#REF!</definedName>
    <definedName name="\U" localSheetId="10">#REF!</definedName>
    <definedName name="\U">#REF!</definedName>
    <definedName name="\V" localSheetId="13">#REF!</definedName>
    <definedName name="\V" localSheetId="29">#REF!</definedName>
    <definedName name="\V" localSheetId="0">#REF!</definedName>
    <definedName name="\V" localSheetId="45">#REF!</definedName>
    <definedName name="\V" localSheetId="46">#REF!</definedName>
    <definedName name="\V" localSheetId="47">#REF!</definedName>
    <definedName name="\V" localSheetId="53">#REF!</definedName>
    <definedName name="\V">#REF!</definedName>
    <definedName name="\W" localSheetId="13">#REF!</definedName>
    <definedName name="\W" localSheetId="29">#REF!</definedName>
    <definedName name="\W" localSheetId="0">#REF!</definedName>
    <definedName name="\W" localSheetId="45">#REF!</definedName>
    <definedName name="\W" localSheetId="46">#REF!</definedName>
    <definedName name="\W" localSheetId="47">#REF!</definedName>
    <definedName name="\W" localSheetId="53">#REF!</definedName>
    <definedName name="\W">#REF!</definedName>
    <definedName name="\X" localSheetId="13">#REF!</definedName>
    <definedName name="\X" localSheetId="29">#REF!</definedName>
    <definedName name="\X" localSheetId="0">#REF!</definedName>
    <definedName name="\X">#REF!</definedName>
    <definedName name="\Y" localSheetId="13">#REF!</definedName>
    <definedName name="\Y" localSheetId="29">#REF!</definedName>
    <definedName name="\Y" localSheetId="0">#REF!</definedName>
    <definedName name="\Y">#REF!</definedName>
    <definedName name="\Z" localSheetId="13">#REF!</definedName>
    <definedName name="\Z" localSheetId="29">#REF!</definedName>
    <definedName name="\Z" localSheetId="0">#REF!</definedName>
    <definedName name="\Z">#REF!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FAL4" localSheetId="13">#REF!</definedName>
    <definedName name="_______FAL4" localSheetId="29">#REF!</definedName>
    <definedName name="_______FAL4" localSheetId="5">#REF!</definedName>
    <definedName name="_______FAL4" localSheetId="6">#REF!</definedName>
    <definedName name="_______FAL4" localSheetId="9">#REF!</definedName>
    <definedName name="_______FAL4" localSheetId="11">#REF!</definedName>
    <definedName name="_______FAL4" localSheetId="12">#REF!</definedName>
    <definedName name="_______FAL4" localSheetId="0">#REF!</definedName>
    <definedName name="_______FAL4" localSheetId="7">#REF!</definedName>
    <definedName name="_______FAL4" localSheetId="45">#REF!</definedName>
    <definedName name="_______FAL4" localSheetId="46">#REF!</definedName>
    <definedName name="_______FAL4" localSheetId="47">#REF!</definedName>
    <definedName name="_______FAL4" localSheetId="8">#REF!</definedName>
    <definedName name="_______FAL4" localSheetId="53">#REF!</definedName>
    <definedName name="_______FAL4" localSheetId="10">#REF!</definedName>
    <definedName name="_______FAL4">#REF!</definedName>
    <definedName name="_______FAL6" localSheetId="13">#REF!</definedName>
    <definedName name="_______FAL6" localSheetId="29">#REF!</definedName>
    <definedName name="_______FAL6" localSheetId="0">#REF!</definedName>
    <definedName name="_______FAL6" localSheetId="45">#REF!</definedName>
    <definedName name="_______FAL6" localSheetId="46">#REF!</definedName>
    <definedName name="_______FAL6" localSheetId="47">#REF!</definedName>
    <definedName name="_______FAL6" localSheetId="53">#REF!</definedName>
    <definedName name="_______FAL6">#REF!</definedName>
    <definedName name="_______FAL7" localSheetId="13">#REF!</definedName>
    <definedName name="_______FAL7" localSheetId="29">#REF!</definedName>
    <definedName name="_______FAL7" localSheetId="0">#REF!</definedName>
    <definedName name="_______FAL7" localSheetId="45">#REF!</definedName>
    <definedName name="_______FAL7" localSheetId="46">#REF!</definedName>
    <definedName name="_______FAL7" localSheetId="47">#REF!</definedName>
    <definedName name="_______FAL7" localSheetId="53">#REF!</definedName>
    <definedName name="_______FAL7">#REF!</definedName>
    <definedName name="_______ROS1">#N/A</definedName>
    <definedName name="_______ROS2">#N/A</definedName>
    <definedName name="_______ROS3">#N/A</definedName>
    <definedName name="_______ROS4">#N/A</definedName>
    <definedName name="______AUS1" localSheetId="13">#REF!</definedName>
    <definedName name="______AUS1" localSheetId="29">#REF!</definedName>
    <definedName name="______AUS1" localSheetId="5">#REF!</definedName>
    <definedName name="______AUS1" localSheetId="6">#REF!</definedName>
    <definedName name="______AUS1" localSheetId="9">#REF!</definedName>
    <definedName name="______AUS1" localSheetId="11">#REF!</definedName>
    <definedName name="______AUS1" localSheetId="12">#REF!</definedName>
    <definedName name="______AUS1" localSheetId="0">#REF!</definedName>
    <definedName name="______AUS1" localSheetId="7">#REF!</definedName>
    <definedName name="______AUS1" localSheetId="45">#REF!</definedName>
    <definedName name="______AUS1" localSheetId="46">#REF!</definedName>
    <definedName name="______AUS1" localSheetId="47">#REF!</definedName>
    <definedName name="______AUS1" localSheetId="8">#REF!</definedName>
    <definedName name="______AUS1" localSheetId="53">#REF!</definedName>
    <definedName name="______AUS1" localSheetId="10">#REF!</definedName>
    <definedName name="______AUS1">#REF!</definedName>
    <definedName name="______DEG1" localSheetId="13">#REF!</definedName>
    <definedName name="______DEG1" localSheetId="29">#REF!</definedName>
    <definedName name="______DEG1" localSheetId="0">#REF!</definedName>
    <definedName name="______DEG1" localSheetId="45">#REF!</definedName>
    <definedName name="______DEG1" localSheetId="46">#REF!</definedName>
    <definedName name="______DEG1" localSheetId="47">#REF!</definedName>
    <definedName name="______DEG1" localSheetId="53">#REF!</definedName>
    <definedName name="______DEG1">#REF!</definedName>
    <definedName name="______DKR1" localSheetId="13">#REF!</definedName>
    <definedName name="______DKR1" localSheetId="29">#REF!</definedName>
    <definedName name="______DKR1" localSheetId="0">#REF!</definedName>
    <definedName name="______DKR1" localSheetId="45">#REF!</definedName>
    <definedName name="______DKR1" localSheetId="46">#REF!</definedName>
    <definedName name="______DKR1" localSheetId="47">#REF!</definedName>
    <definedName name="______DKR1" localSheetId="53">#REF!</definedName>
    <definedName name="______DKR1">#REF!</definedName>
    <definedName name="______ECU1" localSheetId="13">#REF!</definedName>
    <definedName name="______ECU1" localSheetId="29">#REF!</definedName>
    <definedName name="______ECU1" localSheetId="0">#REF!</definedName>
    <definedName name="______ECU1">#REF!</definedName>
    <definedName name="______ESC1" localSheetId="13">#REF!</definedName>
    <definedName name="______ESC1" localSheetId="29">#REF!</definedName>
    <definedName name="______ESC1" localSheetId="0">#REF!</definedName>
    <definedName name="______ESC1">#REF!</definedName>
    <definedName name="______FAL2" localSheetId="13">#REF!</definedName>
    <definedName name="______FAL2" localSheetId="29">#REF!</definedName>
    <definedName name="______FAL2" localSheetId="0">#REF!</definedName>
    <definedName name="______FAL2">#REF!</definedName>
    <definedName name="______FAL3" localSheetId="13">#REF!</definedName>
    <definedName name="______FAL3" localSheetId="29">#REF!</definedName>
    <definedName name="______FAL3" localSheetId="0">#REF!</definedName>
    <definedName name="______FAL3">#REF!</definedName>
    <definedName name="______FAL4" localSheetId="13">#REF!</definedName>
    <definedName name="______FAL4" localSheetId="29">#REF!</definedName>
    <definedName name="______FAL4" localSheetId="0">#REF!</definedName>
    <definedName name="______FAL4">#REF!</definedName>
    <definedName name="______FAL5" localSheetId="13">#REF!</definedName>
    <definedName name="______FAL5" localSheetId="29">#REF!</definedName>
    <definedName name="______FAL5" localSheetId="0">#REF!</definedName>
    <definedName name="______FAL5">#REF!</definedName>
    <definedName name="______FAL6" localSheetId="13">#REF!</definedName>
    <definedName name="______FAL6" localSheetId="29">#REF!</definedName>
    <definedName name="______FAL6" localSheetId="0">#REF!</definedName>
    <definedName name="______FAL6">#REF!</definedName>
    <definedName name="______FAL7" localSheetId="13">#REF!</definedName>
    <definedName name="______FAL7" localSheetId="29">#REF!</definedName>
    <definedName name="______FAL7" localSheetId="0">#REF!</definedName>
    <definedName name="______FAL7">#REF!</definedName>
    <definedName name="______FMK1" localSheetId="13">#REF!</definedName>
    <definedName name="______FMK1" localSheetId="29">#REF!</definedName>
    <definedName name="______FMK1" localSheetId="0">#REF!</definedName>
    <definedName name="______FMK1">#REF!</definedName>
    <definedName name="______IKR1" localSheetId="13">#REF!</definedName>
    <definedName name="______IKR1" localSheetId="29">#REF!</definedName>
    <definedName name="______IKR1" localSheetId="0">#REF!</definedName>
    <definedName name="______IKR1">#REF!</definedName>
    <definedName name="______IRP1" localSheetId="13">#REF!</definedName>
    <definedName name="______IRP1" localSheetId="29">#REF!</definedName>
    <definedName name="______IRP1" localSheetId="0">#REF!</definedName>
    <definedName name="______IRP1">#REF!</definedName>
    <definedName name="______LIT1" localSheetId="13">#REF!</definedName>
    <definedName name="______LIT1" localSheetId="29">#REF!</definedName>
    <definedName name="______LIT1" localSheetId="0">#REF!</definedName>
    <definedName name="______LIT1">#REF!</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3">#REF!</definedName>
    <definedName name="______MEX1" localSheetId="29">#REF!</definedName>
    <definedName name="______MEX1" localSheetId="5">#REF!</definedName>
    <definedName name="______MEX1" localSheetId="6">#REF!</definedName>
    <definedName name="______MEX1" localSheetId="9">#REF!</definedName>
    <definedName name="______MEX1" localSheetId="11">#REF!</definedName>
    <definedName name="______MEX1" localSheetId="12">#REF!</definedName>
    <definedName name="______MEX1" localSheetId="0">#REF!</definedName>
    <definedName name="______MEX1" localSheetId="7">#REF!</definedName>
    <definedName name="______MEX1" localSheetId="45">#REF!</definedName>
    <definedName name="______MEX1" localSheetId="46">#REF!</definedName>
    <definedName name="______MEX1" localSheetId="47">#REF!</definedName>
    <definedName name="______MEX1" localSheetId="8">#REF!</definedName>
    <definedName name="______MEX1" localSheetId="53">#REF!</definedName>
    <definedName name="______MEX1" localSheetId="10">#REF!</definedName>
    <definedName name="______MEX1">#REF!</definedName>
    <definedName name="______PTA1" localSheetId="13">#REF!</definedName>
    <definedName name="______PTA1" localSheetId="29">#REF!</definedName>
    <definedName name="______PTA1" localSheetId="0">#REF!</definedName>
    <definedName name="______PTA1" localSheetId="45">#REF!</definedName>
    <definedName name="______PTA1" localSheetId="46">#REF!</definedName>
    <definedName name="______PTA1" localSheetId="47">#REF!</definedName>
    <definedName name="______PTA1" localSheetId="53">#REF!</definedName>
    <definedName name="______PTA1">#REF!</definedName>
    <definedName name="______ROS1">#N/A</definedName>
    <definedName name="______ROS2">#N/A</definedName>
    <definedName name="______ROS3">#N/A</definedName>
    <definedName name="______ROS4">#N/A</definedName>
    <definedName name="______SAR1" localSheetId="13">#REF!</definedName>
    <definedName name="______SAR1" localSheetId="29">#REF!</definedName>
    <definedName name="______SAR1" localSheetId="5">#REF!</definedName>
    <definedName name="______SAR1" localSheetId="6">#REF!</definedName>
    <definedName name="______SAR1" localSheetId="9">#REF!</definedName>
    <definedName name="______SAR1" localSheetId="11">#REF!</definedName>
    <definedName name="______SAR1" localSheetId="12">#REF!</definedName>
    <definedName name="______SAR1" localSheetId="0">#REF!</definedName>
    <definedName name="______SAR1" localSheetId="7">#REF!</definedName>
    <definedName name="______SAR1" localSheetId="45">#REF!</definedName>
    <definedName name="______SAR1" localSheetId="46">#REF!</definedName>
    <definedName name="______SAR1" localSheetId="47">#REF!</definedName>
    <definedName name="______SAR1" localSheetId="8">#REF!</definedName>
    <definedName name="______SAR1" localSheetId="53">#REF!</definedName>
    <definedName name="______SAR1" localSheetId="10">#REF!</definedName>
    <definedName name="______SAR1">#REF!</definedName>
    <definedName name="______SRT11" localSheetId="1" hidden="1">{"Minpmon",#N/A,FALSE,"Monthinput"}</definedName>
    <definedName name="______SRT11" localSheetId="13" hidden="1">{"Minpmon",#N/A,FALSE,"Monthinput"}</definedName>
    <definedName name="______SRT11" localSheetId="20" hidden="1">{"Minpmon",#N/A,FALSE,"Monthinput"}</definedName>
    <definedName name="______SRT11" localSheetId="23" hidden="1">{"Minpmon",#N/A,FALSE,"Monthinput"}</definedName>
    <definedName name="______SRT11" localSheetId="29" hidden="1">{"Minpmon",#N/A,FALSE,"Monthinput"}</definedName>
    <definedName name="______SRT11" localSheetId="2" hidden="1">{"Minpmon",#N/A,FALSE,"Monthinput"}</definedName>
    <definedName name="______SRT11" localSheetId="3" hidden="1">{"Minpmon",#N/A,FALSE,"Monthinput"}</definedName>
    <definedName name="______SRT11" localSheetId="4" hidden="1">{"Minpmon",#N/A,FALSE,"Monthinput"}</definedName>
    <definedName name="______SRT11" localSheetId="5" hidden="1">{"Minpmon",#N/A,FALSE,"Monthinput"}</definedName>
    <definedName name="______SRT11" localSheetId="6" hidden="1">{"Minpmon",#N/A,FALSE,"Monthinput"}</definedName>
    <definedName name="______SRT11" localSheetId="9" hidden="1">{"Minpmon",#N/A,FALSE,"Monthinput"}</definedName>
    <definedName name="______SRT11" localSheetId="11" hidden="1">{"Minpmon",#N/A,FALSE,"Monthinput"}</definedName>
    <definedName name="______SRT11" localSheetId="12" hidden="1">{"Minpmon",#N/A,FALSE,"Monthinput"}</definedName>
    <definedName name="______SRT11" localSheetId="0" hidden="1">{"Minpmon",#N/A,FALSE,"Monthinput"}</definedName>
    <definedName name="______SRT11" localSheetId="22" hidden="1">{"Minpmon",#N/A,FALSE,"Monthinput"}</definedName>
    <definedName name="______SRT11" localSheetId="30" hidden="1">{"Minpmon",#N/A,FALSE,"Monthinput"}</definedName>
    <definedName name="______SRT11" localSheetId="7" hidden="1">{"Minpmon",#N/A,FALSE,"Monthinput"}</definedName>
    <definedName name="______SRT11" localSheetId="43" hidden="1">{"Minpmon",#N/A,FALSE,"Monthinput"}</definedName>
    <definedName name="______SRT11" localSheetId="44" hidden="1">{"Minpmon",#N/A,FALSE,"Monthinput"}</definedName>
    <definedName name="______SRT11" localSheetId="45" hidden="1">{"Minpmon",#N/A,FALSE,"Monthinput"}</definedName>
    <definedName name="______SRT11" localSheetId="46" hidden="1">{"Minpmon",#N/A,FALSE,"Monthinput"}</definedName>
    <definedName name="______SRT11" localSheetId="47" hidden="1">{"Minpmon",#N/A,FALSE,"Monthinput"}</definedName>
    <definedName name="______SRT11" localSheetId="48" hidden="1">{"Minpmon",#N/A,FALSE,"Monthinput"}</definedName>
    <definedName name="______SRT11" localSheetId="8" hidden="1">{"Minpmon",#N/A,FALSE,"Monthinput"}</definedName>
    <definedName name="______SRT11" localSheetId="53" hidden="1">{"Minpmon",#N/A,FALSE,"Monthinput"}</definedName>
    <definedName name="______SRT11" localSheetId="10" hidden="1">{"Minpmon",#N/A,FALSE,"Monthinput"}</definedName>
    <definedName name="______SRT11" localSheetId="15" hidden="1">{"Minpmon",#N/A,FALSE,"Monthinput"}</definedName>
    <definedName name="______SRT11" localSheetId="16" hidden="1">{"Minpmon",#N/A,FALSE,"Monthinput"}</definedName>
    <definedName name="______SRT11" hidden="1">{"Minpmon",#N/A,FALSE,"Monthinput"}</definedName>
    <definedName name="_____AUS1" localSheetId="13">#REF!</definedName>
    <definedName name="_____AUS1" localSheetId="29">#REF!</definedName>
    <definedName name="_____AUS1" localSheetId="5">#REF!</definedName>
    <definedName name="_____AUS1" localSheetId="6">#REF!</definedName>
    <definedName name="_____AUS1" localSheetId="9">#REF!</definedName>
    <definedName name="_____AUS1" localSheetId="11">#REF!</definedName>
    <definedName name="_____AUS1" localSheetId="12">#REF!</definedName>
    <definedName name="_____AUS1" localSheetId="0">#REF!</definedName>
    <definedName name="_____AUS1" localSheetId="7">#REF!</definedName>
    <definedName name="_____AUS1" localSheetId="45">#REF!</definedName>
    <definedName name="_____AUS1" localSheetId="46">#REF!</definedName>
    <definedName name="_____AUS1" localSheetId="47">#REF!</definedName>
    <definedName name="_____AUS1" localSheetId="8">#REF!</definedName>
    <definedName name="_____AUS1" localSheetId="53">#REF!</definedName>
    <definedName name="_____AUS1" localSheetId="10">#REF!</definedName>
    <definedName name="_____AUS1">#REF!</definedName>
    <definedName name="_____DEG1" localSheetId="13">#REF!</definedName>
    <definedName name="_____DEG1" localSheetId="29">#REF!</definedName>
    <definedName name="_____DEG1" localSheetId="0">#REF!</definedName>
    <definedName name="_____DEG1" localSheetId="45">#REF!</definedName>
    <definedName name="_____DEG1" localSheetId="46">#REF!</definedName>
    <definedName name="_____DEG1" localSheetId="47">#REF!</definedName>
    <definedName name="_____DEG1" localSheetId="53">#REF!</definedName>
    <definedName name="_____DEG1">#REF!</definedName>
    <definedName name="_____DKR1" localSheetId="13">#REF!</definedName>
    <definedName name="_____DKR1" localSheetId="29">#REF!</definedName>
    <definedName name="_____DKR1" localSheetId="0">#REF!</definedName>
    <definedName name="_____DKR1" localSheetId="45">#REF!</definedName>
    <definedName name="_____DKR1" localSheetId="46">#REF!</definedName>
    <definedName name="_____DKR1" localSheetId="47">#REF!</definedName>
    <definedName name="_____DKR1" localSheetId="53">#REF!</definedName>
    <definedName name="_____DKR1">#REF!</definedName>
    <definedName name="_____ECU1" localSheetId="13">#REF!</definedName>
    <definedName name="_____ECU1" localSheetId="29">#REF!</definedName>
    <definedName name="_____ECU1" localSheetId="0">#REF!</definedName>
    <definedName name="_____ECU1">#REF!</definedName>
    <definedName name="_____ESC1" localSheetId="13">#REF!</definedName>
    <definedName name="_____ESC1" localSheetId="29">#REF!</definedName>
    <definedName name="_____ESC1" localSheetId="0">#REF!</definedName>
    <definedName name="_____ESC1">#REF!</definedName>
    <definedName name="_____FAL2" localSheetId="13">#REF!</definedName>
    <definedName name="_____FAL2" localSheetId="29">#REF!</definedName>
    <definedName name="_____FAL2" localSheetId="0">#REF!</definedName>
    <definedName name="_____FAL2">#REF!</definedName>
    <definedName name="_____FAL3" localSheetId="13">#REF!</definedName>
    <definedName name="_____FAL3" localSheetId="29">#REF!</definedName>
    <definedName name="_____FAL3" localSheetId="0">#REF!</definedName>
    <definedName name="_____FAL3">#REF!</definedName>
    <definedName name="_____FAL4" localSheetId="13">#REF!</definedName>
    <definedName name="_____FAL4" localSheetId="29">#REF!</definedName>
    <definedName name="_____FAL4" localSheetId="0">#REF!</definedName>
    <definedName name="_____FAL4">#REF!</definedName>
    <definedName name="_____FAL5" localSheetId="13">#REF!</definedName>
    <definedName name="_____FAL5" localSheetId="29">#REF!</definedName>
    <definedName name="_____FAL5" localSheetId="0">#REF!</definedName>
    <definedName name="_____FAL5">#REF!</definedName>
    <definedName name="_____FAL6" localSheetId="13">#REF!</definedName>
    <definedName name="_____FAL6" localSheetId="29">#REF!</definedName>
    <definedName name="_____FAL6" localSheetId="0">#REF!</definedName>
    <definedName name="_____FAL6">#REF!</definedName>
    <definedName name="_____FAL7" localSheetId="13">#REF!</definedName>
    <definedName name="_____FAL7" localSheetId="29">#REF!</definedName>
    <definedName name="_____FAL7" localSheetId="0">#REF!</definedName>
    <definedName name="_____FAL7">#REF!</definedName>
    <definedName name="_____FMK1" localSheetId="13">#REF!</definedName>
    <definedName name="_____FMK1" localSheetId="29">#REF!</definedName>
    <definedName name="_____FMK1" localSheetId="0">#REF!</definedName>
    <definedName name="_____FMK1">#REF!</definedName>
    <definedName name="_____IKR1" localSheetId="13">#REF!</definedName>
    <definedName name="_____IKR1" localSheetId="29">#REF!</definedName>
    <definedName name="_____IKR1" localSheetId="0">#REF!</definedName>
    <definedName name="_____IKR1">#REF!</definedName>
    <definedName name="_____IRP1" localSheetId="13">#REF!</definedName>
    <definedName name="_____IRP1" localSheetId="29">#REF!</definedName>
    <definedName name="_____IRP1" localSheetId="0">#REF!</definedName>
    <definedName name="_____IRP1">#REF!</definedName>
    <definedName name="_____LIT1" localSheetId="13">#REF!</definedName>
    <definedName name="_____LIT1" localSheetId="29">#REF!</definedName>
    <definedName name="_____LIT1" localSheetId="0">#REF!</definedName>
    <definedName name="_____LIT1">#REF!</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3">#REF!</definedName>
    <definedName name="_____MEX1" localSheetId="29">#REF!</definedName>
    <definedName name="_____MEX1" localSheetId="5">#REF!</definedName>
    <definedName name="_____MEX1" localSheetId="6">#REF!</definedName>
    <definedName name="_____MEX1" localSheetId="9">#REF!</definedName>
    <definedName name="_____MEX1" localSheetId="11">#REF!</definedName>
    <definedName name="_____MEX1" localSheetId="12">#REF!</definedName>
    <definedName name="_____MEX1" localSheetId="0">#REF!</definedName>
    <definedName name="_____MEX1" localSheetId="7">#REF!</definedName>
    <definedName name="_____MEX1" localSheetId="45">#REF!</definedName>
    <definedName name="_____MEX1" localSheetId="46">#REF!</definedName>
    <definedName name="_____MEX1" localSheetId="47">#REF!</definedName>
    <definedName name="_____MEX1" localSheetId="8">#REF!</definedName>
    <definedName name="_____MEX1" localSheetId="53">#REF!</definedName>
    <definedName name="_____MEX1" localSheetId="10">#REF!</definedName>
    <definedName name="_____MEX1">#REF!</definedName>
    <definedName name="_____PTA1" localSheetId="13">#REF!</definedName>
    <definedName name="_____PTA1" localSheetId="29">#REF!</definedName>
    <definedName name="_____PTA1" localSheetId="0">#REF!</definedName>
    <definedName name="_____PTA1" localSheetId="45">#REF!</definedName>
    <definedName name="_____PTA1" localSheetId="46">#REF!</definedName>
    <definedName name="_____PTA1" localSheetId="47">#REF!</definedName>
    <definedName name="_____PTA1" localSheetId="53">#REF!</definedName>
    <definedName name="_____PTA1">#REF!</definedName>
    <definedName name="_____ROS1">#N/A</definedName>
    <definedName name="_____ROS2">#N/A</definedName>
    <definedName name="_____ROS3">#N/A</definedName>
    <definedName name="_____ROS4">#N/A</definedName>
    <definedName name="_____SAR1" localSheetId="13">#REF!</definedName>
    <definedName name="_____SAR1" localSheetId="29">#REF!</definedName>
    <definedName name="_____SAR1" localSheetId="5">#REF!</definedName>
    <definedName name="_____SAR1" localSheetId="6">#REF!</definedName>
    <definedName name="_____SAR1" localSheetId="9">#REF!</definedName>
    <definedName name="_____SAR1" localSheetId="11">#REF!</definedName>
    <definedName name="_____SAR1" localSheetId="12">#REF!</definedName>
    <definedName name="_____SAR1" localSheetId="0">#REF!</definedName>
    <definedName name="_____SAR1" localSheetId="7">#REF!</definedName>
    <definedName name="_____SAR1" localSheetId="45">#REF!</definedName>
    <definedName name="_____SAR1" localSheetId="46">#REF!</definedName>
    <definedName name="_____SAR1" localSheetId="47">#REF!</definedName>
    <definedName name="_____SAR1" localSheetId="8">#REF!</definedName>
    <definedName name="_____SAR1" localSheetId="53">#REF!</definedName>
    <definedName name="_____SAR1" localSheetId="10">#REF!</definedName>
    <definedName name="_____SAR1">#REF!</definedName>
    <definedName name="_____SRT11" localSheetId="1" hidden="1">{"Minpmon",#N/A,FALSE,"Monthinput"}</definedName>
    <definedName name="_____SRT11" localSheetId="13" hidden="1">{"Minpmon",#N/A,FALSE,"Monthinput"}</definedName>
    <definedName name="_____SRT11" localSheetId="20" hidden="1">{"Minpmon",#N/A,FALSE,"Monthinput"}</definedName>
    <definedName name="_____SRT11" localSheetId="23" hidden="1">{"Minpmon",#N/A,FALSE,"Monthinput"}</definedName>
    <definedName name="_____SRT11" localSheetId="29" hidden="1">{"Minpmon",#N/A,FALSE,"Monthinput"}</definedName>
    <definedName name="_____SRT11" localSheetId="2" hidden="1">{"Minpmon",#N/A,FALSE,"Monthinput"}</definedName>
    <definedName name="_____SRT11" localSheetId="3" hidden="1">{"Minpmon",#N/A,FALSE,"Monthinput"}</definedName>
    <definedName name="_____SRT11" localSheetId="4" hidden="1">{"Minpmon",#N/A,FALSE,"Monthinput"}</definedName>
    <definedName name="_____SRT11" localSheetId="5" hidden="1">{"Minpmon",#N/A,FALSE,"Monthinput"}</definedName>
    <definedName name="_____SRT11" localSheetId="6" hidden="1">{"Minpmon",#N/A,FALSE,"Monthinput"}</definedName>
    <definedName name="_____SRT11" localSheetId="9" hidden="1">{"Minpmon",#N/A,FALSE,"Monthinput"}</definedName>
    <definedName name="_____SRT11" localSheetId="11" hidden="1">{"Minpmon",#N/A,FALSE,"Monthinput"}</definedName>
    <definedName name="_____SRT11" localSheetId="12" hidden="1">{"Minpmon",#N/A,FALSE,"Monthinput"}</definedName>
    <definedName name="_____SRT11" localSheetId="0" hidden="1">{"Minpmon",#N/A,FALSE,"Monthinput"}</definedName>
    <definedName name="_____SRT11" localSheetId="22" hidden="1">{"Minpmon",#N/A,FALSE,"Monthinput"}</definedName>
    <definedName name="_____SRT11" localSheetId="30" hidden="1">{"Minpmon",#N/A,FALSE,"Monthinput"}</definedName>
    <definedName name="_____SRT11" localSheetId="7" hidden="1">{"Minpmon",#N/A,FALSE,"Monthinput"}</definedName>
    <definedName name="_____SRT11" localSheetId="43" hidden="1">{"Minpmon",#N/A,FALSE,"Monthinput"}</definedName>
    <definedName name="_____SRT11" localSheetId="44" hidden="1">{"Minpmon",#N/A,FALSE,"Monthinput"}</definedName>
    <definedName name="_____SRT11" localSheetId="45" hidden="1">{"Minpmon",#N/A,FALSE,"Monthinput"}</definedName>
    <definedName name="_____SRT11" localSheetId="46" hidden="1">{"Minpmon",#N/A,FALSE,"Monthinput"}</definedName>
    <definedName name="_____SRT11" localSheetId="47" hidden="1">{"Minpmon",#N/A,FALSE,"Monthinput"}</definedName>
    <definedName name="_____SRT11" localSheetId="48" hidden="1">{"Minpmon",#N/A,FALSE,"Monthinput"}</definedName>
    <definedName name="_____SRT11" localSheetId="8" hidden="1">{"Minpmon",#N/A,FALSE,"Monthinput"}</definedName>
    <definedName name="_____SRT11" localSheetId="53" hidden="1">{"Minpmon",#N/A,FALSE,"Monthinput"}</definedName>
    <definedName name="_____SRT11" localSheetId="10" hidden="1">{"Minpmon",#N/A,FALSE,"Monthinput"}</definedName>
    <definedName name="_____SRT11" localSheetId="15" hidden="1">{"Minpmon",#N/A,FALSE,"Monthinput"}</definedName>
    <definedName name="_____SRT11" localSheetId="16" hidden="1">{"Minpmon",#N/A,FALSE,"Monthinput"}</definedName>
    <definedName name="_____SRT11" hidden="1">{"Minpmon",#N/A,FALSE,"Monthinput"}</definedName>
    <definedName name="_____TOT58">[2]GROWTH!#REF!</definedName>
    <definedName name="____AUS1" localSheetId="13">#REF!</definedName>
    <definedName name="____AUS1" localSheetId="29">#REF!</definedName>
    <definedName name="____AUS1" localSheetId="5">#REF!</definedName>
    <definedName name="____AUS1" localSheetId="6">#REF!</definedName>
    <definedName name="____AUS1" localSheetId="9">#REF!</definedName>
    <definedName name="____AUS1" localSheetId="11">#REF!</definedName>
    <definedName name="____AUS1" localSheetId="12">#REF!</definedName>
    <definedName name="____AUS1" localSheetId="0">#REF!</definedName>
    <definedName name="____AUS1" localSheetId="7">#REF!</definedName>
    <definedName name="____AUS1" localSheetId="45">#REF!</definedName>
    <definedName name="____AUS1" localSheetId="46">#REF!</definedName>
    <definedName name="____AUS1" localSheetId="47">#REF!</definedName>
    <definedName name="____AUS1" localSheetId="8">#REF!</definedName>
    <definedName name="____AUS1" localSheetId="53">#REF!</definedName>
    <definedName name="____AUS1" localSheetId="10">#REF!</definedName>
    <definedName name="____AUS1">#REF!</definedName>
    <definedName name="____DEG1" localSheetId="13">#REF!</definedName>
    <definedName name="____DEG1" localSheetId="29">#REF!</definedName>
    <definedName name="____DEG1" localSheetId="0">#REF!</definedName>
    <definedName name="____DEG1" localSheetId="45">#REF!</definedName>
    <definedName name="____DEG1" localSheetId="46">#REF!</definedName>
    <definedName name="____DEG1" localSheetId="47">#REF!</definedName>
    <definedName name="____DEG1" localSheetId="53">#REF!</definedName>
    <definedName name="____DEG1">#REF!</definedName>
    <definedName name="____DKR1" localSheetId="13">#REF!</definedName>
    <definedName name="____DKR1" localSheetId="29">#REF!</definedName>
    <definedName name="____DKR1" localSheetId="0">#REF!</definedName>
    <definedName name="____DKR1" localSheetId="45">#REF!</definedName>
    <definedName name="____DKR1" localSheetId="46">#REF!</definedName>
    <definedName name="____DKR1" localSheetId="47">#REF!</definedName>
    <definedName name="____DKR1" localSheetId="53">#REF!</definedName>
    <definedName name="____DKR1">#REF!</definedName>
    <definedName name="____ECU1" localSheetId="13">#REF!</definedName>
    <definedName name="____ECU1" localSheetId="29">#REF!</definedName>
    <definedName name="____ECU1" localSheetId="0">#REF!</definedName>
    <definedName name="____ECU1">#REF!</definedName>
    <definedName name="____ESC1" localSheetId="13">#REF!</definedName>
    <definedName name="____ESC1" localSheetId="29">#REF!</definedName>
    <definedName name="____ESC1" localSheetId="0">#REF!</definedName>
    <definedName name="____ESC1">#REF!</definedName>
    <definedName name="____FAL2" localSheetId="13">#REF!</definedName>
    <definedName name="____FAL2" localSheetId="29">#REF!</definedName>
    <definedName name="____FAL2" localSheetId="0">#REF!</definedName>
    <definedName name="____FAL2">#REF!</definedName>
    <definedName name="____FAL3" localSheetId="13">#REF!</definedName>
    <definedName name="____FAL3" localSheetId="29">#REF!</definedName>
    <definedName name="____FAL3" localSheetId="0">#REF!</definedName>
    <definedName name="____FAL3">#REF!</definedName>
    <definedName name="____FAL4" localSheetId="13">#REF!</definedName>
    <definedName name="____FAL4" localSheetId="29">#REF!</definedName>
    <definedName name="____FAL4" localSheetId="0">#REF!</definedName>
    <definedName name="____FAL4">#REF!</definedName>
    <definedName name="____FAL5" localSheetId="13">#REF!</definedName>
    <definedName name="____FAL5" localSheetId="29">#REF!</definedName>
    <definedName name="____FAL5" localSheetId="0">#REF!</definedName>
    <definedName name="____FAL5">#REF!</definedName>
    <definedName name="____FAL6" localSheetId="13">#REF!</definedName>
    <definedName name="____FAL6" localSheetId="29">#REF!</definedName>
    <definedName name="____FAL6" localSheetId="0">#REF!</definedName>
    <definedName name="____FAL6">#REF!</definedName>
    <definedName name="____FAL7" localSheetId="13">#REF!</definedName>
    <definedName name="____FAL7" localSheetId="29">#REF!</definedName>
    <definedName name="____FAL7" localSheetId="0">#REF!</definedName>
    <definedName name="____FAL7">#REF!</definedName>
    <definedName name="____FMK1" localSheetId="13">#REF!</definedName>
    <definedName name="____FMK1" localSheetId="29">#REF!</definedName>
    <definedName name="____FMK1" localSheetId="0">#REF!</definedName>
    <definedName name="____FMK1">#REF!</definedName>
    <definedName name="____IKR1" localSheetId="13">#REF!</definedName>
    <definedName name="____IKR1" localSheetId="29">#REF!</definedName>
    <definedName name="____IKR1" localSheetId="0">#REF!</definedName>
    <definedName name="____IKR1">#REF!</definedName>
    <definedName name="____IRP1" localSheetId="13">#REF!</definedName>
    <definedName name="____IRP1" localSheetId="29">#REF!</definedName>
    <definedName name="____IRP1" localSheetId="0">#REF!</definedName>
    <definedName name="____IRP1">#REF!</definedName>
    <definedName name="____LIT1" localSheetId="13">#REF!</definedName>
    <definedName name="____LIT1" localSheetId="29">#REF!</definedName>
    <definedName name="____LIT1" localSheetId="0">#REF!</definedName>
    <definedName name="____LIT1">#REF!</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3">#REF!</definedName>
    <definedName name="____MEX1" localSheetId="29">#REF!</definedName>
    <definedName name="____MEX1" localSheetId="5">#REF!</definedName>
    <definedName name="____MEX1" localSheetId="6">#REF!</definedName>
    <definedName name="____MEX1" localSheetId="9">#REF!</definedName>
    <definedName name="____MEX1" localSheetId="11">#REF!</definedName>
    <definedName name="____MEX1" localSheetId="12">#REF!</definedName>
    <definedName name="____MEX1" localSheetId="0">#REF!</definedName>
    <definedName name="____MEX1" localSheetId="7">#REF!</definedName>
    <definedName name="____MEX1" localSheetId="45">#REF!</definedName>
    <definedName name="____MEX1" localSheetId="46">#REF!</definedName>
    <definedName name="____MEX1" localSheetId="47">#REF!</definedName>
    <definedName name="____MEX1" localSheetId="8">#REF!</definedName>
    <definedName name="____MEX1" localSheetId="53">#REF!</definedName>
    <definedName name="____MEX1" localSheetId="10">#REF!</definedName>
    <definedName name="____MEX1">#REF!</definedName>
    <definedName name="____PTA1" localSheetId="13">#REF!</definedName>
    <definedName name="____PTA1" localSheetId="29">#REF!</definedName>
    <definedName name="____PTA1" localSheetId="0">#REF!</definedName>
    <definedName name="____PTA1" localSheetId="45">#REF!</definedName>
    <definedName name="____PTA1" localSheetId="46">#REF!</definedName>
    <definedName name="____PTA1" localSheetId="47">#REF!</definedName>
    <definedName name="____PTA1" localSheetId="53">#REF!</definedName>
    <definedName name="____PTA1">#REF!</definedName>
    <definedName name="____ROS1">#N/A</definedName>
    <definedName name="____ROS2">#N/A</definedName>
    <definedName name="____ROS3">#N/A</definedName>
    <definedName name="____ROS4">#N/A</definedName>
    <definedName name="____SAR1" localSheetId="13">#REF!</definedName>
    <definedName name="____SAR1" localSheetId="29">#REF!</definedName>
    <definedName name="____SAR1" localSheetId="5">#REF!</definedName>
    <definedName name="____SAR1" localSheetId="6">#REF!</definedName>
    <definedName name="____SAR1" localSheetId="9">#REF!</definedName>
    <definedName name="____SAR1" localSheetId="11">#REF!</definedName>
    <definedName name="____SAR1" localSheetId="12">#REF!</definedName>
    <definedName name="____SAR1" localSheetId="0">#REF!</definedName>
    <definedName name="____SAR1" localSheetId="7">#REF!</definedName>
    <definedName name="____SAR1" localSheetId="45">#REF!</definedName>
    <definedName name="____SAR1" localSheetId="46">#REF!</definedName>
    <definedName name="____SAR1" localSheetId="47">#REF!</definedName>
    <definedName name="____SAR1" localSheetId="8">#REF!</definedName>
    <definedName name="____SAR1" localSheetId="53">#REF!</definedName>
    <definedName name="____SAR1" localSheetId="10">#REF!</definedName>
    <definedName name="____SAR1">#REF!</definedName>
    <definedName name="____SRT11" localSheetId="1" hidden="1">{"Minpmon",#N/A,FALSE,"Monthinput"}</definedName>
    <definedName name="____SRT11" localSheetId="13" hidden="1">{"Minpmon",#N/A,FALSE,"Monthinput"}</definedName>
    <definedName name="____SRT11" localSheetId="20" hidden="1">{"Minpmon",#N/A,FALSE,"Monthinput"}</definedName>
    <definedName name="____SRT11" localSheetId="23" hidden="1">{"Minpmon",#N/A,FALSE,"Monthinput"}</definedName>
    <definedName name="____SRT11" localSheetId="29" hidden="1">{"Minpmon",#N/A,FALSE,"Monthinput"}</definedName>
    <definedName name="____SRT11" localSheetId="2" hidden="1">{"Minpmon",#N/A,FALSE,"Monthinput"}</definedName>
    <definedName name="____SRT11" localSheetId="3" hidden="1">{"Minpmon",#N/A,FALSE,"Monthinput"}</definedName>
    <definedName name="____SRT11" localSheetId="4" hidden="1">{"Minpmon",#N/A,FALSE,"Monthinput"}</definedName>
    <definedName name="____SRT11" localSheetId="5" hidden="1">{"Minpmon",#N/A,FALSE,"Monthinput"}</definedName>
    <definedName name="____SRT11" localSheetId="6" hidden="1">{"Minpmon",#N/A,FALSE,"Monthinput"}</definedName>
    <definedName name="____SRT11" localSheetId="9" hidden="1">{"Minpmon",#N/A,FALSE,"Monthinput"}</definedName>
    <definedName name="____SRT11" localSheetId="11" hidden="1">{"Minpmon",#N/A,FALSE,"Monthinput"}</definedName>
    <definedName name="____SRT11" localSheetId="12" hidden="1">{"Minpmon",#N/A,FALSE,"Monthinput"}</definedName>
    <definedName name="____SRT11" localSheetId="0" hidden="1">{"Minpmon",#N/A,FALSE,"Monthinput"}</definedName>
    <definedName name="____SRT11" localSheetId="22" hidden="1">{"Minpmon",#N/A,FALSE,"Monthinput"}</definedName>
    <definedName name="____SRT11" localSheetId="30" hidden="1">{"Minpmon",#N/A,FALSE,"Monthinput"}</definedName>
    <definedName name="____SRT11" localSheetId="7" hidden="1">{"Minpmon",#N/A,FALSE,"Monthinput"}</definedName>
    <definedName name="____SRT11" localSheetId="43" hidden="1">{"Minpmon",#N/A,FALSE,"Monthinput"}</definedName>
    <definedName name="____SRT11" localSheetId="44" hidden="1">{"Minpmon",#N/A,FALSE,"Monthinput"}</definedName>
    <definedName name="____SRT11" localSheetId="45" hidden="1">{"Minpmon",#N/A,FALSE,"Monthinput"}</definedName>
    <definedName name="____SRT11" localSheetId="46" hidden="1">{"Minpmon",#N/A,FALSE,"Monthinput"}</definedName>
    <definedName name="____SRT11" localSheetId="47" hidden="1">{"Minpmon",#N/A,FALSE,"Monthinput"}</definedName>
    <definedName name="____SRT11" localSheetId="48" hidden="1">{"Minpmon",#N/A,FALSE,"Monthinput"}</definedName>
    <definedName name="____SRT11" localSheetId="8" hidden="1">{"Minpmon",#N/A,FALSE,"Monthinput"}</definedName>
    <definedName name="____SRT11" localSheetId="53" hidden="1">{"Minpmon",#N/A,FALSE,"Monthinput"}</definedName>
    <definedName name="____SRT11" localSheetId="10" hidden="1">{"Minpmon",#N/A,FALSE,"Monthinput"}</definedName>
    <definedName name="____SRT11" localSheetId="15" hidden="1">{"Minpmon",#N/A,FALSE,"Monthinput"}</definedName>
    <definedName name="____SRT11" localSheetId="16" hidden="1">{"Minpmon",#N/A,FALSE,"Monthinput"}</definedName>
    <definedName name="____SRT11" hidden="1">{"Minpmon",#N/A,FALSE,"Monthinput"}</definedName>
    <definedName name="____TOT58">[2]GROWTH!#REF!</definedName>
    <definedName name="___AUS1" localSheetId="13">#REF!</definedName>
    <definedName name="___AUS1" localSheetId="29">#REF!</definedName>
    <definedName name="___AUS1" localSheetId="5">#REF!</definedName>
    <definedName name="___AUS1" localSheetId="6">#REF!</definedName>
    <definedName name="___AUS1" localSheetId="9">#REF!</definedName>
    <definedName name="___AUS1" localSheetId="11">#REF!</definedName>
    <definedName name="___AUS1" localSheetId="12">#REF!</definedName>
    <definedName name="___AUS1" localSheetId="0">#REF!</definedName>
    <definedName name="___AUS1" localSheetId="7">#REF!</definedName>
    <definedName name="___AUS1" localSheetId="45">#REF!</definedName>
    <definedName name="___AUS1" localSheetId="46">#REF!</definedName>
    <definedName name="___AUS1" localSheetId="47">#REF!</definedName>
    <definedName name="___AUS1" localSheetId="8">#REF!</definedName>
    <definedName name="___AUS1" localSheetId="53">#REF!</definedName>
    <definedName name="___AUS1" localSheetId="10">#REF!</definedName>
    <definedName name="___AUS1">#REF!</definedName>
    <definedName name="___DEG1" localSheetId="13">#REF!</definedName>
    <definedName name="___DEG1" localSheetId="29">#REF!</definedName>
    <definedName name="___DEG1" localSheetId="0">#REF!</definedName>
    <definedName name="___DEG1" localSheetId="45">#REF!</definedName>
    <definedName name="___DEG1" localSheetId="46">#REF!</definedName>
    <definedName name="___DEG1" localSheetId="47">#REF!</definedName>
    <definedName name="___DEG1" localSheetId="53">#REF!</definedName>
    <definedName name="___DEG1">#REF!</definedName>
    <definedName name="___DKR1" localSheetId="13">#REF!</definedName>
    <definedName name="___DKR1" localSheetId="29">#REF!</definedName>
    <definedName name="___DKR1" localSheetId="0">#REF!</definedName>
    <definedName name="___DKR1" localSheetId="45">#REF!</definedName>
    <definedName name="___DKR1" localSheetId="46">#REF!</definedName>
    <definedName name="___DKR1" localSheetId="47">#REF!</definedName>
    <definedName name="___DKR1" localSheetId="53">#REF!</definedName>
    <definedName name="___DKR1">#REF!</definedName>
    <definedName name="___ECU1" localSheetId="13">#REF!</definedName>
    <definedName name="___ECU1" localSheetId="29">#REF!</definedName>
    <definedName name="___ECU1" localSheetId="0">#REF!</definedName>
    <definedName name="___ECU1">#REF!</definedName>
    <definedName name="___ESC1" localSheetId="13">#REF!</definedName>
    <definedName name="___ESC1" localSheetId="29">#REF!</definedName>
    <definedName name="___ESC1" localSheetId="0">#REF!</definedName>
    <definedName name="___ESC1">#REF!</definedName>
    <definedName name="___F" hidden="1">'[3]Fax a enviar'!#REF!</definedName>
    <definedName name="___FAL2" localSheetId="13">#REF!</definedName>
    <definedName name="___FAL2" localSheetId="29">#REF!</definedName>
    <definedName name="___FAL2" localSheetId="5">#REF!</definedName>
    <definedName name="___FAL2" localSheetId="6">#REF!</definedName>
    <definedName name="___FAL2" localSheetId="9">#REF!</definedName>
    <definedName name="___FAL2" localSheetId="11">#REF!</definedName>
    <definedName name="___FAL2" localSheetId="12">#REF!</definedName>
    <definedName name="___FAL2" localSheetId="0">#REF!</definedName>
    <definedName name="___FAL2" localSheetId="7">#REF!</definedName>
    <definedName name="___FAL2" localSheetId="45">#REF!</definedName>
    <definedName name="___FAL2" localSheetId="46">#REF!</definedName>
    <definedName name="___FAL2" localSheetId="47">#REF!</definedName>
    <definedName name="___FAL2" localSheetId="8">#REF!</definedName>
    <definedName name="___FAL2" localSheetId="53">#REF!</definedName>
    <definedName name="___FAL2" localSheetId="10">#REF!</definedName>
    <definedName name="___FAL2">#REF!</definedName>
    <definedName name="___FAL3" localSheetId="13">#REF!</definedName>
    <definedName name="___FAL3" localSheetId="29">#REF!</definedName>
    <definedName name="___FAL3" localSheetId="0">#REF!</definedName>
    <definedName name="___FAL3" localSheetId="45">#REF!</definedName>
    <definedName name="___FAL3" localSheetId="46">#REF!</definedName>
    <definedName name="___FAL3" localSheetId="47">#REF!</definedName>
    <definedName name="___FAL3" localSheetId="53">#REF!</definedName>
    <definedName name="___FAL3">#REF!</definedName>
    <definedName name="___FAL4" localSheetId="13">#REF!</definedName>
    <definedName name="___FAL4" localSheetId="29">#REF!</definedName>
    <definedName name="___FAL4" localSheetId="0">#REF!</definedName>
    <definedName name="___FAL4" localSheetId="45">#REF!</definedName>
    <definedName name="___FAL4" localSheetId="46">#REF!</definedName>
    <definedName name="___FAL4" localSheetId="47">#REF!</definedName>
    <definedName name="___FAL4" localSheetId="53">#REF!</definedName>
    <definedName name="___FAL4">#REF!</definedName>
    <definedName name="___FAL5" localSheetId="13">#REF!</definedName>
    <definedName name="___FAL5" localSheetId="29">#REF!</definedName>
    <definedName name="___FAL5" localSheetId="0">#REF!</definedName>
    <definedName name="___FAL5">#REF!</definedName>
    <definedName name="___FAL6" localSheetId="13">#REF!</definedName>
    <definedName name="___FAL6" localSheetId="29">#REF!</definedName>
    <definedName name="___FAL6" localSheetId="0">#REF!</definedName>
    <definedName name="___FAL6">#REF!</definedName>
    <definedName name="___FAL7" localSheetId="13">#REF!</definedName>
    <definedName name="___FAL7" localSheetId="29">#REF!</definedName>
    <definedName name="___FAL7" localSheetId="0">#REF!</definedName>
    <definedName name="___FAL7">#REF!</definedName>
    <definedName name="___FMK1" localSheetId="13">#REF!</definedName>
    <definedName name="___FMK1" localSheetId="29">#REF!</definedName>
    <definedName name="___FMK1" localSheetId="0">#REF!</definedName>
    <definedName name="___FMK1">#REF!</definedName>
    <definedName name="___IKR1" localSheetId="13">#REF!</definedName>
    <definedName name="___IKR1" localSheetId="29">#REF!</definedName>
    <definedName name="___IKR1" localSheetId="0">#REF!</definedName>
    <definedName name="___IKR1">#REF!</definedName>
    <definedName name="___IRP1" localSheetId="13">#REF!</definedName>
    <definedName name="___IRP1" localSheetId="29">#REF!</definedName>
    <definedName name="___IRP1" localSheetId="0">#REF!</definedName>
    <definedName name="___IRP1">#REF!</definedName>
    <definedName name="___LIT1" localSheetId="13">#REF!</definedName>
    <definedName name="___LIT1" localSheetId="29">#REF!</definedName>
    <definedName name="___LIT1" localSheetId="0">#REF!</definedName>
    <definedName name="___LIT1">#REF!</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3">#REF!</definedName>
    <definedName name="___MEX1" localSheetId="29">#REF!</definedName>
    <definedName name="___MEX1" localSheetId="5">#REF!</definedName>
    <definedName name="___MEX1" localSheetId="6">#REF!</definedName>
    <definedName name="___MEX1" localSheetId="9">#REF!</definedName>
    <definedName name="___MEX1" localSheetId="11">#REF!</definedName>
    <definedName name="___MEX1" localSheetId="12">#REF!</definedName>
    <definedName name="___MEX1" localSheetId="0">#REF!</definedName>
    <definedName name="___MEX1" localSheetId="7">#REF!</definedName>
    <definedName name="___MEX1" localSheetId="45">#REF!</definedName>
    <definedName name="___MEX1" localSheetId="46">#REF!</definedName>
    <definedName name="___MEX1" localSheetId="47">#REF!</definedName>
    <definedName name="___MEX1" localSheetId="8">#REF!</definedName>
    <definedName name="___MEX1" localSheetId="53">#REF!</definedName>
    <definedName name="___MEX1" localSheetId="10">#REF!</definedName>
    <definedName name="___MEX1">#REF!</definedName>
    <definedName name="___PTA1" localSheetId="13">#REF!</definedName>
    <definedName name="___PTA1" localSheetId="29">#REF!</definedName>
    <definedName name="___PTA1" localSheetId="0">#REF!</definedName>
    <definedName name="___PTA1" localSheetId="45">#REF!</definedName>
    <definedName name="___PTA1" localSheetId="46">#REF!</definedName>
    <definedName name="___PTA1" localSheetId="47">#REF!</definedName>
    <definedName name="___PTA1" localSheetId="53">#REF!</definedName>
    <definedName name="___PTA1">#REF!</definedName>
    <definedName name="___ROS1">#N/A</definedName>
    <definedName name="___ROS2">#N/A</definedName>
    <definedName name="___ROS3">#N/A</definedName>
    <definedName name="___ROS4">#N/A</definedName>
    <definedName name="___SAR1" localSheetId="13">#REF!</definedName>
    <definedName name="___SAR1" localSheetId="29">#REF!</definedName>
    <definedName name="___SAR1" localSheetId="5">#REF!</definedName>
    <definedName name="___SAR1" localSheetId="6">#REF!</definedName>
    <definedName name="___SAR1" localSheetId="9">#REF!</definedName>
    <definedName name="___SAR1" localSheetId="11">#REF!</definedName>
    <definedName name="___SAR1" localSheetId="12">#REF!</definedName>
    <definedName name="___SAR1" localSheetId="0">#REF!</definedName>
    <definedName name="___SAR1" localSheetId="7">#REF!</definedName>
    <definedName name="___SAR1" localSheetId="45">#REF!</definedName>
    <definedName name="___SAR1" localSheetId="46">#REF!</definedName>
    <definedName name="___SAR1" localSheetId="47">#REF!</definedName>
    <definedName name="___SAR1" localSheetId="8">#REF!</definedName>
    <definedName name="___SAR1" localSheetId="53">#REF!</definedName>
    <definedName name="___SAR1" localSheetId="10">#REF!</definedName>
    <definedName name="___SAR1">#REF!</definedName>
    <definedName name="___SRT11" localSheetId="1" hidden="1">{"Minpmon",#N/A,FALSE,"Monthinput"}</definedName>
    <definedName name="___SRT11" localSheetId="13" hidden="1">{"Minpmon",#N/A,FALSE,"Monthinput"}</definedName>
    <definedName name="___SRT11" localSheetId="20" hidden="1">{"Minpmon",#N/A,FALSE,"Monthinput"}</definedName>
    <definedName name="___SRT11" localSheetId="23" hidden="1">{"Minpmon",#N/A,FALSE,"Monthinput"}</definedName>
    <definedName name="___SRT11" localSheetId="29" hidden="1">{"Minpmon",#N/A,FALSE,"Monthinput"}</definedName>
    <definedName name="___SRT11" localSheetId="2" hidden="1">{"Minpmon",#N/A,FALSE,"Monthinput"}</definedName>
    <definedName name="___SRT11" localSheetId="3" hidden="1">{"Minpmon",#N/A,FALSE,"Monthinput"}</definedName>
    <definedName name="___SRT11" localSheetId="4" hidden="1">{"Minpmon",#N/A,FALSE,"Monthinput"}</definedName>
    <definedName name="___SRT11" localSheetId="5" hidden="1">{"Minpmon",#N/A,FALSE,"Monthinput"}</definedName>
    <definedName name="___SRT11" localSheetId="6" hidden="1">{"Minpmon",#N/A,FALSE,"Monthinput"}</definedName>
    <definedName name="___SRT11" localSheetId="9" hidden="1">{"Minpmon",#N/A,FALSE,"Monthinput"}</definedName>
    <definedName name="___SRT11" localSheetId="11" hidden="1">{"Minpmon",#N/A,FALSE,"Monthinput"}</definedName>
    <definedName name="___SRT11" localSheetId="12" hidden="1">{"Minpmon",#N/A,FALSE,"Monthinput"}</definedName>
    <definedName name="___SRT11" localSheetId="0" hidden="1">{"Minpmon",#N/A,FALSE,"Monthinput"}</definedName>
    <definedName name="___SRT11" localSheetId="22" hidden="1">{"Minpmon",#N/A,FALSE,"Monthinput"}</definedName>
    <definedName name="___SRT11" localSheetId="30" hidden="1">{"Minpmon",#N/A,FALSE,"Monthinput"}</definedName>
    <definedName name="___SRT11" localSheetId="7" hidden="1">{"Minpmon",#N/A,FALSE,"Monthinput"}</definedName>
    <definedName name="___SRT11" localSheetId="43" hidden="1">{"Minpmon",#N/A,FALSE,"Monthinput"}</definedName>
    <definedName name="___SRT11" localSheetId="44" hidden="1">{"Minpmon",#N/A,FALSE,"Monthinput"}</definedName>
    <definedName name="___SRT11" localSheetId="45" hidden="1">{"Minpmon",#N/A,FALSE,"Monthinput"}</definedName>
    <definedName name="___SRT11" localSheetId="46" hidden="1">{"Minpmon",#N/A,FALSE,"Monthinput"}</definedName>
    <definedName name="___SRT11" localSheetId="47" hidden="1">{"Minpmon",#N/A,FALSE,"Monthinput"}</definedName>
    <definedName name="___SRT11" localSheetId="48" hidden="1">{"Minpmon",#N/A,FALSE,"Monthinput"}</definedName>
    <definedName name="___SRT11" localSheetId="8" hidden="1">{"Minpmon",#N/A,FALSE,"Monthinput"}</definedName>
    <definedName name="___SRT11" localSheetId="53" hidden="1">{"Minpmon",#N/A,FALSE,"Monthinput"}</definedName>
    <definedName name="___SRT11" localSheetId="10" hidden="1">{"Minpmon",#N/A,FALSE,"Monthinput"}</definedName>
    <definedName name="___SRT11" localSheetId="15" hidden="1">{"Minpmon",#N/A,FALSE,"Monthinput"}</definedName>
    <definedName name="___SRT11" localSheetId="16" hidden="1">{"Minpmon",#N/A,FALSE,"Monthinput"}</definedName>
    <definedName name="___SRT11" hidden="1">{"Minpmon",#N/A,FALSE,"Monthinput"}</definedName>
    <definedName name="___TOT58">[2]GROWTH!#REF!</definedName>
    <definedName name="__10FA_L" localSheetId="13">#REF!</definedName>
    <definedName name="__10FA_L" localSheetId="29">#REF!</definedName>
    <definedName name="__10FA_L" localSheetId="5">#REF!</definedName>
    <definedName name="__10FA_L" localSheetId="6">#REF!</definedName>
    <definedName name="__10FA_L" localSheetId="9">#REF!</definedName>
    <definedName name="__10FA_L" localSheetId="11">#REF!</definedName>
    <definedName name="__10FA_L" localSheetId="12">#REF!</definedName>
    <definedName name="__10FA_L" localSheetId="0">#REF!</definedName>
    <definedName name="__10FA_L" localSheetId="7">#REF!</definedName>
    <definedName name="__10FA_L" localSheetId="45">#REF!</definedName>
    <definedName name="__10FA_L" localSheetId="46">#REF!</definedName>
    <definedName name="__10FA_L" localSheetId="47">#REF!</definedName>
    <definedName name="__10FA_L" localSheetId="8">#REF!</definedName>
    <definedName name="__10FA_L" localSheetId="53">#REF!</definedName>
    <definedName name="__10FA_L" localSheetId="10">#REF!</definedName>
    <definedName name="__10FA_L">#REF!</definedName>
    <definedName name="__11GAZ_LIABS" localSheetId="13">#REF!</definedName>
    <definedName name="__11GAZ_LIABS" localSheetId="29">#REF!</definedName>
    <definedName name="__11GAZ_LIABS" localSheetId="0">#REF!</definedName>
    <definedName name="__11GAZ_LIABS" localSheetId="45">#REF!</definedName>
    <definedName name="__11GAZ_LIABS" localSheetId="46">#REF!</definedName>
    <definedName name="__11GAZ_LIABS" localSheetId="47">#REF!</definedName>
    <definedName name="__11GAZ_LIABS" localSheetId="53">#REF!</definedName>
    <definedName name="__11GAZ_LIABS">#REF!</definedName>
    <definedName name="__123Graph_A" localSheetId="13" hidden="1">[4]C!#REF!</definedName>
    <definedName name="__123Graph_A" localSheetId="6" hidden="1">[5]C!#REF!</definedName>
    <definedName name="__123Graph_A" localSheetId="9" hidden="1">[5]C!#REF!</definedName>
    <definedName name="__123Graph_A" localSheetId="11" hidden="1">[5]C!#REF!</definedName>
    <definedName name="__123Graph_A" localSheetId="12" hidden="1">[5]C!#REF!</definedName>
    <definedName name="__123Graph_A" localSheetId="0" hidden="1">[5]C!#REF!</definedName>
    <definedName name="__123Graph_A" localSheetId="7" hidden="1">[5]C!#REF!</definedName>
    <definedName name="__123Graph_A" localSheetId="45" hidden="1">[6]C!#REF!</definedName>
    <definedName name="__123Graph_A" localSheetId="46" hidden="1">[6]C!#REF!</definedName>
    <definedName name="__123Graph_A" localSheetId="47" hidden="1">[6]C!#REF!</definedName>
    <definedName name="__123Graph_A" localSheetId="8" hidden="1">[5]C!#REF!</definedName>
    <definedName name="__123Graph_A" localSheetId="53" hidden="1">[6]C!#REF!</definedName>
    <definedName name="__123Graph_A" localSheetId="10" hidden="1">[5]C!#REF!</definedName>
    <definedName name="__123Graph_A" hidden="1">[6]C!#REF!</definedName>
    <definedName name="__123Graph_AChart1" localSheetId="45" hidden="1">[7]IN_Cable!#REF!</definedName>
    <definedName name="__123Graph_AChart1" localSheetId="46" hidden="1">[7]IN_Cable!#REF!</definedName>
    <definedName name="__123Graph_AChart1" localSheetId="47" hidden="1">[7]IN_Cable!#REF!</definedName>
    <definedName name="__123Graph_AChart1" localSheetId="53" hidden="1">[7]IN_Cable!#REF!</definedName>
    <definedName name="__123Graph_AChart1" hidden="1">[7]IN_Cable!#REF!</definedName>
    <definedName name="__123Graph_AChart2" hidden="1">[7]IN_Cable!#REF!</definedName>
    <definedName name="__123Graph_AChart3" hidden="1">[7]IN_Cable!#REF!</definedName>
    <definedName name="__123Graph_AChart4" hidden="1">[7]IN_Cable!#REF!</definedName>
    <definedName name="__123Graph_AChart5" hidden="1">[7]IN_Cable!#REF!</definedName>
    <definedName name="__123Graph_AChart6" hidden="1">[7]IN_Cable!#REF!</definedName>
    <definedName name="__123Graph_AChart7" hidden="1">[7]IN_Cable!#REF!</definedName>
    <definedName name="__123Graph_ACurrent" hidden="1">[7]IN_Cable!#REF!</definedName>
    <definedName name="__123Graph_ADEBT" localSheetId="13" hidden="1">#REF!</definedName>
    <definedName name="__123Graph_ADEBT" localSheetId="29" hidden="1">#REF!</definedName>
    <definedName name="__123Graph_ADEBT" localSheetId="5" hidden="1">#REF!</definedName>
    <definedName name="__123Graph_ADEBT" localSheetId="6" hidden="1">#REF!</definedName>
    <definedName name="__123Graph_ADEBT" localSheetId="9" hidden="1">#REF!</definedName>
    <definedName name="__123Graph_ADEBT" localSheetId="11" hidden="1">#REF!</definedName>
    <definedName name="__123Graph_ADEBT" localSheetId="12" hidden="1">#REF!</definedName>
    <definedName name="__123Graph_ADEBT" localSheetId="0" hidden="1">#REF!</definedName>
    <definedName name="__123Graph_ADEBT" localSheetId="7" hidden="1">#REF!</definedName>
    <definedName name="__123Graph_ADEBT" localSheetId="45" hidden="1">#REF!</definedName>
    <definedName name="__123Graph_ADEBT" localSheetId="46" hidden="1">#REF!</definedName>
    <definedName name="__123Graph_ADEBT" localSheetId="47" hidden="1">#REF!</definedName>
    <definedName name="__123Graph_ADEBT" localSheetId="8" hidden="1">#REF!</definedName>
    <definedName name="__123Graph_ADEBT" localSheetId="53" hidden="1">#REF!</definedName>
    <definedName name="__123Graph_ADEBT" localSheetId="10" hidden="1">#REF!</definedName>
    <definedName name="__123Graph_ADEBT" hidden="1">#REF!</definedName>
    <definedName name="__123Graph_ADIFFERENTIAL" localSheetId="13" hidden="1">[8]TAB25b!#REF!</definedName>
    <definedName name="__123Graph_ADIFFERENTIAL" localSheetId="5" hidden="1">[8]TAB25b!#REF!</definedName>
    <definedName name="__123Graph_ADIFFERENTIAL" localSheetId="6" hidden="1">[8]TAB25b!#REF!</definedName>
    <definedName name="__123Graph_ADIFFERENTIAL" localSheetId="9" hidden="1">[8]TAB25b!#REF!</definedName>
    <definedName name="__123Graph_ADIFFERENTIAL" localSheetId="11" hidden="1">[8]TAB25b!#REF!</definedName>
    <definedName name="__123Graph_ADIFFERENTIAL" localSheetId="12" hidden="1">[8]TAB25b!#REF!</definedName>
    <definedName name="__123Graph_ADIFFERENTIAL" localSheetId="7" hidden="1">[8]TAB25b!#REF!</definedName>
    <definedName name="__123Graph_ADIFFERENTIAL" localSheetId="8" hidden="1">[8]TAB25b!#REF!</definedName>
    <definedName name="__123Graph_ADIFFERENTIAL" localSheetId="10" hidden="1">[8]TAB25b!#REF!</definedName>
    <definedName name="__123Graph_ADIFFERENTIAL" hidden="1">[8]TAB25b!#REF!</definedName>
    <definedName name="__123Graph_AINTEREST" localSheetId="13" hidden="1">[8]TAB25b!#REF!</definedName>
    <definedName name="__123Graph_AINTEREST" localSheetId="5" hidden="1">[8]TAB25b!#REF!</definedName>
    <definedName name="__123Graph_AINTEREST" localSheetId="6" hidden="1">[8]TAB25b!#REF!</definedName>
    <definedName name="__123Graph_AINTEREST" localSheetId="9" hidden="1">[8]TAB25b!#REF!</definedName>
    <definedName name="__123Graph_AINTEREST" localSheetId="11" hidden="1">[8]TAB25b!#REF!</definedName>
    <definedName name="__123Graph_AINTEREST" localSheetId="12" hidden="1">[8]TAB25b!#REF!</definedName>
    <definedName name="__123Graph_AINTEREST" localSheetId="7" hidden="1">[8]TAB25b!#REF!</definedName>
    <definedName name="__123Graph_AINTEREST" localSheetId="8" hidden="1">[8]TAB25b!#REF!</definedName>
    <definedName name="__123Graph_AINTEREST" localSheetId="10" hidden="1">[8]TAB25b!#REF!</definedName>
    <definedName name="__123Graph_AINTEREST" hidden="1">[8]TAB25b!#REF!</definedName>
    <definedName name="__123Graph_AREER" localSheetId="5" hidden="1">[9]ER!#REF!</definedName>
    <definedName name="__123Graph_AREER" localSheetId="6" hidden="1">[9]ER!#REF!</definedName>
    <definedName name="__123Graph_AREER" localSheetId="9" hidden="1">[9]ER!#REF!</definedName>
    <definedName name="__123Graph_AREER" localSheetId="11" hidden="1">[9]ER!#REF!</definedName>
    <definedName name="__123Graph_AREER" localSheetId="12" hidden="1">[9]ER!#REF!</definedName>
    <definedName name="__123Graph_AREER" localSheetId="7" hidden="1">[9]ER!#REF!</definedName>
    <definedName name="__123Graph_AREER" localSheetId="8" hidden="1">[9]ER!#REF!</definedName>
    <definedName name="__123Graph_AREER" localSheetId="10" hidden="1">[9]ER!#REF!</definedName>
    <definedName name="__123Graph_AREER" hidden="1">[9]ER!#REF!</definedName>
    <definedName name="__123Graph_ASPREAD" localSheetId="5" hidden="1">[8]TAB25b!#REF!</definedName>
    <definedName name="__123Graph_ASPREAD" localSheetId="6" hidden="1">[8]TAB25b!#REF!</definedName>
    <definedName name="__123Graph_ASPREAD" localSheetId="9" hidden="1">[8]TAB25b!#REF!</definedName>
    <definedName name="__123Graph_ASPREAD" localSheetId="11" hidden="1">[8]TAB25b!#REF!</definedName>
    <definedName name="__123Graph_ASPREAD" localSheetId="12" hidden="1">[8]TAB25b!#REF!</definedName>
    <definedName name="__123Graph_ASPREAD" localSheetId="7" hidden="1">[8]TAB25b!#REF!</definedName>
    <definedName name="__123Graph_ASPREAD" localSheetId="8" hidden="1">[8]TAB25b!#REF!</definedName>
    <definedName name="__123Graph_ASPREAD" localSheetId="10" hidden="1">[8]TAB25b!#REF!</definedName>
    <definedName name="__123Graph_ASPREAD" hidden="1">[8]TAB25b!#REF!</definedName>
    <definedName name="__123Graph_B" localSheetId="13" hidden="1">[4]C!#REF!</definedName>
    <definedName name="__123Graph_B" localSheetId="6" hidden="1">[5]C!#REF!</definedName>
    <definedName name="__123Graph_B" localSheetId="9" hidden="1">[5]C!#REF!</definedName>
    <definedName name="__123Graph_B" localSheetId="11" hidden="1">[5]C!#REF!</definedName>
    <definedName name="__123Graph_B" localSheetId="12" hidden="1">[5]C!#REF!</definedName>
    <definedName name="__123Graph_B" localSheetId="0" hidden="1">[5]C!#REF!</definedName>
    <definedName name="__123Graph_B" localSheetId="7" hidden="1">[5]C!#REF!</definedName>
    <definedName name="__123Graph_B" localSheetId="8" hidden="1">[5]C!#REF!</definedName>
    <definedName name="__123Graph_B" localSheetId="10" hidden="1">[5]C!#REF!</definedName>
    <definedName name="__123Graph_B" hidden="1">[10]FLUJO!$B$7929:$C$7929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localSheetId="20" hidden="1">[11]G!#REF!</definedName>
    <definedName name="__123Graph_BCurrent" localSheetId="23" hidden="1">[11]G!#REF!</definedName>
    <definedName name="__123Graph_BCurrent" localSheetId="29" hidden="1">[11]G!#REF!</definedName>
    <definedName name="__123Graph_BCurrent" localSheetId="5" hidden="1">[11]G!#REF!</definedName>
    <definedName name="__123Graph_BCurrent" localSheetId="6" hidden="1">[11]G!#REF!</definedName>
    <definedName name="__123Graph_BCurrent" localSheetId="9" hidden="1">[11]G!#REF!</definedName>
    <definedName name="__123Graph_BCurrent" localSheetId="11" hidden="1">[11]G!#REF!</definedName>
    <definedName name="__123Graph_BCurrent" localSheetId="12" hidden="1">[11]G!#REF!</definedName>
    <definedName name="__123Graph_BCurrent" localSheetId="22" hidden="1">[11]G!#REF!</definedName>
    <definedName name="__123Graph_BCurrent" localSheetId="7" hidden="1">[11]G!#REF!</definedName>
    <definedName name="__123Graph_BCurrent" localSheetId="45" hidden="1">[11]G!#REF!</definedName>
    <definedName name="__123Graph_BCurrent" localSheetId="46" hidden="1">[11]G!#REF!</definedName>
    <definedName name="__123Graph_BCurrent" localSheetId="47" hidden="1">[11]G!#REF!</definedName>
    <definedName name="__123Graph_BCurrent" localSheetId="8" hidden="1">[11]G!#REF!</definedName>
    <definedName name="__123Graph_BCurrent" localSheetId="53" hidden="1">[11]G!#REF!</definedName>
    <definedName name="__123Graph_BCurrent" localSheetId="10" hidden="1">[11]G!#REF!</definedName>
    <definedName name="__123Graph_BCurrent" hidden="1">[11]G!#REF!</definedName>
    <definedName name="__123Graph_BDEBT" localSheetId="13" hidden="1">#REF!</definedName>
    <definedName name="__123Graph_BDEBT" localSheetId="29" hidden="1">#REF!</definedName>
    <definedName name="__123Graph_BDEBT" localSheetId="5" hidden="1">#REF!</definedName>
    <definedName name="__123Graph_BDEBT" localSheetId="6" hidden="1">#REF!</definedName>
    <definedName name="__123Graph_BDEBT" localSheetId="9" hidden="1">#REF!</definedName>
    <definedName name="__123Graph_BDEBT" localSheetId="11" hidden="1">#REF!</definedName>
    <definedName name="__123Graph_BDEBT" localSheetId="12" hidden="1">#REF!</definedName>
    <definedName name="__123Graph_BDEBT" localSheetId="0" hidden="1">#REF!</definedName>
    <definedName name="__123Graph_BDEBT" localSheetId="7" hidden="1">#REF!</definedName>
    <definedName name="__123Graph_BDEBT" localSheetId="45" hidden="1">#REF!</definedName>
    <definedName name="__123Graph_BDEBT" localSheetId="46" hidden="1">#REF!</definedName>
    <definedName name="__123Graph_BDEBT" localSheetId="47" hidden="1">#REF!</definedName>
    <definedName name="__123Graph_BDEBT" localSheetId="8" hidden="1">#REF!</definedName>
    <definedName name="__123Graph_BDEBT" localSheetId="53" hidden="1">#REF!</definedName>
    <definedName name="__123Graph_BDEBT" localSheetId="10" hidden="1">#REF!</definedName>
    <definedName name="__123Graph_BDEBT" hidden="1">#REF!</definedName>
    <definedName name="__123Graph_BINTEREST" localSheetId="13" hidden="1">[8]TAB25b!#REF!</definedName>
    <definedName name="__123Graph_BINTEREST" localSheetId="5" hidden="1">[8]TAB25b!#REF!</definedName>
    <definedName name="__123Graph_BINTEREST" localSheetId="6" hidden="1">[8]TAB25b!#REF!</definedName>
    <definedName name="__123Graph_BINTEREST" localSheetId="9" hidden="1">[8]TAB25b!#REF!</definedName>
    <definedName name="__123Graph_BINTEREST" localSheetId="11" hidden="1">[8]TAB25b!#REF!</definedName>
    <definedName name="__123Graph_BINTEREST" localSheetId="12" hidden="1">[8]TAB25b!#REF!</definedName>
    <definedName name="__123Graph_BINTEREST" localSheetId="7" hidden="1">[8]TAB25b!#REF!</definedName>
    <definedName name="__123Graph_BINTEREST" localSheetId="45" hidden="1">[8]TAB25b!#REF!</definedName>
    <definedName name="__123Graph_BINTEREST" localSheetId="46" hidden="1">[8]TAB25b!#REF!</definedName>
    <definedName name="__123Graph_BINTEREST" localSheetId="47" hidden="1">[8]TAB25b!#REF!</definedName>
    <definedName name="__123Graph_BINTEREST" localSheetId="8" hidden="1">[8]TAB25b!#REF!</definedName>
    <definedName name="__123Graph_BINTEREST" localSheetId="53" hidden="1">[8]TAB25b!#REF!</definedName>
    <definedName name="__123Graph_BINTEREST" localSheetId="10" hidden="1">[8]TAB25b!#REF!</definedName>
    <definedName name="__123Graph_BINTEREST" hidden="1">[8]TAB25b!#REF!</definedName>
    <definedName name="__123Graph_BREER" localSheetId="13" hidden="1">[9]ER!#REF!</definedName>
    <definedName name="__123Graph_BREER" localSheetId="5" hidden="1">[9]ER!#REF!</definedName>
    <definedName name="__123Graph_BREER" localSheetId="6" hidden="1">[9]ER!#REF!</definedName>
    <definedName name="__123Graph_BREER" localSheetId="9" hidden="1">[9]ER!#REF!</definedName>
    <definedName name="__123Graph_BREER" localSheetId="11" hidden="1">[9]ER!#REF!</definedName>
    <definedName name="__123Graph_BREER" localSheetId="12" hidden="1">[9]ER!#REF!</definedName>
    <definedName name="__123Graph_BREER" localSheetId="7" hidden="1">[9]ER!#REF!</definedName>
    <definedName name="__123Graph_BREER" localSheetId="45" hidden="1">[9]ER!#REF!</definedName>
    <definedName name="__123Graph_BREER" localSheetId="46" hidden="1">[9]ER!#REF!</definedName>
    <definedName name="__123Graph_BREER" localSheetId="47" hidden="1">[9]ER!#REF!</definedName>
    <definedName name="__123Graph_BREER" localSheetId="8" hidden="1">[9]ER!#REF!</definedName>
    <definedName name="__123Graph_BREER" localSheetId="53" hidden="1">[9]ER!#REF!</definedName>
    <definedName name="__123Graph_BREER" localSheetId="10" hidden="1">[9]ER!#REF!</definedName>
    <definedName name="__123Graph_BREER" hidden="1">[9]ER!#REF!</definedName>
    <definedName name="__123Graph_C" localSheetId="13" hidden="1">[4]C!#REF!</definedName>
    <definedName name="__123Graph_C" localSheetId="6" hidden="1">[5]C!#REF!</definedName>
    <definedName name="__123Graph_C" localSheetId="9" hidden="1">[5]C!#REF!</definedName>
    <definedName name="__123Graph_C" localSheetId="11" hidden="1">[5]C!#REF!</definedName>
    <definedName name="__123Graph_C" localSheetId="12" hidden="1">[5]C!#REF!</definedName>
    <definedName name="__123Graph_C" localSheetId="0" hidden="1">[5]C!#REF!</definedName>
    <definedName name="__123Graph_C" localSheetId="7" hidden="1">[5]C!#REF!</definedName>
    <definedName name="__123Graph_C" localSheetId="8" hidden="1">[5]C!#REF!</definedName>
    <definedName name="__123Graph_C" localSheetId="10" hidden="1">[5]C!#REF!</definedName>
    <definedName name="__123Graph_C" hidden="1">[10]FLUJO!$B$7936:$C$7936</definedName>
    <definedName name="__123Graph_CCurrent" localSheetId="20" hidden="1">'[12]Base Original'!#REF!</definedName>
    <definedName name="__123Graph_CCurrent" localSheetId="23" hidden="1">'[12]Base Original'!#REF!</definedName>
    <definedName name="__123Graph_CCurrent" localSheetId="29" hidden="1">'[12]Base Original'!#REF!</definedName>
    <definedName name="__123Graph_CCurrent" localSheetId="5" hidden="1">'[12]Base Original'!#REF!</definedName>
    <definedName name="__123Graph_CCurrent" localSheetId="6" hidden="1">'[12]Base Original'!#REF!</definedName>
    <definedName name="__123Graph_CCurrent" localSheetId="9" hidden="1">'[12]Base Original'!#REF!</definedName>
    <definedName name="__123Graph_CCurrent" localSheetId="11" hidden="1">'[12]Base Original'!#REF!</definedName>
    <definedName name="__123Graph_CCurrent" localSheetId="12" hidden="1">'[12]Base Original'!#REF!</definedName>
    <definedName name="__123Graph_CCurrent" localSheetId="22" hidden="1">'[12]Base Original'!#REF!</definedName>
    <definedName name="__123Graph_CCurrent" localSheetId="7" hidden="1">'[12]Base Original'!#REF!</definedName>
    <definedName name="__123Graph_CCurrent" localSheetId="45" hidden="1">'[12]Base Original'!#REF!</definedName>
    <definedName name="__123Graph_CCurrent" localSheetId="46" hidden="1">'[12]Base Original'!#REF!</definedName>
    <definedName name="__123Graph_CCurrent" localSheetId="47" hidden="1">'[12]Base Original'!#REF!</definedName>
    <definedName name="__123Graph_CCurrent" localSheetId="8" hidden="1">'[12]Base Original'!#REF!</definedName>
    <definedName name="__123Graph_CCurrent" localSheetId="53" hidden="1">'[12]Base Original'!#REF!</definedName>
    <definedName name="__123Graph_CCurrent" localSheetId="10" hidden="1">'[12]Base Original'!#REF!</definedName>
    <definedName name="__123Graph_CCurrent" hidden="1">'[12]Base Original'!#REF!</definedName>
    <definedName name="__123Graph_CREER" localSheetId="5" hidden="1">[9]ER!#REF!</definedName>
    <definedName name="__123Graph_CREER" localSheetId="6" hidden="1">[9]ER!#REF!</definedName>
    <definedName name="__123Graph_CREER" localSheetId="9" hidden="1">[9]ER!#REF!</definedName>
    <definedName name="__123Graph_CREER" localSheetId="11" hidden="1">[9]ER!#REF!</definedName>
    <definedName name="__123Graph_CREER" localSheetId="12" hidden="1">[9]ER!#REF!</definedName>
    <definedName name="__123Graph_CREER" localSheetId="7" hidden="1">[9]ER!#REF!</definedName>
    <definedName name="__123Graph_CREER" localSheetId="45" hidden="1">[9]ER!#REF!</definedName>
    <definedName name="__123Graph_CREER" localSheetId="46" hidden="1">[9]ER!#REF!</definedName>
    <definedName name="__123Graph_CREER" localSheetId="47" hidden="1">[9]ER!#REF!</definedName>
    <definedName name="__123Graph_CREER" localSheetId="8" hidden="1">[9]ER!#REF!</definedName>
    <definedName name="__123Graph_CREER" localSheetId="53" hidden="1">[9]ER!#REF!</definedName>
    <definedName name="__123Graph_CREER" localSheetId="10" hidden="1">[9]ER!#REF!</definedName>
    <definedName name="__123Graph_CREER" hidden="1">[9]ER!#REF!</definedName>
    <definedName name="__123Graph_D" hidden="1">[10]FLUJO!$B$7942:$C$7942</definedName>
    <definedName name="__123Graph_DCurrent" localSheetId="13" hidden="1">'[12]Base Original'!#REF!</definedName>
    <definedName name="__123Graph_DCurrent" localSheetId="29" hidden="1">'[12]Base Original'!#REF!</definedName>
    <definedName name="__123Graph_DCurrent" localSheetId="5" hidden="1">'[12]Base Original'!#REF!</definedName>
    <definedName name="__123Graph_DCurrent" localSheetId="6" hidden="1">'[12]Base Original'!#REF!</definedName>
    <definedName name="__123Graph_DCurrent" localSheetId="9" hidden="1">'[12]Base Original'!#REF!</definedName>
    <definedName name="__123Graph_DCurrent" localSheetId="11" hidden="1">'[12]Base Original'!#REF!</definedName>
    <definedName name="__123Graph_DCurrent" localSheetId="12" hidden="1">'[12]Base Original'!#REF!</definedName>
    <definedName name="__123Graph_DCurrent" localSheetId="0" hidden="1">'[12]Base Original'!#REF!</definedName>
    <definedName name="__123Graph_DCurrent" localSheetId="30" hidden="1">'[12]Base Original'!#REF!</definedName>
    <definedName name="__123Graph_DCurrent" localSheetId="7" hidden="1">'[12]Base Original'!#REF!</definedName>
    <definedName name="__123Graph_DCurrent" localSheetId="45" hidden="1">'[12]Base Original'!#REF!</definedName>
    <definedName name="__123Graph_DCurrent" localSheetId="46" hidden="1">'[12]Base Original'!#REF!</definedName>
    <definedName name="__123Graph_DCurrent" localSheetId="47" hidden="1">'[12]Base Original'!#REF!</definedName>
    <definedName name="__123Graph_DCurrent" localSheetId="8" hidden="1">'[12]Base Original'!#REF!</definedName>
    <definedName name="__123Graph_DCurrent" localSheetId="53" hidden="1">'[12]Base Original'!#REF!</definedName>
    <definedName name="__123Graph_DCurrent" localSheetId="10" hidden="1">'[12]Base Original'!#REF!</definedName>
    <definedName name="__123Graph_DCurrent" localSheetId="15" hidden="1">'[12]Base Original'!#REF!</definedName>
    <definedName name="__123Graph_DCurrent" hidden="1">'[12]Base Original'!#REF!</definedName>
    <definedName name="__123Graph_E" localSheetId="13" hidden="1">[4]C!#REF!</definedName>
    <definedName name="__123Graph_E" localSheetId="6" hidden="1">[5]C!#REF!</definedName>
    <definedName name="__123Graph_E" localSheetId="9" hidden="1">[5]C!#REF!</definedName>
    <definedName name="__123Graph_E" localSheetId="11" hidden="1">[5]C!#REF!</definedName>
    <definedName name="__123Graph_E" localSheetId="12" hidden="1">[5]C!#REF!</definedName>
    <definedName name="__123Graph_E" localSheetId="0" hidden="1">[5]C!#REF!</definedName>
    <definedName name="__123Graph_E" localSheetId="7" hidden="1">[5]C!#REF!</definedName>
    <definedName name="__123Graph_E" localSheetId="45" hidden="1">[6]C!#REF!</definedName>
    <definedName name="__123Graph_E" localSheetId="46" hidden="1">[6]C!#REF!</definedName>
    <definedName name="__123Graph_E" localSheetId="47" hidden="1">[6]C!#REF!</definedName>
    <definedName name="__123Graph_E" localSheetId="8" hidden="1">[5]C!#REF!</definedName>
    <definedName name="__123Graph_E" localSheetId="53" hidden="1">[6]C!#REF!</definedName>
    <definedName name="__123Graph_E" localSheetId="10" hidden="1">[5]C!#REF!</definedName>
    <definedName name="__123Graph_E" hidden="1">[6]C!#REF!</definedName>
    <definedName name="__123Graph_ECurrent" localSheetId="13" hidden="1">'[12]Base Original'!#REF!</definedName>
    <definedName name="__123Graph_ECurrent" localSheetId="45" hidden="1">'[12]Base Original'!#REF!</definedName>
    <definedName name="__123Graph_ECurrent" localSheetId="46" hidden="1">'[12]Base Original'!#REF!</definedName>
    <definedName name="__123Graph_ECurrent" localSheetId="47" hidden="1">'[12]Base Original'!#REF!</definedName>
    <definedName name="__123Graph_ECurrent" localSheetId="53" hidden="1">'[12]Base Original'!#REF!</definedName>
    <definedName name="__123Graph_ECurrent" hidden="1">'[12]Base Original'!#REF!</definedName>
    <definedName name="__123Graph_F" localSheetId="13" hidden="1">[4]C!#REF!</definedName>
    <definedName name="__123Graph_F" localSheetId="6" hidden="1">[5]C!#REF!</definedName>
    <definedName name="__123Graph_F" localSheetId="9" hidden="1">[5]C!#REF!</definedName>
    <definedName name="__123Graph_F" localSheetId="11" hidden="1">[5]C!#REF!</definedName>
    <definedName name="__123Graph_F" localSheetId="12" hidden="1">[5]C!#REF!</definedName>
    <definedName name="__123Graph_F" localSheetId="0" hidden="1">[5]C!#REF!</definedName>
    <definedName name="__123Graph_F" localSheetId="7" hidden="1">[5]C!#REF!</definedName>
    <definedName name="__123Graph_F" localSheetId="45" hidden="1">[6]C!#REF!</definedName>
    <definedName name="__123Graph_F" localSheetId="46" hidden="1">[6]C!#REF!</definedName>
    <definedName name="__123Graph_F" localSheetId="47" hidden="1">[6]C!#REF!</definedName>
    <definedName name="__123Graph_F" localSheetId="8" hidden="1">[5]C!#REF!</definedName>
    <definedName name="__123Graph_F" localSheetId="53" hidden="1">[6]C!#REF!</definedName>
    <definedName name="__123Graph_F" localSheetId="10" hidden="1">[5]C!#REF!</definedName>
    <definedName name="__123Graph_F" hidden="1">[6]C!#REF!</definedName>
    <definedName name="__123Graph_FCurrent" localSheetId="13" hidden="1">[13]Base!#REF!</definedName>
    <definedName name="__123Graph_FCurrent" localSheetId="45" hidden="1">[13]Base!#REF!</definedName>
    <definedName name="__123Graph_FCurrent" localSheetId="46" hidden="1">[13]Base!#REF!</definedName>
    <definedName name="__123Graph_FCurrent" localSheetId="47" hidden="1">[13]Base!#REF!</definedName>
    <definedName name="__123Graph_FCurrent" localSheetId="53" hidden="1">[13]Base!#REF!</definedName>
    <definedName name="__123Graph_FCurrent" hidden="1">[13]Base!#REF!</definedName>
    <definedName name="__123Graph_X" hidden="1">[10]FLUJO!$B$7906:$C$7906</definedName>
    <definedName name="__123Graph_XDIFFERENTIAL" localSheetId="13" hidden="1">[8]TAB25b!#REF!</definedName>
    <definedName name="__123Graph_XDIFFERENTIAL" localSheetId="29" hidden="1">[8]TAB25b!#REF!</definedName>
    <definedName name="__123Graph_XDIFFERENTIAL" localSheetId="5" hidden="1">[8]TAB25b!#REF!</definedName>
    <definedName name="__123Graph_XDIFFERENTIAL" localSheetId="6" hidden="1">[8]TAB25b!#REF!</definedName>
    <definedName name="__123Graph_XDIFFERENTIAL" localSheetId="9" hidden="1">[8]TAB25b!#REF!</definedName>
    <definedName name="__123Graph_XDIFFERENTIAL" localSheetId="11" hidden="1">[8]TAB25b!#REF!</definedName>
    <definedName name="__123Graph_XDIFFERENTIAL" localSheetId="12" hidden="1">[8]TAB25b!#REF!</definedName>
    <definedName name="__123Graph_XDIFFERENTIAL" localSheetId="0" hidden="1">[8]TAB25b!#REF!</definedName>
    <definedName name="__123Graph_XDIFFERENTIAL" localSheetId="30" hidden="1">[8]TAB25b!#REF!</definedName>
    <definedName name="__123Graph_XDIFFERENTIAL" localSheetId="7" hidden="1">[8]TAB25b!#REF!</definedName>
    <definedName name="__123Graph_XDIFFERENTIAL" localSheetId="45" hidden="1">[8]TAB25b!#REF!</definedName>
    <definedName name="__123Graph_XDIFFERENTIAL" localSheetId="46" hidden="1">[8]TAB25b!#REF!</definedName>
    <definedName name="__123Graph_XDIFFERENTIAL" localSheetId="47" hidden="1">[8]TAB25b!#REF!</definedName>
    <definedName name="__123Graph_XDIFFERENTIAL" localSheetId="8" hidden="1">[8]TAB25b!#REF!</definedName>
    <definedName name="__123Graph_XDIFFERENTIAL" localSheetId="53" hidden="1">[8]TAB25b!#REF!</definedName>
    <definedName name="__123Graph_XDIFFERENTIAL" localSheetId="10" hidden="1">[8]TAB25b!#REF!</definedName>
    <definedName name="__123Graph_XDIFFERENTIAL" localSheetId="15" hidden="1">[8]TAB25b!#REF!</definedName>
    <definedName name="__123Graph_XDIFFERENTIAL" hidden="1">[8]TAB25b!#REF!</definedName>
    <definedName name="__123Graph_XSPREAD" localSheetId="13" hidden="1">[8]TAB25b!#REF!</definedName>
    <definedName name="__123Graph_XSPREAD" localSheetId="5" hidden="1">[8]TAB25b!#REF!</definedName>
    <definedName name="__123Graph_XSPREAD" localSheetId="45" hidden="1">[8]TAB25b!#REF!</definedName>
    <definedName name="__123Graph_XSPREAD" localSheetId="46" hidden="1">[8]TAB25b!#REF!</definedName>
    <definedName name="__123Graph_XSPREAD" localSheetId="47" hidden="1">[8]TAB25b!#REF!</definedName>
    <definedName name="__123Graph_XSPREAD" localSheetId="53" hidden="1">[8]TAB25b!#REF!</definedName>
    <definedName name="__123Graph_XSPREAD" hidden="1">[8]TAB25b!#REF!</definedName>
    <definedName name="__12INT_RESERVES" localSheetId="13">#REF!</definedName>
    <definedName name="__12INT_RESERVES" localSheetId="29">#REF!</definedName>
    <definedName name="__12INT_RESERVES" localSheetId="5">#REF!</definedName>
    <definedName name="__12INT_RESERVES" localSheetId="6">#REF!</definedName>
    <definedName name="__12INT_RESERVES" localSheetId="9">#REF!</definedName>
    <definedName name="__12INT_RESERVES" localSheetId="11">#REF!</definedName>
    <definedName name="__12INT_RESERVES" localSheetId="12">#REF!</definedName>
    <definedName name="__12INT_RESERVES" localSheetId="0">#REF!</definedName>
    <definedName name="__12INT_RESERVES" localSheetId="7">#REF!</definedName>
    <definedName name="__12INT_RESERVES" localSheetId="45">#REF!</definedName>
    <definedName name="__12INT_RESERVES" localSheetId="46">#REF!</definedName>
    <definedName name="__12INT_RESERVES" localSheetId="47">#REF!</definedName>
    <definedName name="__12INT_RESERVES" localSheetId="8">#REF!</definedName>
    <definedName name="__12INT_RESERVES" localSheetId="53">#REF!</definedName>
    <definedName name="__12INT_RESERVES" localSheetId="10">#REF!</definedName>
    <definedName name="__12INT_RESERVES">#REF!</definedName>
    <definedName name="__1r" localSheetId="13">#REF!</definedName>
    <definedName name="__1r" localSheetId="29">#REF!</definedName>
    <definedName name="__1r" localSheetId="0">#REF!</definedName>
    <definedName name="__1r" localSheetId="45">#REF!</definedName>
    <definedName name="__1r" localSheetId="46">#REF!</definedName>
    <definedName name="__1r" localSheetId="47">#REF!</definedName>
    <definedName name="__1r" localSheetId="53">#REF!</definedName>
    <definedName name="__1r">#REF!</definedName>
    <definedName name="__2Macros_Import_.qbop" localSheetId="13">[14]!'[Macros Import].qbop'</definedName>
    <definedName name="__2Macros_Import_.qbop" localSheetId="2">[14]!'[Macros Import].qbop'</definedName>
    <definedName name="__2Macros_Import_.qbop" localSheetId="21">[14]!'[Macros Import].qbop'</definedName>
    <definedName name="__2Macros_Import_.qbop" localSheetId="22">[14]!'[Macros Import].qbop'</definedName>
    <definedName name="__2Macros_Import_.qbop" localSheetId="30">[14]!'[Macros Import].qbop'</definedName>
    <definedName name="__2Macros_Import_.qbop" localSheetId="45">[14]!'[Macros Import].qbop'</definedName>
    <definedName name="__2Macros_Import_.qbop" localSheetId="46">[14]!'[Macros Import].qbop'</definedName>
    <definedName name="__2Macros_Import_.qbop" localSheetId="47">[14]!'[Macros Import].qbop'</definedName>
    <definedName name="__2Macros_Import_.qbop" localSheetId="50">[14]!'[Macros Import].qbop'</definedName>
    <definedName name="__2Macros_Import_.qbop" localSheetId="51">[14]!'[Macros Import].qbop'</definedName>
    <definedName name="__2Macros_Import_.qbop" localSheetId="52">[14]!'[Macros Import].qbop'</definedName>
    <definedName name="__2Macros_Import_.qbop" localSheetId="15">[14]!'[Macros Import].qbop'</definedName>
    <definedName name="__2Macros_Import_.qbop">[14]!'[Macros Import].qbop'</definedName>
    <definedName name="__3__123Graph_ACPI_ER_LOG" localSheetId="13" hidden="1">[9]ER!#REF!</definedName>
    <definedName name="__3__123Graph_ACPI_ER_LOG" localSheetId="29" hidden="1">[9]ER!#REF!</definedName>
    <definedName name="__3__123Graph_ACPI_ER_LOG" localSheetId="5" hidden="1">[9]ER!#REF!</definedName>
    <definedName name="__3__123Graph_ACPI_ER_LOG" localSheetId="6" hidden="1">[9]ER!#REF!</definedName>
    <definedName name="__3__123Graph_ACPI_ER_LOG" localSheetId="9" hidden="1">[9]ER!#REF!</definedName>
    <definedName name="__3__123Graph_ACPI_ER_LOG" localSheetId="11" hidden="1">[9]ER!#REF!</definedName>
    <definedName name="__3__123Graph_ACPI_ER_LOG" localSheetId="12" hidden="1">[9]ER!#REF!</definedName>
    <definedName name="__3__123Graph_ACPI_ER_LOG" localSheetId="0" hidden="1">[9]ER!#REF!</definedName>
    <definedName name="__3__123Graph_ACPI_ER_LOG" localSheetId="30" hidden="1">[9]ER!#REF!</definedName>
    <definedName name="__3__123Graph_ACPI_ER_LOG" localSheetId="7" hidden="1">[9]ER!#REF!</definedName>
    <definedName name="__3__123Graph_ACPI_ER_LOG" localSheetId="8" hidden="1">[9]ER!#REF!</definedName>
    <definedName name="__3__123Graph_ACPI_ER_LOG" localSheetId="10" hidden="1">[9]ER!#REF!</definedName>
    <definedName name="__3__123Graph_ACPI_ER_LOG" localSheetId="15" hidden="1">[9]ER!#REF!</definedName>
    <definedName name="__3__123Graph_ACPI_ER_LOG" hidden="1">[9]ER!#REF!</definedName>
    <definedName name="__4__123Graph_BCPI_ER_LOG" localSheetId="13" hidden="1">[9]ER!#REF!</definedName>
    <definedName name="__4__123Graph_BCPI_ER_LOG" localSheetId="29" hidden="1">[9]ER!#REF!</definedName>
    <definedName name="__4__123Graph_BCPI_ER_LOG" localSheetId="6" hidden="1">[9]ER!#REF!</definedName>
    <definedName name="__4__123Graph_BCPI_ER_LOG" localSheetId="9" hidden="1">[9]ER!#REF!</definedName>
    <definedName name="__4__123Graph_BCPI_ER_LOG" localSheetId="11" hidden="1">[9]ER!#REF!</definedName>
    <definedName name="__4__123Graph_BCPI_ER_LOG" localSheetId="12" hidden="1">[9]ER!#REF!</definedName>
    <definedName name="__4__123Graph_BCPI_ER_LOG" localSheetId="0" hidden="1">[9]ER!#REF!</definedName>
    <definedName name="__4__123Graph_BCPI_ER_LOG" localSheetId="30" hidden="1">[9]ER!#REF!</definedName>
    <definedName name="__4__123Graph_BCPI_ER_LOG" localSheetId="7" hidden="1">[9]ER!#REF!</definedName>
    <definedName name="__4__123Graph_BCPI_ER_LOG" localSheetId="8" hidden="1">[9]ER!#REF!</definedName>
    <definedName name="__4__123Graph_BCPI_ER_LOG" localSheetId="10" hidden="1">[9]ER!#REF!</definedName>
    <definedName name="__4__123Graph_BCPI_ER_LOG" localSheetId="15" hidden="1">[9]ER!#REF!</definedName>
    <definedName name="__4__123Graph_BCPI_ER_LOG" hidden="1">[9]ER!#REF!</definedName>
    <definedName name="__5__123Graph_BIBA_IBRD" localSheetId="13" hidden="1">[9]WB!#REF!</definedName>
    <definedName name="__5__123Graph_BIBA_IBRD" localSheetId="29" hidden="1">[9]WB!#REF!</definedName>
    <definedName name="__5__123Graph_BIBA_IBRD" localSheetId="30" hidden="1">[9]WB!#REF!</definedName>
    <definedName name="__5__123Graph_BIBA_IBRD" localSheetId="15" hidden="1">[9]WB!#REF!</definedName>
    <definedName name="__5__123Graph_BIBA_IBRD" hidden="1">[9]WB!#REF!</definedName>
    <definedName name="__6B.2_B.3" localSheetId="13">#REF!</definedName>
    <definedName name="__6B.2_B.3" localSheetId="29">#REF!</definedName>
    <definedName name="__6B.2_B.3" localSheetId="5">#REF!</definedName>
    <definedName name="__6B.2_B.3" localSheetId="6">#REF!</definedName>
    <definedName name="__6B.2_B.3" localSheetId="9">#REF!</definedName>
    <definedName name="__6B.2_B.3" localSheetId="11">#REF!</definedName>
    <definedName name="__6B.2_B.3" localSheetId="12">#REF!</definedName>
    <definedName name="__6B.2_B.3" localSheetId="0">#REF!</definedName>
    <definedName name="__6B.2_B.3" localSheetId="7">#REF!</definedName>
    <definedName name="__6B.2_B.3" localSheetId="45">#REF!</definedName>
    <definedName name="__6B.2_B.3" localSheetId="46">#REF!</definedName>
    <definedName name="__6B.2_B.3" localSheetId="47">#REF!</definedName>
    <definedName name="__6B.2_B.3" localSheetId="8">#REF!</definedName>
    <definedName name="__6B.2_B.3" localSheetId="53">#REF!</definedName>
    <definedName name="__6B.2_B.3" localSheetId="10">#REF!</definedName>
    <definedName name="__6B.2_B.3">#REF!</definedName>
    <definedName name="__7B.4___5" localSheetId="13">#REF!</definedName>
    <definedName name="__7B.4___5" localSheetId="29">#REF!</definedName>
    <definedName name="__7B.4___5" localSheetId="0">#REF!</definedName>
    <definedName name="__7B.4___5" localSheetId="45">#REF!</definedName>
    <definedName name="__7B.4___5" localSheetId="46">#REF!</definedName>
    <definedName name="__7B.4___5" localSheetId="47">#REF!</definedName>
    <definedName name="__7B.4___5" localSheetId="53">#REF!</definedName>
    <definedName name="__7B.4___5">#REF!</definedName>
    <definedName name="__8CONSOL_B2" localSheetId="13">#REF!</definedName>
    <definedName name="__8CONSOL_B2" localSheetId="29">#REF!</definedName>
    <definedName name="__8CONSOL_B2" localSheetId="0">#REF!</definedName>
    <definedName name="__8CONSOL_B2" localSheetId="45">#REF!</definedName>
    <definedName name="__8CONSOL_B2" localSheetId="46">#REF!</definedName>
    <definedName name="__8CONSOL_B2" localSheetId="47">#REF!</definedName>
    <definedName name="__8CONSOL_B2" localSheetId="53">#REF!</definedName>
    <definedName name="__8CONSOL_B2">#REF!</definedName>
    <definedName name="__9CONSOL_DEPOSITS" localSheetId="45">'[15]A 11'!#REF!</definedName>
    <definedName name="__9CONSOL_DEPOSITS" localSheetId="46">'[15]A 11'!#REF!</definedName>
    <definedName name="__9CONSOL_DEPOSITS" localSheetId="47">'[15]A 11'!#REF!</definedName>
    <definedName name="__9CONSOL_DEPOSITS" localSheetId="53">'[15]A 11'!#REF!</definedName>
    <definedName name="__9CONSOL_DEPOSITS">'[15]A 11'!#REF!</definedName>
    <definedName name="__AUS1" localSheetId="13">#REF!</definedName>
    <definedName name="__AUS1" localSheetId="29">#REF!</definedName>
    <definedName name="__AUS1" localSheetId="5">#REF!</definedName>
    <definedName name="__AUS1" localSheetId="6">#REF!</definedName>
    <definedName name="__AUS1" localSheetId="9">#REF!</definedName>
    <definedName name="__AUS1" localSheetId="11">#REF!</definedName>
    <definedName name="__AUS1" localSheetId="12">#REF!</definedName>
    <definedName name="__AUS1" localSheetId="0">#REF!</definedName>
    <definedName name="__AUS1" localSheetId="7">#REF!</definedName>
    <definedName name="__AUS1" localSheetId="45">#REF!</definedName>
    <definedName name="__AUS1" localSheetId="46">#REF!</definedName>
    <definedName name="__AUS1" localSheetId="47">#REF!</definedName>
    <definedName name="__AUS1" localSheetId="8">#REF!</definedName>
    <definedName name="__AUS1" localSheetId="53">#REF!</definedName>
    <definedName name="__AUS1" localSheetId="10">#REF!</definedName>
    <definedName name="__AUS1">#REF!</definedName>
    <definedName name="__BOP2" localSheetId="13">[16]BoP!#REF!</definedName>
    <definedName name="__BOP2" localSheetId="5">[16]BoP!#REF!</definedName>
    <definedName name="__BOP2" localSheetId="6">[16]BoP!#REF!</definedName>
    <definedName name="__BOP2" localSheetId="9">[16]BoP!#REF!</definedName>
    <definedName name="__BOP2" localSheetId="11">[16]BoP!#REF!</definedName>
    <definedName name="__BOP2" localSheetId="12">[16]BoP!#REF!</definedName>
    <definedName name="__BOP2" localSheetId="7">[16]BoP!#REF!</definedName>
    <definedName name="__BOP2" localSheetId="45">[16]BoP!#REF!</definedName>
    <definedName name="__BOP2" localSheetId="46">[16]BoP!#REF!</definedName>
    <definedName name="__BOP2" localSheetId="47">[16]BoP!#REF!</definedName>
    <definedName name="__BOP2" localSheetId="8">[16]BoP!#REF!</definedName>
    <definedName name="__BOP2" localSheetId="53">[16]BoP!#REF!</definedName>
    <definedName name="__BOP2" localSheetId="10">[16]BoP!#REF!</definedName>
    <definedName name="__BOP2">[16]BoP!#REF!</definedName>
    <definedName name="__DEG1" localSheetId="13">#REF!</definedName>
    <definedName name="__DEG1" localSheetId="29">#REF!</definedName>
    <definedName name="__DEG1" localSheetId="5">#REF!</definedName>
    <definedName name="__DEG1" localSheetId="6">#REF!</definedName>
    <definedName name="__DEG1" localSheetId="9">#REF!</definedName>
    <definedName name="__DEG1" localSheetId="11">#REF!</definedName>
    <definedName name="__DEG1" localSheetId="12">#REF!</definedName>
    <definedName name="__DEG1" localSheetId="0">#REF!</definedName>
    <definedName name="__DEG1" localSheetId="7">#REF!</definedName>
    <definedName name="__DEG1" localSheetId="45">#REF!</definedName>
    <definedName name="__DEG1" localSheetId="46">#REF!</definedName>
    <definedName name="__DEG1" localSheetId="47">#REF!</definedName>
    <definedName name="__DEG1" localSheetId="8">#REF!</definedName>
    <definedName name="__DEG1" localSheetId="53">#REF!</definedName>
    <definedName name="__DEG1" localSheetId="10">#REF!</definedName>
    <definedName name="__DEG1">#REF!</definedName>
    <definedName name="__DKR1" localSheetId="13">#REF!</definedName>
    <definedName name="__DKR1" localSheetId="29">#REF!</definedName>
    <definedName name="__DKR1" localSheetId="0">#REF!</definedName>
    <definedName name="__DKR1" localSheetId="45">#REF!</definedName>
    <definedName name="__DKR1" localSheetId="46">#REF!</definedName>
    <definedName name="__DKR1" localSheetId="47">#REF!</definedName>
    <definedName name="__DKR1" localSheetId="53">#REF!</definedName>
    <definedName name="__DKR1">#REF!</definedName>
    <definedName name="__ECU1" localSheetId="13">#REF!</definedName>
    <definedName name="__ECU1" localSheetId="29">#REF!</definedName>
    <definedName name="__ECU1" localSheetId="0">#REF!</definedName>
    <definedName name="__ECU1" localSheetId="45">#REF!</definedName>
    <definedName name="__ECU1" localSheetId="46">#REF!</definedName>
    <definedName name="__ECU1" localSheetId="47">#REF!</definedName>
    <definedName name="__ECU1" localSheetId="53">#REF!</definedName>
    <definedName name="__ECU1">#REF!</definedName>
    <definedName name="__END94" localSheetId="13">#REF!</definedName>
    <definedName name="__END94" localSheetId="29">#REF!</definedName>
    <definedName name="__END94" localSheetId="0">#REF!</definedName>
    <definedName name="__END94">#REF!</definedName>
    <definedName name="__ESC1" localSheetId="13">#REF!</definedName>
    <definedName name="__ESC1" localSheetId="29">#REF!</definedName>
    <definedName name="__ESC1" localSheetId="0">#REF!</definedName>
    <definedName name="__ESC1">#REF!</definedName>
    <definedName name="__F" hidden="1">'[3]Fax a enviar'!#REF!</definedName>
    <definedName name="__FAL2" localSheetId="13">#REF!</definedName>
    <definedName name="__FAL2" localSheetId="29">#REF!</definedName>
    <definedName name="__FAL2" localSheetId="5">#REF!</definedName>
    <definedName name="__FAL2" localSheetId="6">#REF!</definedName>
    <definedName name="__FAL2" localSheetId="9">#REF!</definedName>
    <definedName name="__FAL2" localSheetId="11">#REF!</definedName>
    <definedName name="__FAL2" localSheetId="12">#REF!</definedName>
    <definedName name="__FAL2" localSheetId="0">#REF!</definedName>
    <definedName name="__FAL2" localSheetId="7">#REF!</definedName>
    <definedName name="__FAL2" localSheetId="45">#REF!</definedName>
    <definedName name="__FAL2" localSheetId="46">#REF!</definedName>
    <definedName name="__FAL2" localSheetId="47">#REF!</definedName>
    <definedName name="__FAL2" localSheetId="8">#REF!</definedName>
    <definedName name="__FAL2" localSheetId="53">#REF!</definedName>
    <definedName name="__FAL2" localSheetId="10">#REF!</definedName>
    <definedName name="__FAL2">#REF!</definedName>
    <definedName name="__FAL3" localSheetId="13">#REF!</definedName>
    <definedName name="__FAL3" localSheetId="29">#REF!</definedName>
    <definedName name="__FAL3" localSheetId="0">#REF!</definedName>
    <definedName name="__FAL3" localSheetId="45">#REF!</definedName>
    <definedName name="__FAL3" localSheetId="46">#REF!</definedName>
    <definedName name="__FAL3" localSheetId="47">#REF!</definedName>
    <definedName name="__FAL3" localSheetId="53">#REF!</definedName>
    <definedName name="__FAL3">#REF!</definedName>
    <definedName name="__FAL4" localSheetId="13">#REF!</definedName>
    <definedName name="__FAL4" localSheetId="29">#REF!</definedName>
    <definedName name="__FAL4" localSheetId="0">#REF!</definedName>
    <definedName name="__FAL4" localSheetId="45">#REF!</definedName>
    <definedName name="__FAL4" localSheetId="46">#REF!</definedName>
    <definedName name="__FAL4" localSheetId="47">#REF!</definedName>
    <definedName name="__FAL4" localSheetId="53">#REF!</definedName>
    <definedName name="__FAL4">#REF!</definedName>
    <definedName name="__FAL5" localSheetId="13">#REF!</definedName>
    <definedName name="__FAL5" localSheetId="29">#REF!</definedName>
    <definedName name="__FAL5" localSheetId="0">#REF!</definedName>
    <definedName name="__FAL5">#REF!</definedName>
    <definedName name="__FAL6" localSheetId="13">#REF!</definedName>
    <definedName name="__FAL6" localSheetId="29">#REF!</definedName>
    <definedName name="__FAL6" localSheetId="0">#REF!</definedName>
    <definedName name="__FAL6">#REF!</definedName>
    <definedName name="__FAL7" localSheetId="13">#REF!</definedName>
    <definedName name="__FAL7" localSheetId="29">#REF!</definedName>
    <definedName name="__FAL7" localSheetId="0">#REF!</definedName>
    <definedName name="__FAL7">#REF!</definedName>
    <definedName name="__FMK1" localSheetId="13">#REF!</definedName>
    <definedName name="__FMK1" localSheetId="29">#REF!</definedName>
    <definedName name="__FMK1" localSheetId="0">#REF!</definedName>
    <definedName name="__FMK1">#REF!</definedName>
    <definedName name="__IKR1" localSheetId="13">#REF!</definedName>
    <definedName name="__IKR1" localSheetId="29">#REF!</definedName>
    <definedName name="__IKR1" localSheetId="0">#REF!</definedName>
    <definedName name="__IKR1">#REF!</definedName>
    <definedName name="__IRP1" localSheetId="13">#REF!</definedName>
    <definedName name="__IRP1" localSheetId="29">#REF!</definedName>
    <definedName name="__IRP1" localSheetId="0">#REF!</definedName>
    <definedName name="__IRP1">#REF!</definedName>
    <definedName name="__LIT1" localSheetId="13">#REF!</definedName>
    <definedName name="__LIT1" localSheetId="29">#REF!</definedName>
    <definedName name="__LIT1" localSheetId="0">#REF!</definedName>
    <definedName name="__LIT1">#REF!</definedName>
    <definedName name="__MEX1" localSheetId="13">#REF!</definedName>
    <definedName name="__MEX1" localSheetId="29">#REF!</definedName>
    <definedName name="__MEX1" localSheetId="0">#REF!</definedName>
    <definedName name="__MEX1">#REF!</definedName>
    <definedName name="__PTA1" localSheetId="13">#REF!</definedName>
    <definedName name="__PTA1" localSheetId="29">#REF!</definedName>
    <definedName name="__PTA1" localSheetId="0">#REF!</definedName>
    <definedName name="__PTA1">#REF!</definedName>
    <definedName name="__RES2">[16]RES!#REF!</definedName>
    <definedName name="__ROS1">#N/A</definedName>
    <definedName name="__ROS2">#N/A</definedName>
    <definedName name="__ROS3">#N/A</definedName>
    <definedName name="__ROS4">#N/A</definedName>
    <definedName name="__SAR1" localSheetId="13">#REF!</definedName>
    <definedName name="__SAR1" localSheetId="29">#REF!</definedName>
    <definedName name="__SAR1" localSheetId="5">#REF!</definedName>
    <definedName name="__SAR1" localSheetId="6">#REF!</definedName>
    <definedName name="__SAR1" localSheetId="9">#REF!</definedName>
    <definedName name="__SAR1" localSheetId="11">#REF!</definedName>
    <definedName name="__SAR1" localSheetId="12">#REF!</definedName>
    <definedName name="__SAR1" localSheetId="0">#REF!</definedName>
    <definedName name="__SAR1" localSheetId="7">#REF!</definedName>
    <definedName name="__SAR1" localSheetId="45">#REF!</definedName>
    <definedName name="__SAR1" localSheetId="46">#REF!</definedName>
    <definedName name="__SAR1" localSheetId="47">#REF!</definedName>
    <definedName name="__SAR1" localSheetId="8">#REF!</definedName>
    <definedName name="__SAR1" localSheetId="53">#REF!</definedName>
    <definedName name="__SAR1" localSheetId="10">#REF!</definedName>
    <definedName name="__SAR1">#REF!</definedName>
    <definedName name="__SUM2" localSheetId="13">#REF!</definedName>
    <definedName name="__SUM2" localSheetId="29">#REF!</definedName>
    <definedName name="__SUM2" localSheetId="0">#REF!</definedName>
    <definedName name="__SUM2" localSheetId="45">#REF!</definedName>
    <definedName name="__SUM2" localSheetId="46">#REF!</definedName>
    <definedName name="__SUM2" localSheetId="47">#REF!</definedName>
    <definedName name="__SUM2" localSheetId="53">#REF!</definedName>
    <definedName name="__SUM2">#REF!</definedName>
    <definedName name="__TAB1" localSheetId="13">#REF!</definedName>
    <definedName name="__TAB1" localSheetId="29">#REF!</definedName>
    <definedName name="__TAB1" localSheetId="0">#REF!</definedName>
    <definedName name="__TAB1" localSheetId="45">#REF!</definedName>
    <definedName name="__TAB1" localSheetId="46">#REF!</definedName>
    <definedName name="__TAB1" localSheetId="47">#REF!</definedName>
    <definedName name="__TAB1" localSheetId="53">#REF!</definedName>
    <definedName name="__TAB1">#REF!</definedName>
    <definedName name="__Tab19" localSheetId="13">#REF!</definedName>
    <definedName name="__Tab19" localSheetId="29">#REF!</definedName>
    <definedName name="__Tab19" localSheetId="0">#REF!</definedName>
    <definedName name="__Tab19">#REF!</definedName>
    <definedName name="__Tab20" localSheetId="13">#REF!</definedName>
    <definedName name="__Tab20" localSheetId="29">#REF!</definedName>
    <definedName name="__Tab20" localSheetId="0">#REF!</definedName>
    <definedName name="__Tab20">#REF!</definedName>
    <definedName name="__Tab21" localSheetId="13">#REF!</definedName>
    <definedName name="__Tab21" localSheetId="29">#REF!</definedName>
    <definedName name="__Tab21" localSheetId="0">#REF!</definedName>
    <definedName name="__Tab21">#REF!</definedName>
    <definedName name="__Tab22" localSheetId="13">#REF!</definedName>
    <definedName name="__Tab22" localSheetId="29">#REF!</definedName>
    <definedName name="__Tab22" localSheetId="0">#REF!</definedName>
    <definedName name="__Tab22">#REF!</definedName>
    <definedName name="__Tab23" localSheetId="13">#REF!</definedName>
    <definedName name="__Tab23" localSheetId="29">#REF!</definedName>
    <definedName name="__Tab23" localSheetId="0">#REF!</definedName>
    <definedName name="__Tab23">#REF!</definedName>
    <definedName name="__Tab24" localSheetId="13">#REF!</definedName>
    <definedName name="__Tab24" localSheetId="29">#REF!</definedName>
    <definedName name="__Tab24" localSheetId="0">#REF!</definedName>
    <definedName name="__Tab24">#REF!</definedName>
    <definedName name="__Tab26" localSheetId="13">#REF!</definedName>
    <definedName name="__Tab26" localSheetId="29">#REF!</definedName>
    <definedName name="__Tab26" localSheetId="0">#REF!</definedName>
    <definedName name="__Tab26">#REF!</definedName>
    <definedName name="__Tab27" localSheetId="13">#REF!</definedName>
    <definedName name="__Tab27" localSheetId="29">#REF!</definedName>
    <definedName name="__Tab27" localSheetId="0">#REF!</definedName>
    <definedName name="__Tab27">#REF!</definedName>
    <definedName name="__Tab28" localSheetId="13">#REF!</definedName>
    <definedName name="__Tab28" localSheetId="29">#REF!</definedName>
    <definedName name="__Tab28" localSheetId="0">#REF!</definedName>
    <definedName name="__Tab28">#REF!</definedName>
    <definedName name="__Tab29" localSheetId="13">#REF!</definedName>
    <definedName name="__Tab29" localSheetId="29">#REF!</definedName>
    <definedName name="__Tab29" localSheetId="0">#REF!</definedName>
    <definedName name="__Tab29">#REF!</definedName>
    <definedName name="__Tab30" localSheetId="13">#REF!</definedName>
    <definedName name="__Tab30" localSheetId="29">#REF!</definedName>
    <definedName name="__Tab30" localSheetId="0">#REF!</definedName>
    <definedName name="__Tab30">#REF!</definedName>
    <definedName name="__Tab31" localSheetId="13">#REF!</definedName>
    <definedName name="__Tab31" localSheetId="29">#REF!</definedName>
    <definedName name="__Tab31" localSheetId="0">#REF!</definedName>
    <definedName name="__Tab31">#REF!</definedName>
    <definedName name="__Tab32" localSheetId="13">#REF!</definedName>
    <definedName name="__Tab32" localSheetId="29">#REF!</definedName>
    <definedName name="__Tab32" localSheetId="0">#REF!</definedName>
    <definedName name="__Tab32">#REF!</definedName>
    <definedName name="__Tab33" localSheetId="13">#REF!</definedName>
    <definedName name="__Tab33" localSheetId="29">#REF!</definedName>
    <definedName name="__Tab33" localSheetId="0">#REF!</definedName>
    <definedName name="__Tab33">#REF!</definedName>
    <definedName name="__Tab34" localSheetId="13">#REF!</definedName>
    <definedName name="__Tab34" localSheetId="29">#REF!</definedName>
    <definedName name="__Tab34" localSheetId="0">#REF!</definedName>
    <definedName name="__Tab34">#REF!</definedName>
    <definedName name="__Tab35" localSheetId="13">#REF!</definedName>
    <definedName name="__Tab35" localSheetId="29">#REF!</definedName>
    <definedName name="__Tab35" localSheetId="0">#REF!</definedName>
    <definedName name="__Tab35">#REF!</definedName>
    <definedName name="__TOT58">[2]GROWTH!#REF!</definedName>
    <definedName name="__WB2" localSheetId="13">#REF!</definedName>
    <definedName name="__WB2" localSheetId="29">#REF!</definedName>
    <definedName name="__WB2" localSheetId="5">#REF!</definedName>
    <definedName name="__WB2" localSheetId="6">#REF!</definedName>
    <definedName name="__WB2" localSheetId="9">#REF!</definedName>
    <definedName name="__WB2" localSheetId="11">#REF!</definedName>
    <definedName name="__WB2" localSheetId="12">#REF!</definedName>
    <definedName name="__WB2" localSheetId="0">#REF!</definedName>
    <definedName name="__WB2" localSheetId="7">#REF!</definedName>
    <definedName name="__WB2" localSheetId="45">#REF!</definedName>
    <definedName name="__WB2" localSheetId="46">#REF!</definedName>
    <definedName name="__WB2" localSheetId="47">#REF!</definedName>
    <definedName name="__WB2" localSheetId="8">#REF!</definedName>
    <definedName name="__WB2" localSheetId="53">#REF!</definedName>
    <definedName name="__WB2" localSheetId="10">#REF!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#N/A</definedName>
    <definedName name="_10FA_L" localSheetId="13">#REF!</definedName>
    <definedName name="_10FA_L" localSheetId="29">#REF!</definedName>
    <definedName name="_10FA_L" localSheetId="5">#REF!</definedName>
    <definedName name="_10FA_L" localSheetId="6">#REF!</definedName>
    <definedName name="_10FA_L" localSheetId="9">#REF!</definedName>
    <definedName name="_10FA_L" localSheetId="11">#REF!</definedName>
    <definedName name="_10FA_L" localSheetId="12">#REF!</definedName>
    <definedName name="_10FA_L" localSheetId="0">#REF!</definedName>
    <definedName name="_10FA_L" localSheetId="7">#REF!</definedName>
    <definedName name="_10FA_L" localSheetId="45">#REF!</definedName>
    <definedName name="_10FA_L" localSheetId="46">#REF!</definedName>
    <definedName name="_10FA_L" localSheetId="47">#REF!</definedName>
    <definedName name="_10FA_L" localSheetId="8">#REF!</definedName>
    <definedName name="_10FA_L" localSheetId="53">#REF!</definedName>
    <definedName name="_10FA_L" localSheetId="10">#REF!</definedName>
    <definedName name="_10FA_L">#REF!</definedName>
    <definedName name="_11__123Graph_AFIG_D" localSheetId="13" hidden="1">#REF!</definedName>
    <definedName name="_11__123Graph_AFIG_D" localSheetId="29" hidden="1">#REF!</definedName>
    <definedName name="_11__123Graph_AFIG_D" localSheetId="0" hidden="1">#REF!</definedName>
    <definedName name="_11__123Graph_AFIG_D" localSheetId="45" hidden="1">#REF!</definedName>
    <definedName name="_11__123Graph_AFIG_D" localSheetId="46" hidden="1">#REF!</definedName>
    <definedName name="_11__123Graph_AFIG_D" localSheetId="47" hidden="1">#REF!</definedName>
    <definedName name="_11__123Graph_AFIG_D" localSheetId="53" hidden="1">#REF!</definedName>
    <definedName name="_11__123Graph_AFIG_D" hidden="1">#REF!</definedName>
    <definedName name="_11GAZ_LIABS" localSheetId="13">#REF!</definedName>
    <definedName name="_11GAZ_LIABS" localSheetId="29">#REF!</definedName>
    <definedName name="_11GAZ_LIABS" localSheetId="0">#REF!</definedName>
    <definedName name="_11GAZ_LIABS" localSheetId="45">#REF!</definedName>
    <definedName name="_11GAZ_LIABS" localSheetId="46">#REF!</definedName>
    <definedName name="_11GAZ_LIABS" localSheetId="47">#REF!</definedName>
    <definedName name="_11GAZ_LIABS" localSheetId="53">#REF!</definedName>
    <definedName name="_11GAZ_LIABS">#REF!</definedName>
    <definedName name="_12__123Graph_AIBA_IBRD" hidden="1">[17]WB!$Q$62:$AK$62</definedName>
    <definedName name="_12INT_RESERVES" localSheetId="13">#REF!</definedName>
    <definedName name="_12INT_RESERVES" localSheetId="29">#REF!</definedName>
    <definedName name="_12INT_RESERVES" localSheetId="5">#REF!</definedName>
    <definedName name="_12INT_RESERVES" localSheetId="6">#REF!</definedName>
    <definedName name="_12INT_RESERVES" localSheetId="9">#REF!</definedName>
    <definedName name="_12INT_RESERVES" localSheetId="11">#REF!</definedName>
    <definedName name="_12INT_RESERVES" localSheetId="12">#REF!</definedName>
    <definedName name="_12INT_RESERVES" localSheetId="0">#REF!</definedName>
    <definedName name="_12INT_RESERVES" localSheetId="7">#REF!</definedName>
    <definedName name="_12INT_RESERVES" localSheetId="45">#REF!</definedName>
    <definedName name="_12INT_RESERVES" localSheetId="46">#REF!</definedName>
    <definedName name="_12INT_RESERVES" localSheetId="47">#REF!</definedName>
    <definedName name="_12INT_RESERVES" localSheetId="8">#REF!</definedName>
    <definedName name="_12INT_RESERVES" localSheetId="53">#REF!</definedName>
    <definedName name="_12INT_RESERVES" localSheetId="10">#REF!</definedName>
    <definedName name="_12INT_RESERVES">#REF!</definedName>
    <definedName name="_15Macros_Import_.qbop" localSheetId="13">[14]!'[Macros Import].qbop'</definedName>
    <definedName name="_15Macros_Import_.qbop" localSheetId="2">[14]!'[Macros Import].qbop'</definedName>
    <definedName name="_15Macros_Import_.qbop" localSheetId="21">[14]!'[Macros Import].qbop'</definedName>
    <definedName name="_15Macros_Import_.qbop" localSheetId="22">[14]!'[Macros Import].qbop'</definedName>
    <definedName name="_15Macros_Import_.qbop" localSheetId="30">[14]!'[Macros Import].qbop'</definedName>
    <definedName name="_15Macros_Import_.qbop" localSheetId="45">[14]!'[Macros Import].qbop'</definedName>
    <definedName name="_15Macros_Import_.qbop" localSheetId="46">[14]!'[Macros Import].qbop'</definedName>
    <definedName name="_15Macros_Import_.qbop" localSheetId="47">[14]!'[Macros Import].qbop'</definedName>
    <definedName name="_15Macros_Import_.qbop" localSheetId="50">[14]!'[Macros Import].qbop'</definedName>
    <definedName name="_15Macros_Import_.qbop" localSheetId="51">[14]!'[Macros Import].qbop'</definedName>
    <definedName name="_15Macros_Import_.qbop" localSheetId="52">[14]!'[Macros Import].qbop'</definedName>
    <definedName name="_15Macros_Import_.qbop" localSheetId="15">[14]!'[Macros Import].qbop'</definedName>
    <definedName name="_15Macros_Import_.qbop">[14]!'[Macros Import].qbop'</definedName>
    <definedName name="_16__123Graph_ATERMS_OF_TRADE" localSheetId="13" hidden="1">#REF!</definedName>
    <definedName name="_16__123Graph_ATERMS_OF_TRADE" localSheetId="29" hidden="1">#REF!</definedName>
    <definedName name="_16__123Graph_ATERMS_OF_TRADE" localSheetId="5" hidden="1">#REF!</definedName>
    <definedName name="_16__123Graph_ATERMS_OF_TRADE" localSheetId="6" hidden="1">#REF!</definedName>
    <definedName name="_16__123Graph_ATERMS_OF_TRADE" localSheetId="9" hidden="1">#REF!</definedName>
    <definedName name="_16__123Graph_ATERMS_OF_TRADE" localSheetId="11" hidden="1">#REF!</definedName>
    <definedName name="_16__123Graph_ATERMS_OF_TRADE" localSheetId="12" hidden="1">#REF!</definedName>
    <definedName name="_16__123Graph_ATERMS_OF_TRADE" localSheetId="0" hidden="1">#REF!</definedName>
    <definedName name="_16__123Graph_ATERMS_OF_TRADE" localSheetId="7" hidden="1">#REF!</definedName>
    <definedName name="_16__123Graph_ATERMS_OF_TRADE" localSheetId="45" hidden="1">#REF!</definedName>
    <definedName name="_16__123Graph_ATERMS_OF_TRADE" localSheetId="46" hidden="1">#REF!</definedName>
    <definedName name="_16__123Graph_ATERMS_OF_TRADE" localSheetId="47" hidden="1">#REF!</definedName>
    <definedName name="_16__123Graph_ATERMS_OF_TRADE" localSheetId="8" hidden="1">#REF!</definedName>
    <definedName name="_16__123Graph_ATERMS_OF_TRADE" localSheetId="53" hidden="1">#REF!</definedName>
    <definedName name="_16__123Graph_ATERMS_OF_TRADE" localSheetId="10" hidden="1">#REF!</definedName>
    <definedName name="_16__123Graph_ATERMS_OF_TRADE" hidden="1">#REF!</definedName>
    <definedName name="_17__123Graph_AWB_ADJ_PRJ" hidden="1">[17]WB!$Q$255:$AK$255</definedName>
    <definedName name="_19__123Graph_BCPI_ER_LOG" localSheetId="13" hidden="1">[17]ER!#REF!</definedName>
    <definedName name="_19__123Graph_BCPI_ER_LOG" localSheetId="5" hidden="1">[17]ER!#REF!</definedName>
    <definedName name="_19__123Graph_BCPI_ER_LOG" localSheetId="6" hidden="1">[17]ER!#REF!</definedName>
    <definedName name="_19__123Graph_BCPI_ER_LOG" localSheetId="9" hidden="1">[17]ER!#REF!</definedName>
    <definedName name="_19__123Graph_BCPI_ER_LOG" localSheetId="11" hidden="1">[17]ER!#REF!</definedName>
    <definedName name="_19__123Graph_BCPI_ER_LOG" localSheetId="12" hidden="1">[17]ER!#REF!</definedName>
    <definedName name="_19__123Graph_BCPI_ER_LOG" localSheetId="7" hidden="1">[17]ER!#REF!</definedName>
    <definedName name="_19__123Graph_BCPI_ER_LOG" localSheetId="45" hidden="1">[17]ER!#REF!</definedName>
    <definedName name="_19__123Graph_BCPI_ER_LOG" localSheetId="46" hidden="1">[17]ER!#REF!</definedName>
    <definedName name="_19__123Graph_BCPI_ER_LOG" localSheetId="47" hidden="1">[17]ER!#REF!</definedName>
    <definedName name="_19__123Graph_BCPI_ER_LOG" localSheetId="8" hidden="1">[17]ER!#REF!</definedName>
    <definedName name="_19__123Graph_BCPI_ER_LOG" localSheetId="53" hidden="1">[17]ER!#REF!</definedName>
    <definedName name="_19__123Graph_BCPI_ER_LOG" localSheetId="10" hidden="1">[17]ER!#REF!</definedName>
    <definedName name="_19__123Graph_BCPI_ER_LOG" hidden="1">[17]ER!#REF!</definedName>
    <definedName name="_1987">#N/A</definedName>
    <definedName name="_1IMPRESION" localSheetId="13">#REF!</definedName>
    <definedName name="_1IMPRESION" localSheetId="29">#REF!</definedName>
    <definedName name="_1IMPRESION" localSheetId="5">#REF!</definedName>
    <definedName name="_1IMPRESION" localSheetId="6">#REF!</definedName>
    <definedName name="_1IMPRESION" localSheetId="9">#REF!</definedName>
    <definedName name="_1IMPRESION" localSheetId="11">#REF!</definedName>
    <definedName name="_1IMPRESION" localSheetId="12">#REF!</definedName>
    <definedName name="_1IMPRESION" localSheetId="0">#REF!</definedName>
    <definedName name="_1IMPRESION" localSheetId="7">#REF!</definedName>
    <definedName name="_1IMPRESION" localSheetId="45">#REF!</definedName>
    <definedName name="_1IMPRESION" localSheetId="46">#REF!</definedName>
    <definedName name="_1IMPRESION" localSheetId="47">#REF!</definedName>
    <definedName name="_1IMPRESION" localSheetId="8">#REF!</definedName>
    <definedName name="_1IMPRESION" localSheetId="53">#REF!</definedName>
    <definedName name="_1IMPRESION" localSheetId="10">#REF!</definedName>
    <definedName name="_1IMPRESION">#REF!</definedName>
    <definedName name="_1r" localSheetId="13">#REF!</definedName>
    <definedName name="_1r" localSheetId="29">#REF!</definedName>
    <definedName name="_1r" localSheetId="0">#REF!</definedName>
    <definedName name="_1r" localSheetId="45">#REF!</definedName>
    <definedName name="_1r" localSheetId="46">#REF!</definedName>
    <definedName name="_1r" localSheetId="47">#REF!</definedName>
    <definedName name="_1r" localSheetId="53">#REF!</definedName>
    <definedName name="_1r">#REF!</definedName>
    <definedName name="_2">#N/A</definedName>
    <definedName name="_20__123Graph_BIBA_IBRD" localSheetId="45" hidden="1">[17]WB!#REF!</definedName>
    <definedName name="_20__123Graph_BIBA_IBRD" localSheetId="46" hidden="1">[17]WB!#REF!</definedName>
    <definedName name="_20__123Graph_BIBA_IBRD" localSheetId="47" hidden="1">[17]WB!#REF!</definedName>
    <definedName name="_20__123Graph_BIBA_IBRD" localSheetId="53" hidden="1">[17]WB!#REF!</definedName>
    <definedName name="_20__123Graph_BIBA_IBRD" hidden="1">[17]WB!#REF!</definedName>
    <definedName name="_24__123Graph_BTERMS_OF_TRADE" localSheetId="13" hidden="1">#REF!</definedName>
    <definedName name="_24__123Graph_BTERMS_OF_TRADE" localSheetId="29" hidden="1">#REF!</definedName>
    <definedName name="_24__123Graph_BTERMS_OF_TRADE" localSheetId="5" hidden="1">#REF!</definedName>
    <definedName name="_24__123Graph_BTERMS_OF_TRADE" localSheetId="6" hidden="1">#REF!</definedName>
    <definedName name="_24__123Graph_BTERMS_OF_TRADE" localSheetId="9" hidden="1">#REF!</definedName>
    <definedName name="_24__123Graph_BTERMS_OF_TRADE" localSheetId="11" hidden="1">#REF!</definedName>
    <definedName name="_24__123Graph_BTERMS_OF_TRADE" localSheetId="12" hidden="1">#REF!</definedName>
    <definedName name="_24__123Graph_BTERMS_OF_TRADE" localSheetId="0" hidden="1">#REF!</definedName>
    <definedName name="_24__123Graph_BTERMS_OF_TRADE" localSheetId="7" hidden="1">#REF!</definedName>
    <definedName name="_24__123Graph_BTERMS_OF_TRADE" localSheetId="45" hidden="1">#REF!</definedName>
    <definedName name="_24__123Graph_BTERMS_OF_TRADE" localSheetId="46" hidden="1">#REF!</definedName>
    <definedName name="_24__123Graph_BTERMS_OF_TRADE" localSheetId="47" hidden="1">#REF!</definedName>
    <definedName name="_24__123Graph_BTERMS_OF_TRADE" localSheetId="8" hidden="1">#REF!</definedName>
    <definedName name="_24__123Graph_BTERMS_OF_TRADE" localSheetId="53" hidden="1">#REF!</definedName>
    <definedName name="_24__123Graph_BTERMS_OF_TRADE" localSheetId="10" hidden="1">#REF!</definedName>
    <definedName name="_24__123Graph_BTERMS_OF_TRADE" hidden="1">#REF!</definedName>
    <definedName name="_24Macros_Import_.qbop" localSheetId="13">[18]!'[Macros Import].qbop'</definedName>
    <definedName name="_24Macros_Import_.qbop" localSheetId="2">[18]!'[Macros Import].qbop'</definedName>
    <definedName name="_24Macros_Import_.qbop" localSheetId="21">[18]!'[Macros Import].qbop'</definedName>
    <definedName name="_24Macros_Import_.qbop" localSheetId="22">[18]!'[Macros Import].qbop'</definedName>
    <definedName name="_24Macros_Import_.qbop" localSheetId="30">[18]!'[Macros Import].qbop'</definedName>
    <definedName name="_24Macros_Import_.qbop" localSheetId="45">[18]!'[Macros Import].qbop'</definedName>
    <definedName name="_24Macros_Import_.qbop" localSheetId="46">[18]!'[Macros Import].qbop'</definedName>
    <definedName name="_24Macros_Import_.qbop" localSheetId="47">[18]!'[Macros Import].qbop'</definedName>
    <definedName name="_24Macros_Import_.qbop" localSheetId="50">[18]!'[Macros Import].qbop'</definedName>
    <definedName name="_24Macros_Import_.qbop" localSheetId="51">[18]!'[Macros Import].qbop'</definedName>
    <definedName name="_24Macros_Import_.qbop" localSheetId="52">[18]!'[Macros Import].qbop'</definedName>
    <definedName name="_24Macros_Import_.qbop" localSheetId="15">[18]!'[Macros Import].qbop'</definedName>
    <definedName name="_24Macros_Import_.qbop">[18]!'[Macros Import].qbop'</definedName>
    <definedName name="_25__123Graph_ACPI_ER_LOG" localSheetId="13" hidden="1">[19]ER!#REF!</definedName>
    <definedName name="_25__123Graph_ACPI_ER_LOG" localSheetId="29" hidden="1">[19]ER!#REF!</definedName>
    <definedName name="_25__123Graph_ACPI_ER_LOG" localSheetId="5" hidden="1">[19]ER!#REF!</definedName>
    <definedName name="_25__123Graph_ACPI_ER_LOG" localSheetId="6" hidden="1">[19]ER!#REF!</definedName>
    <definedName name="_25__123Graph_ACPI_ER_LOG" localSheetId="9" hidden="1">[19]ER!#REF!</definedName>
    <definedName name="_25__123Graph_ACPI_ER_LOG" localSheetId="11" hidden="1">[19]ER!#REF!</definedName>
    <definedName name="_25__123Graph_ACPI_ER_LOG" localSheetId="12" hidden="1">[19]ER!#REF!</definedName>
    <definedName name="_25__123Graph_ACPI_ER_LOG" localSheetId="0" hidden="1">[19]ER!#REF!</definedName>
    <definedName name="_25__123Graph_ACPI_ER_LOG" localSheetId="30" hidden="1">[19]ER!#REF!</definedName>
    <definedName name="_25__123Graph_ACPI_ER_LOG" localSheetId="7" hidden="1">[19]ER!#REF!</definedName>
    <definedName name="_25__123Graph_ACPI_ER_LOG" localSheetId="8" hidden="1">[19]ER!#REF!</definedName>
    <definedName name="_25__123Graph_ACPI_ER_LOG" localSheetId="10" hidden="1">[19]ER!#REF!</definedName>
    <definedName name="_25__123Graph_ACPI_ER_LOG" localSheetId="15" hidden="1">[19]ER!#REF!</definedName>
    <definedName name="_25__123Graph_ACPI_ER_LOG" hidden="1">[19]ER!#REF!</definedName>
    <definedName name="_25__123Graph_BWB_ADJ_PRJ" hidden="1">[17]WB!$Q$257:$AK$257</definedName>
    <definedName name="_26__123Graph_BCPI_ER_LOG" localSheetId="13" hidden="1">[19]ER!#REF!</definedName>
    <definedName name="_26__123Graph_BCPI_ER_LOG" localSheetId="29" hidden="1">[19]ER!#REF!</definedName>
    <definedName name="_26__123Graph_BCPI_ER_LOG" localSheetId="5" hidden="1">[19]ER!#REF!</definedName>
    <definedName name="_26__123Graph_BCPI_ER_LOG" localSheetId="6" hidden="1">[19]ER!#REF!</definedName>
    <definedName name="_26__123Graph_BCPI_ER_LOG" localSheetId="9" hidden="1">[19]ER!#REF!</definedName>
    <definedName name="_26__123Graph_BCPI_ER_LOG" localSheetId="11" hidden="1">[19]ER!#REF!</definedName>
    <definedName name="_26__123Graph_BCPI_ER_LOG" localSheetId="12" hidden="1">[19]ER!#REF!</definedName>
    <definedName name="_26__123Graph_BCPI_ER_LOG" localSheetId="0" hidden="1">[19]ER!#REF!</definedName>
    <definedName name="_26__123Graph_BCPI_ER_LOG" localSheetId="30" hidden="1">[19]ER!#REF!</definedName>
    <definedName name="_26__123Graph_BCPI_ER_LOG" localSheetId="7" hidden="1">[19]ER!#REF!</definedName>
    <definedName name="_26__123Graph_BCPI_ER_LOG" localSheetId="8" hidden="1">[19]ER!#REF!</definedName>
    <definedName name="_26__123Graph_BCPI_ER_LOG" localSheetId="10" hidden="1">[19]ER!#REF!</definedName>
    <definedName name="_26__123Graph_BCPI_ER_LOG" localSheetId="15" hidden="1">[19]ER!#REF!</definedName>
    <definedName name="_26__123Graph_BCPI_ER_LOG" hidden="1">[19]ER!#REF!</definedName>
    <definedName name="_27__123Graph_ACPI_ER_LOG" localSheetId="13" hidden="1">[9]ER!#REF!</definedName>
    <definedName name="_27__123Graph_ACPI_ER_LOG" localSheetId="29" hidden="1">[9]ER!#REF!</definedName>
    <definedName name="_27__123Graph_ACPI_ER_LOG" localSheetId="6" hidden="1">[9]ER!#REF!</definedName>
    <definedName name="_27__123Graph_ACPI_ER_LOG" localSheetId="9" hidden="1">[9]ER!#REF!</definedName>
    <definedName name="_27__123Graph_ACPI_ER_LOG" localSheetId="11" hidden="1">[9]ER!#REF!</definedName>
    <definedName name="_27__123Graph_ACPI_ER_LOG" localSheetId="12" hidden="1">[9]ER!#REF!</definedName>
    <definedName name="_27__123Graph_ACPI_ER_LOG" localSheetId="0" hidden="1">[9]ER!#REF!</definedName>
    <definedName name="_27__123Graph_ACPI_ER_LOG" localSheetId="30" hidden="1">[9]ER!#REF!</definedName>
    <definedName name="_27__123Graph_ACPI_ER_LOG" localSheetId="7" hidden="1">[9]ER!#REF!</definedName>
    <definedName name="_27__123Graph_ACPI_ER_LOG" localSheetId="8" hidden="1">[9]ER!#REF!</definedName>
    <definedName name="_27__123Graph_ACPI_ER_LOG" localSheetId="10" hidden="1">[9]ER!#REF!</definedName>
    <definedName name="_27__123Graph_ACPI_ER_LOG" localSheetId="15" hidden="1">[9]ER!#REF!</definedName>
    <definedName name="_27__123Graph_ACPI_ER_LOG" hidden="1">[9]ER!#REF!</definedName>
    <definedName name="_27__123Graph_BIBA_IBRD" localSheetId="13" hidden="1">[19]WB!#REF!</definedName>
    <definedName name="_27__123Graph_BIBA_IBRD" localSheetId="29" hidden="1">[19]WB!#REF!</definedName>
    <definedName name="_27__123Graph_BIBA_IBRD" localSheetId="30" hidden="1">[19]WB!#REF!</definedName>
    <definedName name="_27__123Graph_BIBA_IBRD" localSheetId="15" hidden="1">[19]WB!#REF!</definedName>
    <definedName name="_27__123Graph_BIBA_IBRD" hidden="1">[19]WB!#REF!</definedName>
    <definedName name="_28B.2_B.3" localSheetId="13">#REF!</definedName>
    <definedName name="_28B.2_B.3" localSheetId="29">#REF!</definedName>
    <definedName name="_28B.2_B.3" localSheetId="5">#REF!</definedName>
    <definedName name="_28B.2_B.3" localSheetId="6">#REF!</definedName>
    <definedName name="_28B.2_B.3" localSheetId="9">#REF!</definedName>
    <definedName name="_28B.2_B.3" localSheetId="11">#REF!</definedName>
    <definedName name="_28B.2_B.3" localSheetId="12">#REF!</definedName>
    <definedName name="_28B.2_B.3" localSheetId="0">#REF!</definedName>
    <definedName name="_28B.2_B.3" localSheetId="7">#REF!</definedName>
    <definedName name="_28B.2_B.3" localSheetId="45">#REF!</definedName>
    <definedName name="_28B.2_B.3" localSheetId="46">#REF!</definedName>
    <definedName name="_28B.2_B.3" localSheetId="47">#REF!</definedName>
    <definedName name="_28B.2_B.3" localSheetId="8">#REF!</definedName>
    <definedName name="_28B.2_B.3" localSheetId="53">#REF!</definedName>
    <definedName name="_28B.2_B.3" localSheetId="10">#REF!</definedName>
    <definedName name="_28B.2_B.3">#REF!</definedName>
    <definedName name="_29__123Graph_XFIG_D" localSheetId="13" hidden="1">#REF!</definedName>
    <definedName name="_29__123Graph_XFIG_D" localSheetId="29" hidden="1">#REF!</definedName>
    <definedName name="_29__123Graph_XFIG_D" localSheetId="0" hidden="1">#REF!</definedName>
    <definedName name="_29__123Graph_XFIG_D" localSheetId="45" hidden="1">#REF!</definedName>
    <definedName name="_29__123Graph_XFIG_D" localSheetId="46" hidden="1">#REF!</definedName>
    <definedName name="_29__123Graph_XFIG_D" localSheetId="47" hidden="1">#REF!</definedName>
    <definedName name="_29__123Graph_XFIG_D" localSheetId="53" hidden="1">#REF!</definedName>
    <definedName name="_29__123Graph_XFIG_D" hidden="1">#REF!</definedName>
    <definedName name="_29B.4___5" localSheetId="13">#REF!</definedName>
    <definedName name="_29B.4___5" localSheetId="29">#REF!</definedName>
    <definedName name="_29B.4___5" localSheetId="0">#REF!</definedName>
    <definedName name="_29B.4___5" localSheetId="45">#REF!</definedName>
    <definedName name="_29B.4___5" localSheetId="46">#REF!</definedName>
    <definedName name="_29B.4___5" localSheetId="47">#REF!</definedName>
    <definedName name="_29B.4___5" localSheetId="53">#REF!</definedName>
    <definedName name="_29B.4___5">#REF!</definedName>
    <definedName name="_2IMPRESION" localSheetId="13">#REF!</definedName>
    <definedName name="_2IMPRESION" localSheetId="29">#REF!</definedName>
    <definedName name="_2IMPRESION" localSheetId="0">#REF!</definedName>
    <definedName name="_2IMPRESION">#REF!</definedName>
    <definedName name="_2Macros_Import_.qbop" localSheetId="13">[20]!'[Macros Import].qbop'</definedName>
    <definedName name="_2Macros_Import_.qbop" localSheetId="2">[20]!'[Macros Import].qbop'</definedName>
    <definedName name="_2Macros_Import_.qbop" localSheetId="21">[20]!'[Macros Import].qbop'</definedName>
    <definedName name="_2Macros_Import_.qbop" localSheetId="22">[20]!'[Macros Import].qbop'</definedName>
    <definedName name="_2Macros_Import_.qbop" localSheetId="30">[20]!'[Macros Import].qbop'</definedName>
    <definedName name="_2Macros_Import_.qbop" localSheetId="45">[20]!'[Macros Import].qbop'</definedName>
    <definedName name="_2Macros_Import_.qbop" localSheetId="46">[20]!'[Macros Import].qbop'</definedName>
    <definedName name="_2Macros_Import_.qbop" localSheetId="47">[20]!'[Macros Import].qbop'</definedName>
    <definedName name="_2Macros_Import_.qbop" localSheetId="50">[20]!'[Macros Import].qbop'</definedName>
    <definedName name="_2Macros_Import_.qbop" localSheetId="51">[20]!'[Macros Import].qbop'</definedName>
    <definedName name="_2Macros_Import_.qbop" localSheetId="52">[20]!'[Macros Import].qbop'</definedName>
    <definedName name="_2Macros_Import_.qbop" localSheetId="15">[20]!'[Macros Import].qbop'</definedName>
    <definedName name="_2Macros_Import_.qbop">[20]!'[Macros Import].qbop'</definedName>
    <definedName name="_3">#N/A</definedName>
    <definedName name="_3.__No_club_de_París__Después_del_30_Jun_84" localSheetId="13">#REF!</definedName>
    <definedName name="_3.__No_club_de_París__Después_del_30_Jun_84" localSheetId="29">#REF!</definedName>
    <definedName name="_3.__No_club_de_París__Después_del_30_Jun_84" localSheetId="5">#REF!</definedName>
    <definedName name="_3.__No_club_de_París__Después_del_30_Jun_84" localSheetId="6">#REF!</definedName>
    <definedName name="_3.__No_club_de_París__Después_del_30_Jun_84" localSheetId="9">#REF!</definedName>
    <definedName name="_3.__No_club_de_París__Después_del_30_Jun_84" localSheetId="11">#REF!</definedName>
    <definedName name="_3.__No_club_de_París__Después_del_30_Jun_84" localSheetId="12">#REF!</definedName>
    <definedName name="_3.__No_club_de_París__Después_del_30_Jun_84" localSheetId="0">#REF!</definedName>
    <definedName name="_3.__No_club_de_París__Después_del_30_Jun_84" localSheetId="7">#REF!</definedName>
    <definedName name="_3.__No_club_de_París__Después_del_30_Jun_84" localSheetId="45">#REF!</definedName>
    <definedName name="_3.__No_club_de_París__Después_del_30_Jun_84" localSheetId="46">#REF!</definedName>
    <definedName name="_3.__No_club_de_París__Después_del_30_Jun_84" localSheetId="47">#REF!</definedName>
    <definedName name="_3.__No_club_de_París__Después_del_30_Jun_84" localSheetId="8">#REF!</definedName>
    <definedName name="_3.__No_club_de_París__Después_del_30_Jun_84" localSheetId="53">#REF!</definedName>
    <definedName name="_3.__No_club_de_París__Después_del_30_Jun_84" localSheetId="10">#REF!</definedName>
    <definedName name="_3.__No_club_de_París__Después_del_30_Jun_84">#REF!</definedName>
    <definedName name="_3__123Graph_ACPI_ER_LOG" localSheetId="13" hidden="1">[9]ER!#REF!</definedName>
    <definedName name="_3__123Graph_ACPI_ER_LOG" localSheetId="5" hidden="1">[9]ER!#REF!</definedName>
    <definedName name="_3__123Graph_ACPI_ER_LOG" localSheetId="6" hidden="1">[9]ER!#REF!</definedName>
    <definedName name="_3__123Graph_ACPI_ER_LOG" localSheetId="9" hidden="1">[9]ER!#REF!</definedName>
    <definedName name="_3__123Graph_ACPI_ER_LOG" localSheetId="11" hidden="1">[9]ER!#REF!</definedName>
    <definedName name="_3__123Graph_ACPI_ER_LOG" localSheetId="12" hidden="1">[9]ER!#REF!</definedName>
    <definedName name="_3__123Graph_ACPI_ER_LOG" localSheetId="7" hidden="1">[9]ER!#REF!</definedName>
    <definedName name="_3__123Graph_ACPI_ER_LOG" localSheetId="45" hidden="1">[9]ER!#REF!</definedName>
    <definedName name="_3__123Graph_ACPI_ER_LOG" localSheetId="46" hidden="1">[9]ER!#REF!</definedName>
    <definedName name="_3__123Graph_ACPI_ER_LOG" localSheetId="47" hidden="1">[9]ER!#REF!</definedName>
    <definedName name="_3__123Graph_ACPI_ER_LOG" localSheetId="8" hidden="1">[9]ER!#REF!</definedName>
    <definedName name="_3__123Graph_ACPI_ER_LOG" localSheetId="53" hidden="1">[9]ER!#REF!</definedName>
    <definedName name="_3__123Graph_ACPI_ER_LOG" localSheetId="10" hidden="1">[9]ER!#REF!</definedName>
    <definedName name="_3__123Graph_ACPI_ER_LOG" hidden="1">[9]ER!#REF!</definedName>
    <definedName name="_30__123Graph_XREALEX_WAGE" localSheetId="13" hidden="1">[21]PRIVATE!#REF!</definedName>
    <definedName name="_30__123Graph_XREALEX_WAGE" localSheetId="5" hidden="1">[21]PRIVATE!#REF!</definedName>
    <definedName name="_30__123Graph_XREALEX_WAGE" localSheetId="6" hidden="1">[21]PRIVATE!#REF!</definedName>
    <definedName name="_30__123Graph_XREALEX_WAGE" localSheetId="9" hidden="1">[21]PRIVATE!#REF!</definedName>
    <definedName name="_30__123Graph_XREALEX_WAGE" localSheetId="11" hidden="1">[21]PRIVATE!#REF!</definedName>
    <definedName name="_30__123Graph_XREALEX_WAGE" localSheetId="12" hidden="1">[21]PRIVATE!#REF!</definedName>
    <definedName name="_30__123Graph_XREALEX_WAGE" localSheetId="7" hidden="1">[21]PRIVATE!#REF!</definedName>
    <definedName name="_30__123Graph_XREALEX_WAGE" localSheetId="45" hidden="1">[21]PRIVATE!#REF!</definedName>
    <definedName name="_30__123Graph_XREALEX_WAGE" localSheetId="46" hidden="1">[21]PRIVATE!#REF!</definedName>
    <definedName name="_30__123Graph_XREALEX_WAGE" localSheetId="47" hidden="1">[21]PRIVATE!#REF!</definedName>
    <definedName name="_30__123Graph_XREALEX_WAGE" localSheetId="8" hidden="1">[21]PRIVATE!#REF!</definedName>
    <definedName name="_30__123Graph_XREALEX_WAGE" localSheetId="53" hidden="1">[21]PRIVATE!#REF!</definedName>
    <definedName name="_30__123Graph_XREALEX_WAGE" localSheetId="10" hidden="1">[21]PRIVATE!#REF!</definedName>
    <definedName name="_30__123Graph_XREALEX_WAGE" hidden="1">[21]PRIVATE!#REF!</definedName>
    <definedName name="_30CONSOL_B2" localSheetId="13">#REF!</definedName>
    <definedName name="_30CONSOL_B2" localSheetId="29">#REF!</definedName>
    <definedName name="_30CONSOL_B2" localSheetId="5">#REF!</definedName>
    <definedName name="_30CONSOL_B2" localSheetId="6">#REF!</definedName>
    <definedName name="_30CONSOL_B2" localSheetId="9">#REF!</definedName>
    <definedName name="_30CONSOL_B2" localSheetId="11">#REF!</definedName>
    <definedName name="_30CONSOL_B2" localSheetId="12">#REF!</definedName>
    <definedName name="_30CONSOL_B2" localSheetId="0">#REF!</definedName>
    <definedName name="_30CONSOL_B2" localSheetId="7">#REF!</definedName>
    <definedName name="_30CONSOL_B2" localSheetId="45">#REF!</definedName>
    <definedName name="_30CONSOL_B2" localSheetId="46">#REF!</definedName>
    <definedName name="_30CONSOL_B2" localSheetId="47">#REF!</definedName>
    <definedName name="_30CONSOL_B2" localSheetId="8">#REF!</definedName>
    <definedName name="_30CONSOL_B2" localSheetId="53">#REF!</definedName>
    <definedName name="_30CONSOL_B2" localSheetId="10">#REF!</definedName>
    <definedName name="_30CONSOL_B2">#REF!</definedName>
    <definedName name="_31CONSOL_DEPOSITS" localSheetId="13">'[22]A 11'!#REF!</definedName>
    <definedName name="_31CONSOL_DEPOSITS" localSheetId="5">'[22]A 11'!#REF!</definedName>
    <definedName name="_31CONSOL_DEPOSITS" localSheetId="6">'[22]A 11'!#REF!</definedName>
    <definedName name="_31CONSOL_DEPOSITS" localSheetId="9">'[22]A 11'!#REF!</definedName>
    <definedName name="_31CONSOL_DEPOSITS" localSheetId="11">'[22]A 11'!#REF!</definedName>
    <definedName name="_31CONSOL_DEPOSITS" localSheetId="12">'[22]A 11'!#REF!</definedName>
    <definedName name="_31CONSOL_DEPOSITS" localSheetId="7">'[22]A 11'!#REF!</definedName>
    <definedName name="_31CONSOL_DEPOSITS" localSheetId="45">'[22]A 11'!#REF!</definedName>
    <definedName name="_31CONSOL_DEPOSITS" localSheetId="46">'[22]A 11'!#REF!</definedName>
    <definedName name="_31CONSOL_DEPOSITS" localSheetId="47">'[22]A 11'!#REF!</definedName>
    <definedName name="_31CONSOL_DEPOSITS" localSheetId="8">'[22]A 11'!#REF!</definedName>
    <definedName name="_31CONSOL_DEPOSITS" localSheetId="53">'[22]A 11'!#REF!</definedName>
    <definedName name="_31CONSOL_DEPOSITS" localSheetId="10">'[22]A 11'!#REF!</definedName>
    <definedName name="_31CONSOL_DEPOSITS">'[22]A 11'!#REF!</definedName>
    <definedName name="_32FA_L" localSheetId="13">#REF!</definedName>
    <definedName name="_32FA_L" localSheetId="29">#REF!</definedName>
    <definedName name="_32FA_L" localSheetId="5">#REF!</definedName>
    <definedName name="_32FA_L" localSheetId="6">#REF!</definedName>
    <definedName name="_32FA_L" localSheetId="9">#REF!</definedName>
    <definedName name="_32FA_L" localSheetId="11">#REF!</definedName>
    <definedName name="_32FA_L" localSheetId="12">#REF!</definedName>
    <definedName name="_32FA_L" localSheetId="0">#REF!</definedName>
    <definedName name="_32FA_L" localSheetId="7">#REF!</definedName>
    <definedName name="_32FA_L" localSheetId="45">#REF!</definedName>
    <definedName name="_32FA_L" localSheetId="46">#REF!</definedName>
    <definedName name="_32FA_L" localSheetId="47">#REF!</definedName>
    <definedName name="_32FA_L" localSheetId="8">#REF!</definedName>
    <definedName name="_32FA_L" localSheetId="53">#REF!</definedName>
    <definedName name="_32FA_L" localSheetId="10">#REF!</definedName>
    <definedName name="_32FA_L">#REF!</definedName>
    <definedName name="_33GAZ_LIABS" localSheetId="13">#REF!</definedName>
    <definedName name="_33GAZ_LIABS" localSheetId="29">#REF!</definedName>
    <definedName name="_33GAZ_LIABS" localSheetId="0">#REF!</definedName>
    <definedName name="_33GAZ_LIABS" localSheetId="45">#REF!</definedName>
    <definedName name="_33GAZ_LIABS" localSheetId="46">#REF!</definedName>
    <definedName name="_33GAZ_LIABS" localSheetId="47">#REF!</definedName>
    <definedName name="_33GAZ_LIABS" localSheetId="53">#REF!</definedName>
    <definedName name="_33GAZ_LIABS">#REF!</definedName>
    <definedName name="_34__123Graph_XTERMS_OF_TRADE" localSheetId="13" hidden="1">#REF!</definedName>
    <definedName name="_34__123Graph_XTERMS_OF_TRADE" localSheetId="29" hidden="1">#REF!</definedName>
    <definedName name="_34__123Graph_XTERMS_OF_TRADE" localSheetId="0" hidden="1">#REF!</definedName>
    <definedName name="_34__123Graph_XTERMS_OF_TRADE" localSheetId="45" hidden="1">#REF!</definedName>
    <definedName name="_34__123Graph_XTERMS_OF_TRADE" localSheetId="46" hidden="1">#REF!</definedName>
    <definedName name="_34__123Graph_XTERMS_OF_TRADE" localSheetId="47" hidden="1">#REF!</definedName>
    <definedName name="_34__123Graph_XTERMS_OF_TRADE" localSheetId="53" hidden="1">#REF!</definedName>
    <definedName name="_34__123Graph_XTERMS_OF_TRADE" hidden="1">#REF!</definedName>
    <definedName name="_34INT_RESERVES" localSheetId="13">#REF!</definedName>
    <definedName name="_34INT_RESERVES" localSheetId="29">#REF!</definedName>
    <definedName name="_34INT_RESERVES" localSheetId="0">#REF!</definedName>
    <definedName name="_34INT_RESERVES">#REF!</definedName>
    <definedName name="_39__123Graph_BCPI_ER_LOG" hidden="1">[9]ER!#REF!</definedName>
    <definedName name="_4">#N/A</definedName>
    <definedName name="_4__123Graph_BCPI_ER_LOG" hidden="1">[9]ER!#REF!</definedName>
    <definedName name="_5">#N/A</definedName>
    <definedName name="_5__123Graph_BIBA_IBRD" hidden="1">[9]WB!#REF!</definedName>
    <definedName name="_51__123Graph_BIBA_IBRD" hidden="1">[9]WB!#REF!</definedName>
    <definedName name="_52B.2_B.3" localSheetId="13">#REF!</definedName>
    <definedName name="_52B.2_B.3" localSheetId="29">#REF!</definedName>
    <definedName name="_52B.2_B.3" localSheetId="5">#REF!</definedName>
    <definedName name="_52B.2_B.3" localSheetId="6">#REF!</definedName>
    <definedName name="_52B.2_B.3" localSheetId="9">#REF!</definedName>
    <definedName name="_52B.2_B.3" localSheetId="11">#REF!</definedName>
    <definedName name="_52B.2_B.3" localSheetId="12">#REF!</definedName>
    <definedName name="_52B.2_B.3" localSheetId="0">#REF!</definedName>
    <definedName name="_52B.2_B.3" localSheetId="7">#REF!</definedName>
    <definedName name="_52B.2_B.3" localSheetId="45">#REF!</definedName>
    <definedName name="_52B.2_B.3" localSheetId="46">#REF!</definedName>
    <definedName name="_52B.2_B.3" localSheetId="47">#REF!</definedName>
    <definedName name="_52B.2_B.3" localSheetId="8">#REF!</definedName>
    <definedName name="_52B.2_B.3" localSheetId="53">#REF!</definedName>
    <definedName name="_52B.2_B.3" localSheetId="10">#REF!</definedName>
    <definedName name="_52B.2_B.3">#REF!</definedName>
    <definedName name="_53B.4___5" localSheetId="13">#REF!</definedName>
    <definedName name="_53B.4___5" localSheetId="29">#REF!</definedName>
    <definedName name="_53B.4___5" localSheetId="0">#REF!</definedName>
    <definedName name="_53B.4___5" localSheetId="45">#REF!</definedName>
    <definedName name="_53B.4___5" localSheetId="46">#REF!</definedName>
    <definedName name="_53B.4___5" localSheetId="47">#REF!</definedName>
    <definedName name="_53B.4___5" localSheetId="53">#REF!</definedName>
    <definedName name="_53B.4___5">#REF!</definedName>
    <definedName name="_54CONSOL_B2" localSheetId="13">#REF!</definedName>
    <definedName name="_54CONSOL_B2" localSheetId="29">#REF!</definedName>
    <definedName name="_54CONSOL_B2" localSheetId="0">#REF!</definedName>
    <definedName name="_54CONSOL_B2" localSheetId="45">#REF!</definedName>
    <definedName name="_54CONSOL_B2" localSheetId="46">#REF!</definedName>
    <definedName name="_54CONSOL_B2" localSheetId="47">#REF!</definedName>
    <definedName name="_54CONSOL_B2" localSheetId="53">#REF!</definedName>
    <definedName name="_54CONSOL_B2">#REF!</definedName>
    <definedName name="_6">#N/A</definedName>
    <definedName name="_68CONSOL_DEPOSITS" localSheetId="45">'[15]A 11'!#REF!</definedName>
    <definedName name="_68CONSOL_DEPOSITS" localSheetId="46">'[15]A 11'!#REF!</definedName>
    <definedName name="_68CONSOL_DEPOSITS" localSheetId="47">'[15]A 11'!#REF!</definedName>
    <definedName name="_68CONSOL_DEPOSITS" localSheetId="53">'[15]A 11'!#REF!</definedName>
    <definedName name="_68CONSOL_DEPOSITS">'[15]A 11'!#REF!</definedName>
    <definedName name="_69FA_L" localSheetId="13">#REF!</definedName>
    <definedName name="_69FA_L" localSheetId="29">#REF!</definedName>
    <definedName name="_69FA_L" localSheetId="5">#REF!</definedName>
    <definedName name="_69FA_L" localSheetId="6">#REF!</definedName>
    <definedName name="_69FA_L" localSheetId="9">#REF!</definedName>
    <definedName name="_69FA_L" localSheetId="11">#REF!</definedName>
    <definedName name="_69FA_L" localSheetId="12">#REF!</definedName>
    <definedName name="_69FA_L" localSheetId="0">#REF!</definedName>
    <definedName name="_69FA_L" localSheetId="7">#REF!</definedName>
    <definedName name="_69FA_L" localSheetId="45">#REF!</definedName>
    <definedName name="_69FA_L" localSheetId="46">#REF!</definedName>
    <definedName name="_69FA_L" localSheetId="47">#REF!</definedName>
    <definedName name="_69FA_L" localSheetId="8">#REF!</definedName>
    <definedName name="_69FA_L" localSheetId="53">#REF!</definedName>
    <definedName name="_69FA_L" localSheetId="10">#REF!</definedName>
    <definedName name="_69FA_L">#REF!</definedName>
    <definedName name="_6B.2_B.3" localSheetId="13">#REF!</definedName>
    <definedName name="_6B.2_B.3" localSheetId="29">#REF!</definedName>
    <definedName name="_6B.2_B.3" localSheetId="0">#REF!</definedName>
    <definedName name="_6B.2_B.3" localSheetId="45">#REF!</definedName>
    <definedName name="_6B.2_B.3" localSheetId="46">#REF!</definedName>
    <definedName name="_6B.2_B.3" localSheetId="47">#REF!</definedName>
    <definedName name="_6B.2_B.3" localSheetId="53">#REF!</definedName>
    <definedName name="_6B.2_B.3">#REF!</definedName>
    <definedName name="_7">#N/A</definedName>
    <definedName name="_7__123Graph_ACPI_ER_LOG" localSheetId="45" hidden="1">[17]ER!#REF!</definedName>
    <definedName name="_7__123Graph_ACPI_ER_LOG" localSheetId="46" hidden="1">[17]ER!#REF!</definedName>
    <definedName name="_7__123Graph_ACPI_ER_LOG" localSheetId="47" hidden="1">[17]ER!#REF!</definedName>
    <definedName name="_7__123Graph_ACPI_ER_LOG" localSheetId="53" hidden="1">[17]ER!#REF!</definedName>
    <definedName name="_7__123Graph_ACPI_ER_LOG" hidden="1">[17]ER!#REF!</definedName>
    <definedName name="_70GAZ_LIABS" localSheetId="13">#REF!</definedName>
    <definedName name="_70GAZ_LIABS" localSheetId="29">#REF!</definedName>
    <definedName name="_70GAZ_LIABS" localSheetId="5">#REF!</definedName>
    <definedName name="_70GAZ_LIABS" localSheetId="6">#REF!</definedName>
    <definedName name="_70GAZ_LIABS" localSheetId="9">#REF!</definedName>
    <definedName name="_70GAZ_LIABS" localSheetId="11">#REF!</definedName>
    <definedName name="_70GAZ_LIABS" localSheetId="12">#REF!</definedName>
    <definedName name="_70GAZ_LIABS" localSheetId="0">#REF!</definedName>
    <definedName name="_70GAZ_LIABS" localSheetId="7">#REF!</definedName>
    <definedName name="_70GAZ_LIABS" localSheetId="45">#REF!</definedName>
    <definedName name="_70GAZ_LIABS" localSheetId="46">#REF!</definedName>
    <definedName name="_70GAZ_LIABS" localSheetId="47">#REF!</definedName>
    <definedName name="_70GAZ_LIABS" localSheetId="8">#REF!</definedName>
    <definedName name="_70GAZ_LIABS" localSheetId="53">#REF!</definedName>
    <definedName name="_70GAZ_LIABS" localSheetId="10">#REF!</definedName>
    <definedName name="_70GAZ_LIABS">#REF!</definedName>
    <definedName name="_71INT_RESERVES" localSheetId="13">#REF!</definedName>
    <definedName name="_71INT_RESERVES" localSheetId="29">#REF!</definedName>
    <definedName name="_71INT_RESERVES" localSheetId="0">#REF!</definedName>
    <definedName name="_71INT_RESERVES" localSheetId="45">#REF!</definedName>
    <definedName name="_71INT_RESERVES" localSheetId="46">#REF!</definedName>
    <definedName name="_71INT_RESERVES" localSheetId="47">#REF!</definedName>
    <definedName name="_71INT_RESERVES" localSheetId="53">#REF!</definedName>
    <definedName name="_71INT_RESERVES">#REF!</definedName>
    <definedName name="_7B.4___5" localSheetId="13">#REF!</definedName>
    <definedName name="_7B.4___5" localSheetId="29">#REF!</definedName>
    <definedName name="_7B.4___5" localSheetId="0">#REF!</definedName>
    <definedName name="_7B.4___5" localSheetId="45">#REF!</definedName>
    <definedName name="_7B.4___5" localSheetId="46">#REF!</definedName>
    <definedName name="_7B.4___5" localSheetId="47">#REF!</definedName>
    <definedName name="_7B.4___5" localSheetId="53">#REF!</definedName>
    <definedName name="_7B.4___5">#REF!</definedName>
    <definedName name="_8">#N/A</definedName>
    <definedName name="_88" localSheetId="13">#REF!</definedName>
    <definedName name="_88" localSheetId="29">#REF!</definedName>
    <definedName name="_88" localSheetId="5">#REF!</definedName>
    <definedName name="_88" localSheetId="6">#REF!</definedName>
    <definedName name="_88" localSheetId="9">#REF!</definedName>
    <definedName name="_88" localSheetId="11">#REF!</definedName>
    <definedName name="_88" localSheetId="12">#REF!</definedName>
    <definedName name="_88" localSheetId="0">#REF!</definedName>
    <definedName name="_88" localSheetId="7">#REF!</definedName>
    <definedName name="_88" localSheetId="45">#REF!</definedName>
    <definedName name="_88" localSheetId="46">#REF!</definedName>
    <definedName name="_88" localSheetId="47">#REF!</definedName>
    <definedName name="_88" localSheetId="8">#REF!</definedName>
    <definedName name="_88" localSheetId="53">#REF!</definedName>
    <definedName name="_88" localSheetId="10">#REF!</definedName>
    <definedName name="_88">#REF!</definedName>
    <definedName name="_89" localSheetId="13">#REF!</definedName>
    <definedName name="_89" localSheetId="29">#REF!</definedName>
    <definedName name="_89" localSheetId="0">#REF!</definedName>
    <definedName name="_89" localSheetId="45">#REF!</definedName>
    <definedName name="_89" localSheetId="46">#REF!</definedName>
    <definedName name="_89" localSheetId="47">#REF!</definedName>
    <definedName name="_89" localSheetId="53">#REF!</definedName>
    <definedName name="_89">#REF!</definedName>
    <definedName name="_8CONSOL_B2" localSheetId="13">#REF!</definedName>
    <definedName name="_8CONSOL_B2" localSheetId="29">#REF!</definedName>
    <definedName name="_8CONSOL_B2" localSheetId="0">#REF!</definedName>
    <definedName name="_8CONSOL_B2" localSheetId="45">#REF!</definedName>
    <definedName name="_8CONSOL_B2" localSheetId="46">#REF!</definedName>
    <definedName name="_8CONSOL_B2" localSheetId="47">#REF!</definedName>
    <definedName name="_8CONSOL_B2" localSheetId="53">#REF!</definedName>
    <definedName name="_8CONSOL_B2">#REF!</definedName>
    <definedName name="_9CONSOL_DEPOSITS" localSheetId="45">'[23]A 11'!#REF!</definedName>
    <definedName name="_9CONSOL_DEPOSITS" localSheetId="46">'[23]A 11'!#REF!</definedName>
    <definedName name="_9CONSOL_DEPOSITS" localSheetId="47">'[23]A 11'!#REF!</definedName>
    <definedName name="_9CONSOL_DEPOSITS" localSheetId="53">'[23]A 11'!#REF!</definedName>
    <definedName name="_9CONSOL_DEPOSITS">'[23]A 11'!#REF!</definedName>
    <definedName name="_aaV110" localSheetId="45">[24]QNEWLOR!#REF!</definedName>
    <definedName name="_aaV110" localSheetId="46">[24]QNEWLOR!#REF!</definedName>
    <definedName name="_aaV110" localSheetId="47">[24]QNEWLOR!#REF!</definedName>
    <definedName name="_aaV110" localSheetId="53">[24]QNEWLOR!#REF!</definedName>
    <definedName name="_aaV110">[24]QNEWLOR!#REF!</definedName>
    <definedName name="_aIV114" localSheetId="45">[24]QNEWLOR!#REF!</definedName>
    <definedName name="_aIV114" localSheetId="46">[24]QNEWLOR!#REF!</definedName>
    <definedName name="_aIV114" localSheetId="47">[24]QNEWLOR!#REF!</definedName>
    <definedName name="_aIV114" localSheetId="53">[24]QNEWLOR!#REF!</definedName>
    <definedName name="_aIV114">[24]QNEWLOR!#REF!</definedName>
    <definedName name="_aIV190" localSheetId="45">[24]QNEWLOR!#REF!</definedName>
    <definedName name="_aIV190" localSheetId="46">[24]QNEWLOR!#REF!</definedName>
    <definedName name="_aIV190" localSheetId="47">[24]QNEWLOR!#REF!</definedName>
    <definedName name="_aIV190" localSheetId="53">[24]QNEWLOR!#REF!</definedName>
    <definedName name="_aIV190">[24]QNEWLOR!#REF!</definedName>
    <definedName name="_AUS1" localSheetId="13">#REF!</definedName>
    <definedName name="_AUS1" localSheetId="29">#REF!</definedName>
    <definedName name="_AUS1" localSheetId="5">#REF!</definedName>
    <definedName name="_AUS1" localSheetId="6">#REF!</definedName>
    <definedName name="_AUS1" localSheetId="9">#REF!</definedName>
    <definedName name="_AUS1" localSheetId="11">#REF!</definedName>
    <definedName name="_AUS1" localSheetId="12">#REF!</definedName>
    <definedName name="_AUS1" localSheetId="0">#REF!</definedName>
    <definedName name="_AUS1" localSheetId="7">#REF!</definedName>
    <definedName name="_AUS1" localSheetId="45">#REF!</definedName>
    <definedName name="_AUS1" localSheetId="46">#REF!</definedName>
    <definedName name="_AUS1" localSheetId="47">#REF!</definedName>
    <definedName name="_AUS1" localSheetId="8">#REF!</definedName>
    <definedName name="_AUS1" localSheetId="53">#REF!</definedName>
    <definedName name="_AUS1" localSheetId="10">#REF!</definedName>
    <definedName name="_AUS1">#REF!</definedName>
    <definedName name="_bla2" localSheetId="13" hidden="1">#REF!</definedName>
    <definedName name="_bla2" localSheetId="29" hidden="1">#REF!</definedName>
    <definedName name="_bla2" localSheetId="0" hidden="1">#REF!</definedName>
    <definedName name="_bla2" localSheetId="45" hidden="1">#REF!</definedName>
    <definedName name="_bla2" localSheetId="46" hidden="1">#REF!</definedName>
    <definedName name="_bla2" localSheetId="47" hidden="1">#REF!</definedName>
    <definedName name="_bla2" localSheetId="53" hidden="1">#REF!</definedName>
    <definedName name="_bla2" hidden="1">#REF!</definedName>
    <definedName name="_bla3" localSheetId="13" hidden="1">#REF!</definedName>
    <definedName name="_bla3" localSheetId="29" hidden="1">#REF!</definedName>
    <definedName name="_bla3" localSheetId="0" hidden="1">#REF!</definedName>
    <definedName name="_bla3" localSheetId="45" hidden="1">#REF!</definedName>
    <definedName name="_bla3" localSheetId="46" hidden="1">#REF!</definedName>
    <definedName name="_bla3" localSheetId="47" hidden="1">#REF!</definedName>
    <definedName name="_bla3" localSheetId="53" hidden="1">#REF!</definedName>
    <definedName name="_bla3" hidden="1">#REF!</definedName>
    <definedName name="_bla4" localSheetId="13" hidden="1">#REF!</definedName>
    <definedName name="_bla4" localSheetId="29" hidden="1">#REF!</definedName>
    <definedName name="_bla4" localSheetId="0" hidden="1">#REF!</definedName>
    <definedName name="_bla4" hidden="1">#REF!</definedName>
    <definedName name="_BOP2">[25]BoP!#REF!</definedName>
    <definedName name="_D" localSheetId="13">#REF!</definedName>
    <definedName name="_D" localSheetId="29">#REF!</definedName>
    <definedName name="_D" localSheetId="5">#REF!</definedName>
    <definedName name="_D" localSheetId="6">#REF!</definedName>
    <definedName name="_D" localSheetId="9">#REF!</definedName>
    <definedName name="_D" localSheetId="11">#REF!</definedName>
    <definedName name="_D" localSheetId="12">#REF!</definedName>
    <definedName name="_D" localSheetId="0">#REF!</definedName>
    <definedName name="_D" localSheetId="7">#REF!</definedName>
    <definedName name="_D" localSheetId="45">#REF!</definedName>
    <definedName name="_D" localSheetId="46">#REF!</definedName>
    <definedName name="_D" localSheetId="47">#REF!</definedName>
    <definedName name="_D" localSheetId="8">#REF!</definedName>
    <definedName name="_D" localSheetId="53">#REF!</definedName>
    <definedName name="_D" localSheetId="10">#REF!</definedName>
    <definedName name="_D">#REF!</definedName>
    <definedName name="_DEG1" localSheetId="13">#REF!</definedName>
    <definedName name="_DEG1" localSheetId="29">#REF!</definedName>
    <definedName name="_DEG1" localSheetId="0">#REF!</definedName>
    <definedName name="_DEG1" localSheetId="45">#REF!</definedName>
    <definedName name="_DEG1" localSheetId="46">#REF!</definedName>
    <definedName name="_DEG1" localSheetId="47">#REF!</definedName>
    <definedName name="_DEG1" localSheetId="53">#REF!</definedName>
    <definedName name="_DEG1">#REF!</definedName>
    <definedName name="_DKR1" localSheetId="13">#REF!</definedName>
    <definedName name="_DKR1" localSheetId="29">#REF!</definedName>
    <definedName name="_DKR1" localSheetId="0">#REF!</definedName>
    <definedName name="_DKR1" localSheetId="45">#REF!</definedName>
    <definedName name="_DKR1" localSheetId="46">#REF!</definedName>
    <definedName name="_DKR1" localSheetId="47">#REF!</definedName>
    <definedName name="_DKR1" localSheetId="53">#REF!</definedName>
    <definedName name="_DKR1">#REF!</definedName>
    <definedName name="_DLX1.EMA" localSheetId="13">#REF!</definedName>
    <definedName name="_DLX1.EMA" localSheetId="29">#REF!</definedName>
    <definedName name="_DLX1.EMA" localSheetId="0">#REF!</definedName>
    <definedName name="_DLX1.EMA">#REF!</definedName>
    <definedName name="_DLX1.EMG" localSheetId="13">#REF!</definedName>
    <definedName name="_DLX1.EMG" localSheetId="29">#REF!</definedName>
    <definedName name="_DLX1.EMG" localSheetId="0">#REF!</definedName>
    <definedName name="_DLX1.EMG">#REF!</definedName>
    <definedName name="_DLX10.EMA" localSheetId="13">#REF!</definedName>
    <definedName name="_DLX10.EMA" localSheetId="29">#REF!</definedName>
    <definedName name="_DLX10.EMA" localSheetId="0">#REF!</definedName>
    <definedName name="_DLX10.EMA">#REF!</definedName>
    <definedName name="_DLX11.EMA" localSheetId="13">#REF!</definedName>
    <definedName name="_DLX11.EMA" localSheetId="29">#REF!</definedName>
    <definedName name="_DLX11.EMA" localSheetId="0">#REF!</definedName>
    <definedName name="_DLX11.EMA">#REF!</definedName>
    <definedName name="_DLX12.EMA" localSheetId="13">#REF!</definedName>
    <definedName name="_DLX12.EMA" localSheetId="29">#REF!</definedName>
    <definedName name="_DLX12.EMA" localSheetId="0">#REF!</definedName>
    <definedName name="_DLX12.EMA">#REF!</definedName>
    <definedName name="_DLX13.EMA" localSheetId="13">#REF!</definedName>
    <definedName name="_DLX13.EMA" localSheetId="29">#REF!</definedName>
    <definedName name="_DLX13.EMA" localSheetId="0">#REF!</definedName>
    <definedName name="_DLX13.EMA">#REF!</definedName>
    <definedName name="_DLX14.EMA" localSheetId="13">#REF!</definedName>
    <definedName name="_DLX14.EMA" localSheetId="29">#REF!</definedName>
    <definedName name="_DLX14.EMA" localSheetId="0">#REF!</definedName>
    <definedName name="_DLX14.EMA">#REF!</definedName>
    <definedName name="_DLX16.EMA" localSheetId="13">#REF!</definedName>
    <definedName name="_DLX16.EMA" localSheetId="29">#REF!</definedName>
    <definedName name="_DLX16.EMA" localSheetId="0">#REF!</definedName>
    <definedName name="_DLX16.EMA">#REF!</definedName>
    <definedName name="_DLX2.EMA" localSheetId="13">#REF!,#REF!</definedName>
    <definedName name="_DLX2.EMA" localSheetId="29">#REF!,#REF!</definedName>
    <definedName name="_DLX2.EMA" localSheetId="5">#REF!,#REF!</definedName>
    <definedName name="_DLX2.EMA" localSheetId="6">#REF!,#REF!</definedName>
    <definedName name="_DLX2.EMA" localSheetId="9">#REF!,#REF!</definedName>
    <definedName name="_DLX2.EMA" localSheetId="11">#REF!,#REF!</definedName>
    <definedName name="_DLX2.EMA" localSheetId="12">#REF!,#REF!</definedName>
    <definedName name="_DLX2.EMA" localSheetId="0">#REF!,#REF!</definedName>
    <definedName name="_DLX2.EMA" localSheetId="7">#REF!,#REF!</definedName>
    <definedName name="_DLX2.EMA" localSheetId="45">#REF!,#REF!</definedName>
    <definedName name="_DLX2.EMA" localSheetId="46">#REF!,#REF!</definedName>
    <definedName name="_DLX2.EMA" localSheetId="47">#REF!,#REF!</definedName>
    <definedName name="_DLX2.EMA" localSheetId="8">#REF!,#REF!</definedName>
    <definedName name="_DLX2.EMA" localSheetId="53">#REF!,#REF!</definedName>
    <definedName name="_DLX2.EMA" localSheetId="10">#REF!,#REF!</definedName>
    <definedName name="_DLX2.EMA">#REF!,#REF!</definedName>
    <definedName name="_DLX2.EMG" localSheetId="13">#REF!</definedName>
    <definedName name="_DLX2.EMG" localSheetId="29">#REF!</definedName>
    <definedName name="_DLX2.EMG" localSheetId="5">#REF!</definedName>
    <definedName name="_DLX2.EMG" localSheetId="6">#REF!</definedName>
    <definedName name="_DLX2.EMG" localSheetId="9">#REF!</definedName>
    <definedName name="_DLX2.EMG" localSheetId="11">#REF!</definedName>
    <definedName name="_DLX2.EMG" localSheetId="12">#REF!</definedName>
    <definedName name="_DLX2.EMG" localSheetId="0">#REF!</definedName>
    <definedName name="_DLX2.EMG" localSheetId="7">#REF!</definedName>
    <definedName name="_DLX2.EMG" localSheetId="45">#REF!</definedName>
    <definedName name="_DLX2.EMG" localSheetId="46">#REF!</definedName>
    <definedName name="_DLX2.EMG" localSheetId="47">#REF!</definedName>
    <definedName name="_DLX2.EMG" localSheetId="8">#REF!</definedName>
    <definedName name="_DLX2.EMG" localSheetId="53">#REF!</definedName>
    <definedName name="_DLX2.EMG" localSheetId="10">#REF!</definedName>
    <definedName name="_DLX2.EMG">#REF!</definedName>
    <definedName name="_DLX4.EMA" localSheetId="13">#REF!</definedName>
    <definedName name="_DLX4.EMA" localSheetId="29">#REF!</definedName>
    <definedName name="_DLX4.EMA" localSheetId="0">#REF!</definedName>
    <definedName name="_DLX4.EMA" localSheetId="45">#REF!</definedName>
    <definedName name="_DLX4.EMA" localSheetId="46">#REF!</definedName>
    <definedName name="_DLX4.EMA" localSheetId="47">#REF!</definedName>
    <definedName name="_DLX4.EMA" localSheetId="53">#REF!</definedName>
    <definedName name="_DLX4.EMA">#REF!</definedName>
    <definedName name="_DLX4.EMG" localSheetId="13">#REF!</definedName>
    <definedName name="_DLX4.EMG" localSheetId="29">#REF!</definedName>
    <definedName name="_DLX4.EMG" localSheetId="0">#REF!</definedName>
    <definedName name="_DLX4.EMG" localSheetId="45">#REF!</definedName>
    <definedName name="_DLX4.EMG" localSheetId="46">#REF!</definedName>
    <definedName name="_DLX4.EMG" localSheetId="47">#REF!</definedName>
    <definedName name="_DLX4.EMG" localSheetId="53">#REF!</definedName>
    <definedName name="_DLX4.EMG">#REF!</definedName>
    <definedName name="_DLX5.EMA" localSheetId="13">#REF!</definedName>
    <definedName name="_DLX5.EMA" localSheetId="29">#REF!</definedName>
    <definedName name="_DLX5.EMA" localSheetId="0">#REF!</definedName>
    <definedName name="_DLX5.EMA">#REF!</definedName>
    <definedName name="_DLX6.EMA" localSheetId="13">#REF!</definedName>
    <definedName name="_DLX6.EMA" localSheetId="29">#REF!</definedName>
    <definedName name="_DLX6.EMA" localSheetId="0">#REF!</definedName>
    <definedName name="_DLX6.EMA">#REF!</definedName>
    <definedName name="_DLX7.EMA" localSheetId="13">#REF!</definedName>
    <definedName name="_DLX7.EMA" localSheetId="29">#REF!</definedName>
    <definedName name="_DLX7.EMA" localSheetId="0">#REF!</definedName>
    <definedName name="_DLX7.EMA">#REF!</definedName>
    <definedName name="_DLX8.EMA" localSheetId="13">#REF!</definedName>
    <definedName name="_DLX8.EMA" localSheetId="29">#REF!</definedName>
    <definedName name="_DLX8.EMA" localSheetId="0">#REF!</definedName>
    <definedName name="_DLX8.EMA">#REF!</definedName>
    <definedName name="_DLX9.EMA" localSheetId="13">#REF!</definedName>
    <definedName name="_DLX9.EMA" localSheetId="29">#REF!</definedName>
    <definedName name="_DLX9.EMA" localSheetId="0">#REF!</definedName>
    <definedName name="_DLX9.EMA">#REF!</definedName>
    <definedName name="_ECU1" localSheetId="13">#REF!</definedName>
    <definedName name="_ECU1" localSheetId="29">#REF!</definedName>
    <definedName name="_ECU1" localSheetId="0">#REF!</definedName>
    <definedName name="_ECU1">#REF!</definedName>
    <definedName name="_END94" localSheetId="13">#REF!</definedName>
    <definedName name="_END94" localSheetId="29">#REF!</definedName>
    <definedName name="_END94" localSheetId="0">#REF!</definedName>
    <definedName name="_END94">#REF!</definedName>
    <definedName name="_ESC1" localSheetId="13">#REF!</definedName>
    <definedName name="_ESC1" localSheetId="29">#REF!</definedName>
    <definedName name="_ESC1" localSheetId="0">#REF!</definedName>
    <definedName name="_ESC1">#REF!</definedName>
    <definedName name="_EX9596" localSheetId="13">#REF!</definedName>
    <definedName name="_EX9596" localSheetId="29">#REF!</definedName>
    <definedName name="_EX9596" localSheetId="0">#REF!</definedName>
    <definedName name="_EX9596">#REF!</definedName>
    <definedName name="_F" hidden="1">'[26]Fax a enviar'!#REF!</definedName>
    <definedName name="_FAL1" localSheetId="13">#REF!</definedName>
    <definedName name="_FAL1" localSheetId="29">#REF!</definedName>
    <definedName name="_FAL1" localSheetId="5">#REF!</definedName>
    <definedName name="_FAL1" localSheetId="6">#REF!</definedName>
    <definedName name="_FAL1" localSheetId="9">#REF!</definedName>
    <definedName name="_FAL1" localSheetId="11">#REF!</definedName>
    <definedName name="_FAL1" localSheetId="12">#REF!</definedName>
    <definedName name="_FAL1" localSheetId="0">#REF!</definedName>
    <definedName name="_FAL1" localSheetId="7">#REF!</definedName>
    <definedName name="_FAL1" localSheetId="45">#REF!</definedName>
    <definedName name="_FAL1" localSheetId="46">#REF!</definedName>
    <definedName name="_FAL1" localSheetId="47">#REF!</definedName>
    <definedName name="_FAL1" localSheetId="8">#REF!</definedName>
    <definedName name="_FAL1" localSheetId="53">#REF!</definedName>
    <definedName name="_FAL1" localSheetId="10">#REF!</definedName>
    <definedName name="_FAL1">#REF!</definedName>
    <definedName name="_FAL2" localSheetId="13">#REF!</definedName>
    <definedName name="_FAL2" localSheetId="29">#REF!</definedName>
    <definedName name="_FAL2" localSheetId="0">#REF!</definedName>
    <definedName name="_FAL2" localSheetId="45">#REF!</definedName>
    <definedName name="_FAL2" localSheetId="46">#REF!</definedName>
    <definedName name="_FAL2" localSheetId="47">#REF!</definedName>
    <definedName name="_FAL2" localSheetId="53">#REF!</definedName>
    <definedName name="_FAL2">#REF!</definedName>
    <definedName name="_FAL3" localSheetId="13">#REF!</definedName>
    <definedName name="_FAL3" localSheetId="29">#REF!</definedName>
    <definedName name="_FAL3" localSheetId="0">#REF!</definedName>
    <definedName name="_FAL3" localSheetId="45">#REF!</definedName>
    <definedName name="_FAL3" localSheetId="46">#REF!</definedName>
    <definedName name="_FAL3" localSheetId="47">#REF!</definedName>
    <definedName name="_FAL3" localSheetId="53">#REF!</definedName>
    <definedName name="_FAL3">#REF!</definedName>
    <definedName name="_FAL4" localSheetId="13">#REF!</definedName>
    <definedName name="_FAL4" localSheetId="29">#REF!</definedName>
    <definedName name="_FAL4" localSheetId="0">#REF!</definedName>
    <definedName name="_FAL4">#REF!</definedName>
    <definedName name="_FAL5" localSheetId="13">#REF!</definedName>
    <definedName name="_FAL5" localSheetId="29">#REF!</definedName>
    <definedName name="_FAL5" localSheetId="0">#REF!</definedName>
    <definedName name="_FAL5">#REF!</definedName>
    <definedName name="_FAL6" localSheetId="13">#REF!</definedName>
    <definedName name="_FAL6" localSheetId="29">#REF!</definedName>
    <definedName name="_FAL6" localSheetId="0">#REF!</definedName>
    <definedName name="_FAL6">#REF!</definedName>
    <definedName name="_FAL7" localSheetId="13">#REF!</definedName>
    <definedName name="_FAL7" localSheetId="29">#REF!</definedName>
    <definedName name="_FAL7" localSheetId="0">#REF!</definedName>
    <definedName name="_FAL7">#REF!</definedName>
    <definedName name="_FAL89" localSheetId="13">#REF!</definedName>
    <definedName name="_FAL89" localSheetId="29">#REF!</definedName>
    <definedName name="_FAL89" localSheetId="0">#REF!</definedName>
    <definedName name="_FAL89">#REF!</definedName>
    <definedName name="_Fill" localSheetId="13" hidden="1">#REF!</definedName>
    <definedName name="_Fill" localSheetId="29" hidden="1">#REF!</definedName>
    <definedName name="_Fill" localSheetId="0" hidden="1">#REF!</definedName>
    <definedName name="_Fill" hidden="1">#REF!</definedName>
    <definedName name="_Fill1" localSheetId="13" hidden="1">#REF!</definedName>
    <definedName name="_Fill1" localSheetId="29" hidden="1">#REF!</definedName>
    <definedName name="_Fill1" localSheetId="0" hidden="1">#REF!</definedName>
    <definedName name="_Fill1" hidden="1">#REF!</definedName>
    <definedName name="_xlnm._FilterDatabase" localSheetId="39" hidden="1">'Gráfica 19'!#REF!</definedName>
    <definedName name="_xlnm._FilterDatabase" localSheetId="40" hidden="1">'Gráfica 20'!#REF!</definedName>
    <definedName name="_xlnm._FilterDatabase" localSheetId="41" hidden="1">'Gráfica 21'!#REF!</definedName>
    <definedName name="_xlnm._FilterDatabase" localSheetId="7" hidden="1">'Tabla 2'!$E$12:$G$28</definedName>
    <definedName name="_xlnm._FilterDatabase" localSheetId="38" hidden="1">'Tabla 20'!#REF!</definedName>
    <definedName name="_xlnm._FilterDatabase" hidden="1">[27]C!$P$428:$T$428</definedName>
    <definedName name="_FMK1" localSheetId="13">#REF!</definedName>
    <definedName name="_FMK1" localSheetId="29">#REF!</definedName>
    <definedName name="_FMK1" localSheetId="5">#REF!</definedName>
    <definedName name="_FMK1" localSheetId="6">#REF!</definedName>
    <definedName name="_FMK1" localSheetId="9">#REF!</definedName>
    <definedName name="_FMK1" localSheetId="11">#REF!</definedName>
    <definedName name="_FMK1" localSheetId="12">#REF!</definedName>
    <definedName name="_FMK1" localSheetId="0">#REF!</definedName>
    <definedName name="_FMK1" localSheetId="7">#REF!</definedName>
    <definedName name="_FMK1" localSheetId="45">#REF!</definedName>
    <definedName name="_FMK1" localSheetId="46">#REF!</definedName>
    <definedName name="_FMK1" localSheetId="47">#REF!</definedName>
    <definedName name="_FMK1" localSheetId="8">#REF!</definedName>
    <definedName name="_FMK1" localSheetId="53">#REF!</definedName>
    <definedName name="_FMK1" localSheetId="10">#REF!</definedName>
    <definedName name="_FMK1">#REF!</definedName>
    <definedName name="_ftnref1">#REF!</definedName>
    <definedName name="_Hlk114950608" localSheetId="3">'Gráfico 3'!$D$76</definedName>
    <definedName name="_Hlk83398996" localSheetId="7">'Tabla 2'!$E$32</definedName>
    <definedName name="_IKR1" localSheetId="13">#REF!</definedName>
    <definedName name="_IKR1" localSheetId="29">#REF!</definedName>
    <definedName name="_IKR1" localSheetId="6">#REF!</definedName>
    <definedName name="_IKR1" localSheetId="9">#REF!</definedName>
    <definedName name="_IKR1" localSheetId="11">#REF!</definedName>
    <definedName name="_IKR1" localSheetId="12">#REF!</definedName>
    <definedName name="_IKR1" localSheetId="0">#REF!</definedName>
    <definedName name="_IKR1" localSheetId="7">#REF!</definedName>
    <definedName name="_IKR1" localSheetId="45">#REF!</definedName>
    <definedName name="_IKR1" localSheetId="46">#REF!</definedName>
    <definedName name="_IKR1" localSheetId="47">#REF!</definedName>
    <definedName name="_IKR1" localSheetId="8">#REF!</definedName>
    <definedName name="_IKR1" localSheetId="53">#REF!</definedName>
    <definedName name="_IKR1" localSheetId="10">#REF!</definedName>
    <definedName name="_IKR1">#REF!</definedName>
    <definedName name="_IRP1" localSheetId="13">#REF!</definedName>
    <definedName name="_IRP1" localSheetId="29">#REF!</definedName>
    <definedName name="_IRP1" localSheetId="0">#REF!</definedName>
    <definedName name="_IRP1" localSheetId="45">#REF!</definedName>
    <definedName name="_IRP1" localSheetId="46">#REF!</definedName>
    <definedName name="_IRP1" localSheetId="47">#REF!</definedName>
    <definedName name="_IRP1" localSheetId="53">#REF!</definedName>
    <definedName name="_IRP1">#REF!</definedName>
    <definedName name="_Key1" localSheetId="13" hidden="1">#REF!</definedName>
    <definedName name="_Key1" localSheetId="29" hidden="1">#REF!</definedName>
    <definedName name="_Key1" localSheetId="0" hidden="1">#REF!</definedName>
    <definedName name="_Key1" hidden="1">#REF!</definedName>
    <definedName name="_Key2" localSheetId="13" hidden="1">#REF!</definedName>
    <definedName name="_Key2" localSheetId="29" hidden="1">#REF!</definedName>
    <definedName name="_Key2" localSheetId="0" hidden="1">#REF!</definedName>
    <definedName name="_Key2" hidden="1">#REF!</definedName>
    <definedName name="_LIT1" localSheetId="13">#REF!</definedName>
    <definedName name="_LIT1" localSheetId="29">#REF!</definedName>
    <definedName name="_LIT1" localSheetId="0">#REF!</definedName>
    <definedName name="_LIT1">#REF!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tMult_A" hidden="1">'[28]Fax a enviar'!#REF!</definedName>
    <definedName name="_MatMult_AxB" hidden="1">'[28]Fax a enviar'!#REF!</definedName>
    <definedName name="_MatMult_B" hidden="1">'[28]Fax a enviar'!#REF!</definedName>
    <definedName name="_MEX1" localSheetId="13">#REF!</definedName>
    <definedName name="_MEX1" localSheetId="29">#REF!</definedName>
    <definedName name="_MEX1" localSheetId="5">#REF!</definedName>
    <definedName name="_MEX1" localSheetId="6">#REF!</definedName>
    <definedName name="_MEX1" localSheetId="9">#REF!</definedName>
    <definedName name="_MEX1" localSheetId="11">#REF!</definedName>
    <definedName name="_MEX1" localSheetId="12">#REF!</definedName>
    <definedName name="_MEX1" localSheetId="0">#REF!</definedName>
    <definedName name="_MEX1" localSheetId="7">#REF!</definedName>
    <definedName name="_MEX1" localSheetId="45">#REF!</definedName>
    <definedName name="_MEX1" localSheetId="46">#REF!</definedName>
    <definedName name="_MEX1" localSheetId="47">#REF!</definedName>
    <definedName name="_MEX1" localSheetId="8">#REF!</definedName>
    <definedName name="_MEX1" localSheetId="53">#REF!</definedName>
    <definedName name="_MEX1" localSheetId="10">#REF!</definedName>
    <definedName name="_MEX1">#REF!</definedName>
    <definedName name="_Order1" localSheetId="13" hidden="1">0</definedName>
    <definedName name="_Order1" localSheetId="6" hidden="1">0</definedName>
    <definedName name="_Order1" localSheetId="9" hidden="1">0</definedName>
    <definedName name="_Order1" localSheetId="11" hidden="1">0</definedName>
    <definedName name="_Order1" localSheetId="12" hidden="1">0</definedName>
    <definedName name="_Order1" localSheetId="0" hidden="1">0</definedName>
    <definedName name="_Order1" localSheetId="7" hidden="1">0</definedName>
    <definedName name="_Order1" localSheetId="8" hidden="1">0</definedName>
    <definedName name="_Order1" localSheetId="10" hidden="1">0</definedName>
    <definedName name="_Order1" hidden="1">255</definedName>
    <definedName name="_Order2" hidden="1">255</definedName>
    <definedName name="_P" localSheetId="13">#REF!</definedName>
    <definedName name="_P" localSheetId="29">#REF!</definedName>
    <definedName name="_P" localSheetId="5">#REF!</definedName>
    <definedName name="_P" localSheetId="6">#REF!</definedName>
    <definedName name="_P" localSheetId="9">#REF!</definedName>
    <definedName name="_P" localSheetId="11">#REF!</definedName>
    <definedName name="_P" localSheetId="12">#REF!</definedName>
    <definedName name="_P" localSheetId="0">#REF!</definedName>
    <definedName name="_P" localSheetId="7">#REF!</definedName>
    <definedName name="_P" localSheetId="45">#REF!</definedName>
    <definedName name="_P" localSheetId="46">#REF!</definedName>
    <definedName name="_P" localSheetId="47">#REF!</definedName>
    <definedName name="_P" localSheetId="8">#REF!</definedName>
    <definedName name="_P" localSheetId="53">#REF!</definedName>
    <definedName name="_P" localSheetId="10">#REF!</definedName>
    <definedName name="_P">#REF!</definedName>
    <definedName name="_Parse_Out" localSheetId="13" hidden="1">#REF!</definedName>
    <definedName name="_Parse_Out" localSheetId="29" hidden="1">#REF!</definedName>
    <definedName name="_Parse_Out" localSheetId="0" hidden="1">#REF!</definedName>
    <definedName name="_Parse_Out" localSheetId="45" hidden="1">#REF!</definedName>
    <definedName name="_Parse_Out" localSheetId="46" hidden="1">#REF!</definedName>
    <definedName name="_Parse_Out" localSheetId="47" hidden="1">#REF!</definedName>
    <definedName name="_Parse_Out" localSheetId="53" hidden="1">#REF!</definedName>
    <definedName name="_Parse_Out" hidden="1">#REF!</definedName>
    <definedName name="_PTA1" localSheetId="13">#REF!</definedName>
    <definedName name="_PTA1" localSheetId="29">#REF!</definedName>
    <definedName name="_PTA1" localSheetId="0">#REF!</definedName>
    <definedName name="_PTA1" localSheetId="45">#REF!</definedName>
    <definedName name="_PTA1" localSheetId="46">#REF!</definedName>
    <definedName name="_PTA1" localSheetId="47">#REF!</definedName>
    <definedName name="_PTA1" localSheetId="53">#REF!</definedName>
    <definedName name="_PTA1">#REF!</definedName>
    <definedName name="_qV196" localSheetId="45">[24]QNEWLOR!#REF!</definedName>
    <definedName name="_qV196" localSheetId="46">[24]QNEWLOR!#REF!</definedName>
    <definedName name="_qV196" localSheetId="47">[24]QNEWLOR!#REF!</definedName>
    <definedName name="_qV196" localSheetId="53">[24]QNEWLOR!#REF!</definedName>
    <definedName name="_qV196">[24]QNEWLOR!#REF!</definedName>
    <definedName name="_ref2" localSheetId="13">#REF!</definedName>
    <definedName name="_ref2" localSheetId="29">#REF!</definedName>
    <definedName name="_ref2" localSheetId="5">#REF!</definedName>
    <definedName name="_ref2" localSheetId="6">#REF!</definedName>
    <definedName name="_ref2" localSheetId="9">#REF!</definedName>
    <definedName name="_ref2" localSheetId="11">#REF!</definedName>
    <definedName name="_ref2" localSheetId="12">#REF!</definedName>
    <definedName name="_ref2" localSheetId="0">#REF!</definedName>
    <definedName name="_ref2" localSheetId="7">#REF!</definedName>
    <definedName name="_ref2" localSheetId="45">#REF!</definedName>
    <definedName name="_ref2" localSheetId="46">#REF!</definedName>
    <definedName name="_ref2" localSheetId="47">#REF!</definedName>
    <definedName name="_ref2" localSheetId="8">#REF!</definedName>
    <definedName name="_ref2" localSheetId="53">#REF!</definedName>
    <definedName name="_ref2" localSheetId="10">#REF!</definedName>
    <definedName name="_ref2">#REF!</definedName>
    <definedName name="_Regression_Int" hidden="1">1</definedName>
    <definedName name="_Regression_Out" localSheetId="13" hidden="1">#REF!</definedName>
    <definedName name="_Regression_Out" localSheetId="29" hidden="1">#REF!</definedName>
    <definedName name="_Regression_Out" localSheetId="5" hidden="1">#REF!</definedName>
    <definedName name="_Regression_Out" localSheetId="6" hidden="1">#REF!</definedName>
    <definedName name="_Regression_Out" localSheetId="9" hidden="1">#REF!</definedName>
    <definedName name="_Regression_Out" localSheetId="11" hidden="1">#REF!</definedName>
    <definedName name="_Regression_Out" localSheetId="12" hidden="1">#REF!</definedName>
    <definedName name="_Regression_Out" localSheetId="0" hidden="1">#REF!</definedName>
    <definedName name="_Regression_Out" localSheetId="7" hidden="1">#REF!</definedName>
    <definedName name="_Regression_Out" localSheetId="45" hidden="1">#REF!</definedName>
    <definedName name="_Regression_Out" localSheetId="46" hidden="1">#REF!</definedName>
    <definedName name="_Regression_Out" localSheetId="47" hidden="1">#REF!</definedName>
    <definedName name="_Regression_Out" localSheetId="8" hidden="1">#REF!</definedName>
    <definedName name="_Regression_Out" localSheetId="53" hidden="1">#REF!</definedName>
    <definedName name="_Regression_Out" localSheetId="10" hidden="1">#REF!</definedName>
    <definedName name="_Regression_Out" hidden="1">#REF!</definedName>
    <definedName name="_Regression_X" localSheetId="13" hidden="1">#REF!</definedName>
    <definedName name="_Regression_X" localSheetId="29" hidden="1">#REF!</definedName>
    <definedName name="_Regression_X" localSheetId="0" hidden="1">#REF!</definedName>
    <definedName name="_Regression_X" localSheetId="45" hidden="1">#REF!</definedName>
    <definedName name="_Regression_X" localSheetId="46" hidden="1">#REF!</definedName>
    <definedName name="_Regression_X" localSheetId="47" hidden="1">#REF!</definedName>
    <definedName name="_Regression_X" localSheetId="53" hidden="1">#REF!</definedName>
    <definedName name="_Regression_X" hidden="1">#REF!</definedName>
    <definedName name="_Regression_Y" localSheetId="13" hidden="1">#REF!</definedName>
    <definedName name="_Regression_Y" localSheetId="29" hidden="1">#REF!</definedName>
    <definedName name="_Regression_Y" localSheetId="0" hidden="1">#REF!</definedName>
    <definedName name="_Regression_Y" localSheetId="45" hidden="1">#REF!</definedName>
    <definedName name="_Regression_Y" localSheetId="46" hidden="1">#REF!</definedName>
    <definedName name="_Regression_Y" localSheetId="47" hidden="1">#REF!</definedName>
    <definedName name="_Regression_Y" localSheetId="53" hidden="1">#REF!</definedName>
    <definedName name="_Regression_Y" hidden="1">#REF!</definedName>
    <definedName name="_RES2" localSheetId="45">[25]RES!#REF!</definedName>
    <definedName name="_RES2" localSheetId="46">[25]RES!#REF!</definedName>
    <definedName name="_RES2" localSheetId="47">[25]RES!#REF!</definedName>
    <definedName name="_RES2" localSheetId="53">[25]RES!#REF!</definedName>
    <definedName name="_RES2">[25]RES!#REF!</definedName>
    <definedName name="_ROS1">#N/A</definedName>
    <definedName name="_ROS2">#N/A</definedName>
    <definedName name="_ROS3">#N/A</definedName>
    <definedName name="_ROS4">#N/A</definedName>
    <definedName name="_SAR1" localSheetId="13">#REF!</definedName>
    <definedName name="_SAR1" localSheetId="29">#REF!</definedName>
    <definedName name="_SAR1" localSheetId="5">#REF!</definedName>
    <definedName name="_SAR1" localSheetId="6">#REF!</definedName>
    <definedName name="_SAR1" localSheetId="9">#REF!</definedName>
    <definedName name="_SAR1" localSheetId="11">#REF!</definedName>
    <definedName name="_SAR1" localSheetId="12">#REF!</definedName>
    <definedName name="_SAR1" localSheetId="0">#REF!</definedName>
    <definedName name="_SAR1" localSheetId="7">#REF!</definedName>
    <definedName name="_SAR1" localSheetId="45">#REF!</definedName>
    <definedName name="_SAR1" localSheetId="46">#REF!</definedName>
    <definedName name="_SAR1" localSheetId="47">#REF!</definedName>
    <definedName name="_SAR1" localSheetId="8">#REF!</definedName>
    <definedName name="_SAR1" localSheetId="53">#REF!</definedName>
    <definedName name="_SAR1" localSheetId="10">#REF!</definedName>
    <definedName name="_SAR1">#REF!</definedName>
    <definedName name="_Sort" localSheetId="13" hidden="1">#REF!</definedName>
    <definedName name="_Sort" localSheetId="29" hidden="1">#REF!</definedName>
    <definedName name="_Sort" localSheetId="0" hidden="1">#REF!</definedName>
    <definedName name="_Sort" localSheetId="45" hidden="1">#REF!</definedName>
    <definedName name="_Sort" localSheetId="46" hidden="1">#REF!</definedName>
    <definedName name="_Sort" localSheetId="47" hidden="1">#REF!</definedName>
    <definedName name="_Sort" localSheetId="53" hidden="1">#REF!</definedName>
    <definedName name="_Sort" hidden="1">#REF!</definedName>
    <definedName name="_SRT11" localSheetId="1" hidden="1">{"Minpmon",#N/A,FALSE,"Monthinput"}</definedName>
    <definedName name="_SRT11" localSheetId="13" hidden="1">{"Minpmon",#N/A,FALSE,"Monthinput"}</definedName>
    <definedName name="_SRT11" localSheetId="20" hidden="1">{"Minpmon",#N/A,FALSE,"Monthinput"}</definedName>
    <definedName name="_SRT11" localSheetId="23" hidden="1">{"Minpmon",#N/A,FALSE,"Monthinput"}</definedName>
    <definedName name="_SRT11" localSheetId="29"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9" hidden="1">{"Minpmon",#N/A,FALSE,"Monthinput"}</definedName>
    <definedName name="_SRT11" localSheetId="11" hidden="1">{"Minpmon",#N/A,FALSE,"Monthinput"}</definedName>
    <definedName name="_SRT11" localSheetId="12" hidden="1">{"Minpmon",#N/A,FALSE,"Monthinput"}</definedName>
    <definedName name="_SRT11" localSheetId="0" hidden="1">{"Minpmon",#N/A,FALSE,"Monthinput"}</definedName>
    <definedName name="_SRT11" localSheetId="22" hidden="1">{"Minpmon",#N/A,FALSE,"Monthinput"}</definedName>
    <definedName name="_SRT11" localSheetId="30" hidden="1">{"Minpmon",#N/A,FALSE,"Monthinput"}</definedName>
    <definedName name="_SRT11" localSheetId="7"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8" hidden="1">{"Minpmon",#N/A,FALSE,"Monthinput"}</definedName>
    <definedName name="_SRT11" localSheetId="53" hidden="1">{"Minpmon",#N/A,FALSE,"Monthinput"}</definedName>
    <definedName name="_SRT11" localSheetId="10" hidden="1">{"Minpmon",#N/A,FALSE,"Monthinput"}</definedName>
    <definedName name="_SRT11" localSheetId="15" hidden="1">{"Minpmon",#N/A,FALSE,"Monthinput"}</definedName>
    <definedName name="_SRT11" localSheetId="16" hidden="1">{"Minpmon",#N/A,FALSE,"Monthinput"}</definedName>
    <definedName name="_SRT11" hidden="1">{"Minpmon",#N/A,FALSE,"Monthinput"}</definedName>
    <definedName name="_SRT111" localSheetId="1" hidden="1">{"Minpmon",#N/A,FALSE,"Monthinput"}</definedName>
    <definedName name="_SRT111" localSheetId="13" hidden="1">{"Minpmon",#N/A,FALSE,"Monthinput"}</definedName>
    <definedName name="_SRT111" localSheetId="20" hidden="1">{"Minpmon",#N/A,FALSE,"Monthinput"}</definedName>
    <definedName name="_SRT111" localSheetId="23" hidden="1">{"Minpmon",#N/A,FALSE,"Monthinput"}</definedName>
    <definedName name="_SRT111" localSheetId="29" hidden="1">{"Minpmon",#N/A,FALSE,"Monthinput"}</definedName>
    <definedName name="_SRT111" localSheetId="2" hidden="1">{"Minpmon",#N/A,FALSE,"Monthinput"}</definedName>
    <definedName name="_SRT111" localSheetId="3" hidden="1">{"Minpmon",#N/A,FALSE,"Monthinput"}</definedName>
    <definedName name="_SRT111" localSheetId="4" hidden="1">{"Minpmon",#N/A,FALSE,"Monthinput"}</definedName>
    <definedName name="_SRT111" localSheetId="5" hidden="1">{"Minpmon",#N/A,FALSE,"Monthinput"}</definedName>
    <definedName name="_SRT111" localSheetId="6" hidden="1">{"Minpmon",#N/A,FALSE,"Monthinput"}</definedName>
    <definedName name="_SRT111" localSheetId="9" hidden="1">{"Minpmon",#N/A,FALSE,"Monthinput"}</definedName>
    <definedName name="_SRT111" localSheetId="11" hidden="1">{"Minpmon",#N/A,FALSE,"Monthinput"}</definedName>
    <definedName name="_SRT111" localSheetId="12" hidden="1">{"Minpmon",#N/A,FALSE,"Monthinput"}</definedName>
    <definedName name="_SRT111" localSheetId="0" hidden="1">{"Minpmon",#N/A,FALSE,"Monthinput"}</definedName>
    <definedName name="_SRT111" localSheetId="22" hidden="1">{"Minpmon",#N/A,FALSE,"Monthinput"}</definedName>
    <definedName name="_SRT111" localSheetId="30" hidden="1">{"Minpmon",#N/A,FALSE,"Monthinput"}</definedName>
    <definedName name="_SRT111" localSheetId="7" hidden="1">{"Minpmon",#N/A,FALSE,"Monthinput"}</definedName>
    <definedName name="_SRT111" localSheetId="43" hidden="1">{"Minpmon",#N/A,FALSE,"Monthinput"}</definedName>
    <definedName name="_SRT111" localSheetId="44" hidden="1">{"Minpmon",#N/A,FALSE,"Monthinput"}</definedName>
    <definedName name="_SRT111" localSheetId="45" hidden="1">{"Minpmon",#N/A,FALSE,"Monthinput"}</definedName>
    <definedName name="_SRT111" localSheetId="46" hidden="1">{"Minpmon",#N/A,FALSE,"Monthinput"}</definedName>
    <definedName name="_SRT111" localSheetId="47" hidden="1">{"Minpmon",#N/A,FALSE,"Monthinput"}</definedName>
    <definedName name="_SRT111" localSheetId="48" hidden="1">{"Minpmon",#N/A,FALSE,"Monthinput"}</definedName>
    <definedName name="_SRT111" localSheetId="8" hidden="1">{"Minpmon",#N/A,FALSE,"Monthinput"}</definedName>
    <definedName name="_SRT111" localSheetId="53" hidden="1">{"Minpmon",#N/A,FALSE,"Monthinput"}</definedName>
    <definedName name="_SRT111" localSheetId="10" hidden="1">{"Minpmon",#N/A,FALSE,"Monthinput"}</definedName>
    <definedName name="_SRT111" localSheetId="15" hidden="1">{"Minpmon",#N/A,FALSE,"Monthinput"}</definedName>
    <definedName name="_SRT111" localSheetId="16" hidden="1">{"Minpmon",#N/A,FALSE,"Monthinput"}</definedName>
    <definedName name="_SRT111" hidden="1">{"Minpmon",#N/A,FALSE,"Monthinput"}</definedName>
    <definedName name="_SUM2" localSheetId="13">#REF!</definedName>
    <definedName name="_SUM2" localSheetId="29">#REF!</definedName>
    <definedName name="_SUM2" localSheetId="5">#REF!</definedName>
    <definedName name="_SUM2" localSheetId="6">#REF!</definedName>
    <definedName name="_SUM2" localSheetId="9">#REF!</definedName>
    <definedName name="_SUM2" localSheetId="11">#REF!</definedName>
    <definedName name="_SUM2" localSheetId="12">#REF!</definedName>
    <definedName name="_SUM2" localSheetId="0">#REF!</definedName>
    <definedName name="_SUM2" localSheetId="7">#REF!</definedName>
    <definedName name="_SUM2" localSheetId="45">#REF!</definedName>
    <definedName name="_SUM2" localSheetId="46">#REF!</definedName>
    <definedName name="_SUM2" localSheetId="47">#REF!</definedName>
    <definedName name="_SUM2" localSheetId="8">#REF!</definedName>
    <definedName name="_SUM2" localSheetId="53">#REF!</definedName>
    <definedName name="_SUM2" localSheetId="10">#REF!</definedName>
    <definedName name="_SUM2">#REF!</definedName>
    <definedName name="_TAB1" localSheetId="13">#REF!</definedName>
    <definedName name="_TAB1" localSheetId="29">#REF!</definedName>
    <definedName name="_TAB1" localSheetId="0">#REF!</definedName>
    <definedName name="_TAB1" localSheetId="45">#REF!</definedName>
    <definedName name="_TAB1" localSheetId="46">#REF!</definedName>
    <definedName name="_TAB1" localSheetId="47">#REF!</definedName>
    <definedName name="_TAB1" localSheetId="53">#REF!</definedName>
    <definedName name="_TAB1">#REF!</definedName>
    <definedName name="_Tab19" localSheetId="13">#REF!</definedName>
    <definedName name="_Tab19" localSheetId="29">#REF!</definedName>
    <definedName name="_Tab19" localSheetId="0">#REF!</definedName>
    <definedName name="_Tab19" localSheetId="45">#REF!</definedName>
    <definedName name="_Tab19" localSheetId="46">#REF!</definedName>
    <definedName name="_Tab19" localSheetId="47">#REF!</definedName>
    <definedName name="_Tab19" localSheetId="53">#REF!</definedName>
    <definedName name="_Tab19">#REF!</definedName>
    <definedName name="_Tab20" localSheetId="13">#REF!</definedName>
    <definedName name="_Tab20" localSheetId="29">#REF!</definedName>
    <definedName name="_Tab20" localSheetId="0">#REF!</definedName>
    <definedName name="_Tab20">#REF!</definedName>
    <definedName name="_Tab21" localSheetId="13">#REF!</definedName>
    <definedName name="_Tab21" localSheetId="29">#REF!</definedName>
    <definedName name="_Tab21" localSheetId="0">#REF!</definedName>
    <definedName name="_Tab21">#REF!</definedName>
    <definedName name="_Tab22" localSheetId="13">#REF!</definedName>
    <definedName name="_Tab22" localSheetId="29">#REF!</definedName>
    <definedName name="_Tab22" localSheetId="0">#REF!</definedName>
    <definedName name="_Tab22">#REF!</definedName>
    <definedName name="_Tab23" localSheetId="13">#REF!</definedName>
    <definedName name="_Tab23" localSheetId="29">#REF!</definedName>
    <definedName name="_Tab23" localSheetId="0">#REF!</definedName>
    <definedName name="_Tab23">#REF!</definedName>
    <definedName name="_Tab24" localSheetId="13">#REF!</definedName>
    <definedName name="_Tab24" localSheetId="29">#REF!</definedName>
    <definedName name="_Tab24" localSheetId="0">#REF!</definedName>
    <definedName name="_Tab24">#REF!</definedName>
    <definedName name="_Tab26" localSheetId="13">#REF!</definedName>
    <definedName name="_Tab26" localSheetId="29">#REF!</definedName>
    <definedName name="_Tab26" localSheetId="0">#REF!</definedName>
    <definedName name="_Tab26">#REF!</definedName>
    <definedName name="_Tab27" localSheetId="13">#REF!</definedName>
    <definedName name="_Tab27" localSheetId="29">#REF!</definedName>
    <definedName name="_Tab27" localSheetId="0">#REF!</definedName>
    <definedName name="_Tab27">#REF!</definedName>
    <definedName name="_Tab28" localSheetId="13">#REF!</definedName>
    <definedName name="_Tab28" localSheetId="29">#REF!</definedName>
    <definedName name="_Tab28" localSheetId="0">#REF!</definedName>
    <definedName name="_Tab28">#REF!</definedName>
    <definedName name="_Tab29" localSheetId="13">#REF!</definedName>
    <definedName name="_Tab29" localSheetId="29">#REF!</definedName>
    <definedName name="_Tab29" localSheetId="0">#REF!</definedName>
    <definedName name="_Tab29">#REF!</definedName>
    <definedName name="_Tab30" localSheetId="13">#REF!</definedName>
    <definedName name="_Tab30" localSheetId="29">#REF!</definedName>
    <definedName name="_Tab30" localSheetId="0">#REF!</definedName>
    <definedName name="_Tab30">#REF!</definedName>
    <definedName name="_Tab31" localSheetId="13">#REF!</definedName>
    <definedName name="_Tab31" localSheetId="29">#REF!</definedName>
    <definedName name="_Tab31" localSheetId="0">#REF!</definedName>
    <definedName name="_Tab31">#REF!</definedName>
    <definedName name="_Tab32" localSheetId="13">#REF!</definedName>
    <definedName name="_Tab32" localSheetId="29">#REF!</definedName>
    <definedName name="_Tab32" localSheetId="0">#REF!</definedName>
    <definedName name="_Tab32">#REF!</definedName>
    <definedName name="_Tab33" localSheetId="13">#REF!</definedName>
    <definedName name="_Tab33" localSheetId="29">#REF!</definedName>
    <definedName name="_Tab33" localSheetId="0">#REF!</definedName>
    <definedName name="_Tab33">#REF!</definedName>
    <definedName name="_Tab34" localSheetId="13">#REF!</definedName>
    <definedName name="_Tab34" localSheetId="29">#REF!</definedName>
    <definedName name="_Tab34" localSheetId="0">#REF!</definedName>
    <definedName name="_Tab34">#REF!</definedName>
    <definedName name="_Tab35" localSheetId="13">#REF!</definedName>
    <definedName name="_Tab35" localSheetId="29">#REF!</definedName>
    <definedName name="_Tab35" localSheetId="0">#REF!</definedName>
    <definedName name="_Tab35">#REF!</definedName>
    <definedName name="_tAB4">'[29]shared data'!$A$1:$G$71</definedName>
    <definedName name="_Toc108691497" localSheetId="1">'Gráfico 1'!$B$9</definedName>
    <definedName name="_Toc108691497" localSheetId="2">'Gráfico 2'!#REF!</definedName>
    <definedName name="_Toc115160189" localSheetId="3">'Gráfico 3'!$C$7</definedName>
    <definedName name="_Toc115160190" localSheetId="4">'Gráfico 4'!$A$8</definedName>
    <definedName name="_Toc123293076" localSheetId="42">'Gráfica 22'!$D$5</definedName>
    <definedName name="_Toc127541614" localSheetId="17">'Tabla 8'!$D$6</definedName>
    <definedName name="_Toc127541625" localSheetId="34">'Tabla 18'!$C$7</definedName>
    <definedName name="_Toc127541626" localSheetId="35">'Tabla 19'!$C$6</definedName>
    <definedName name="_Toc127541627" localSheetId="38">'Tabla 20'!$B$6</definedName>
    <definedName name="_Toc127541818" localSheetId="33">'Gráfico 16'!$D$6</definedName>
    <definedName name="_Toc127541819" localSheetId="36">'Gráfico 17'!$A$6</definedName>
    <definedName name="_Toc127541820" localSheetId="37">'Gráfico 18'!$B$6</definedName>
    <definedName name="_Toc127541822" localSheetId="40">'Gráfica 20'!$H$6</definedName>
    <definedName name="_Toc127541823" localSheetId="41">'Gráfica 21'!$I$6</definedName>
    <definedName name="_Toc127541824" localSheetId="42">'Gráfica 22'!$D$6</definedName>
    <definedName name="_Toc127880781" localSheetId="43">'Tabla 21'!$C$6</definedName>
    <definedName name="_Toc127880782" localSheetId="44">'Tabla 22'!$C$6</definedName>
    <definedName name="_Toc127880796" localSheetId="5">'Gráfico 5'!$E$7</definedName>
    <definedName name="_Toc127880806" localSheetId="32">'Gráfico 15'!$F$6</definedName>
    <definedName name="_Toc191191306_3" localSheetId="13">[30]anex7!#REF!</definedName>
    <definedName name="_Toc191191306_3" localSheetId="20">[30]anex7!#REF!</definedName>
    <definedName name="_Toc191191306_3" localSheetId="23">[30]anex7!#REF!</definedName>
    <definedName name="_Toc191191306_3" localSheetId="29">[30]anex7!#REF!</definedName>
    <definedName name="_Toc191191306_3" localSheetId="5">[30]anex7!#REF!</definedName>
    <definedName name="_Toc191191306_3" localSheetId="6">[30]anex7!#REF!</definedName>
    <definedName name="_Toc191191306_3" localSheetId="9">[30]anex7!#REF!</definedName>
    <definedName name="_Toc191191306_3" localSheetId="11">[30]anex7!#REF!</definedName>
    <definedName name="_Toc191191306_3" localSheetId="12">[30]anex7!#REF!</definedName>
    <definedName name="_Toc191191306_3" localSheetId="0">[30]anex7!#REF!</definedName>
    <definedName name="_Toc191191306_3" localSheetId="22">[30]anex7!#REF!</definedName>
    <definedName name="_Toc191191306_3" localSheetId="7">[30]anex7!#REF!</definedName>
    <definedName name="_Toc191191306_3" localSheetId="45">[30]anex7!#REF!</definedName>
    <definedName name="_Toc191191306_3" localSheetId="46">[30]anex7!#REF!</definedName>
    <definedName name="_Toc191191306_3" localSheetId="47">[30]anex7!#REF!</definedName>
    <definedName name="_Toc191191306_3" localSheetId="8">[30]anex7!#REF!</definedName>
    <definedName name="_Toc191191306_3" localSheetId="53">[30]anex7!#REF!</definedName>
    <definedName name="_Toc191191306_3" localSheetId="10">[30]anex7!#REF!</definedName>
    <definedName name="_Toc191191306_3">[30]anex7!#REF!</definedName>
    <definedName name="_TOT58" localSheetId="13">[2]GROWTH!#REF!</definedName>
    <definedName name="_TOT58" localSheetId="6">[2]GROWTH!#REF!</definedName>
    <definedName name="_TOT58" localSheetId="9">[2]GROWTH!#REF!</definedName>
    <definedName name="_TOT58" localSheetId="11">[2]GROWTH!#REF!</definedName>
    <definedName name="_TOT58" localSheetId="12">[2]GROWTH!#REF!</definedName>
    <definedName name="_TOT58" localSheetId="0">[2]GROWTH!#REF!</definedName>
    <definedName name="_TOT58" localSheetId="7">[2]GROWTH!#REF!</definedName>
    <definedName name="_TOT58" localSheetId="45">[2]GROWTH!#REF!</definedName>
    <definedName name="_TOT58" localSheetId="46">[2]GROWTH!#REF!</definedName>
    <definedName name="_TOT58" localSheetId="47">[2]GROWTH!#REF!</definedName>
    <definedName name="_TOT58" localSheetId="8">[2]GROWTH!#REF!</definedName>
    <definedName name="_TOT58" localSheetId="53">[2]GROWTH!#REF!</definedName>
    <definedName name="_TOT58" localSheetId="10">[2]GROWTH!#REF!</definedName>
    <definedName name="_TOT58">[2]GROWTH!#REF!</definedName>
    <definedName name="_WB2" localSheetId="13">#REF!</definedName>
    <definedName name="_WB2" localSheetId="29">#REF!</definedName>
    <definedName name="_WB2" localSheetId="5">#REF!</definedName>
    <definedName name="_WB2" localSheetId="6">#REF!</definedName>
    <definedName name="_WB2" localSheetId="9">#REF!</definedName>
    <definedName name="_WB2" localSheetId="11">#REF!</definedName>
    <definedName name="_WB2" localSheetId="12">#REF!</definedName>
    <definedName name="_WB2" localSheetId="0">#REF!</definedName>
    <definedName name="_WB2" localSheetId="7">#REF!</definedName>
    <definedName name="_WB2" localSheetId="45">#REF!</definedName>
    <definedName name="_WB2" localSheetId="46">#REF!</definedName>
    <definedName name="_WB2" localSheetId="47">#REF!</definedName>
    <definedName name="_WB2" localSheetId="8">#REF!</definedName>
    <definedName name="_WB2" localSheetId="53">#REF!</definedName>
    <definedName name="_WB2" localSheetId="10">#REF!</definedName>
    <definedName name="_WB2">#REF!</definedName>
    <definedName name="_xlcn.WorksheetConnection_MUCI2020v3.xlsxTabla1" hidden="1">[31]!Tabla1[#Data]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29">[1]Imp!#REF!</definedName>
    <definedName name="_Z" localSheetId="5">[1]Imp!#REF!</definedName>
    <definedName name="_Z" localSheetId="6">[1]Imp!#REF!</definedName>
    <definedName name="_Z" localSheetId="9">[1]Imp!#REF!</definedName>
    <definedName name="_Z" localSheetId="11">[1]Imp!#REF!</definedName>
    <definedName name="_Z" localSheetId="12">[1]Imp!#REF!</definedName>
    <definedName name="_Z" localSheetId="0">[1]Imp!#REF!</definedName>
    <definedName name="_Z" localSheetId="30">[1]Imp!#REF!</definedName>
    <definedName name="_Z" localSheetId="7">[1]Imp!#REF!</definedName>
    <definedName name="_Z" localSheetId="8">[1]Imp!#REF!</definedName>
    <definedName name="_Z" localSheetId="10">[1]Imp!#REF!</definedName>
    <definedName name="_Z" localSheetId="15">[1]Imp!#REF!</definedName>
    <definedName name="_Z">[1]Imp!#REF!</definedName>
    <definedName name="A" localSheetId="13">#REF!</definedName>
    <definedName name="a" localSheetId="20" hidden="1">[17]WB!#REF!</definedName>
    <definedName name="a" localSheetId="23" hidden="1">[17]WB!#REF!</definedName>
    <definedName name="a" localSheetId="29" hidden="1">[17]WB!#REF!</definedName>
    <definedName name="a" localSheetId="5" hidden="1">[17]WB!#REF!</definedName>
    <definedName name="A" localSheetId="6">#REF!</definedName>
    <definedName name="A" localSheetId="9">#REF!</definedName>
    <definedName name="A" localSheetId="11">#REF!</definedName>
    <definedName name="A" localSheetId="12">#REF!</definedName>
    <definedName name="A" localSheetId="0">#REF!</definedName>
    <definedName name="a" localSheetId="22" hidden="1">[17]WB!#REF!</definedName>
    <definedName name="A" localSheetId="7">#REF!</definedName>
    <definedName name="a" localSheetId="45" hidden="1">[17]WB!#REF!</definedName>
    <definedName name="a" localSheetId="46" hidden="1">[17]WB!#REF!</definedName>
    <definedName name="a" localSheetId="47" hidden="1">[17]WB!#REF!</definedName>
    <definedName name="a" localSheetId="48" hidden="1">[17]WB!#REF!</definedName>
    <definedName name="A" localSheetId="8">#REF!</definedName>
    <definedName name="a" localSheetId="53" hidden="1">[17]WB!#REF!</definedName>
    <definedName name="A" localSheetId="10">#REF!</definedName>
    <definedName name="a" hidden="1">[17]WB!#REF!</definedName>
    <definedName name="a\V104" localSheetId="13">[24]QNEWLOR!#REF!</definedName>
    <definedName name="a\V104" localSheetId="5">[24]QNEWLOR!#REF!</definedName>
    <definedName name="a\V104" localSheetId="6">[24]QNEWLOR!#REF!</definedName>
    <definedName name="a\V104" localSheetId="9">[24]QNEWLOR!#REF!</definedName>
    <definedName name="a\V104" localSheetId="11">[24]QNEWLOR!#REF!</definedName>
    <definedName name="a\V104" localSheetId="12">[24]QNEWLOR!#REF!</definedName>
    <definedName name="a\V104" localSheetId="7">[24]QNEWLOR!#REF!</definedName>
    <definedName name="a\V104" localSheetId="45">[24]QNEWLOR!#REF!</definedName>
    <definedName name="a\V104" localSheetId="46">[24]QNEWLOR!#REF!</definedName>
    <definedName name="a\V104" localSheetId="47">[24]QNEWLOR!#REF!</definedName>
    <definedName name="a\V104" localSheetId="8">[24]QNEWLOR!#REF!</definedName>
    <definedName name="a\V104" localSheetId="53">[24]QNEWLOR!#REF!</definedName>
    <definedName name="a\V104" localSheetId="10">[24]QNEWLOR!#REF!</definedName>
    <definedName name="a\V104">[24]QNEWLOR!#REF!</definedName>
    <definedName name="A_impresión_IM">'[32]ponder a y p '!$A$1:$N$50</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{"Riqfin97",#N/A,FALSE,"Tran";"Riqfinpro",#N/A,FALSE,"Tran"}</definedName>
    <definedName name="aaa" localSheetId="13" hidden="1">{"Riqfin97",#N/A,FALSE,"Tran";"Riqfinpro",#N/A,FALSE,"Tran"}</definedName>
    <definedName name="aaa" localSheetId="20" hidden="1">{"Riqfin97",#N/A,FALSE,"Tran";"Riqfinpro",#N/A,FALSE,"Tran"}</definedName>
    <definedName name="aaa" localSheetId="23" hidden="1">{"Riqfin97",#N/A,FALSE,"Tran";"Riqfinpro",#N/A,FALSE,"Tran"}</definedName>
    <definedName name="aaa" localSheetId="29" hidden="1">{"Riqfin97",#N/A,FALSE,"Tran";"Riqfinpro",#N/A,FALSE,"Tran"}</definedName>
    <definedName name="aaa" localSheetId="2" hidden="1">{"Riqfin97",#N/A,FALSE,"Tran";"Riqfinpro",#N/A,FALSE,"Tran"}</definedName>
    <definedName name="aaa" localSheetId="3" hidden="1">{"Riqfin97",#N/A,FALSE,"Tran";"Riqfinpro",#N/A,FALSE,"Tran"}</definedName>
    <definedName name="aaa" localSheetId="4" hidden="1">{"Riqfin97",#N/A,FALSE,"Tran";"Riqfinpro",#N/A,FALSE,"Tran"}</definedName>
    <definedName name="aaa" localSheetId="5" hidden="1">{"Riqfin97",#N/A,FALSE,"Tran";"Riqfinpro",#N/A,FALSE,"Tran"}</definedName>
    <definedName name="aaa" localSheetId="6" hidden="1">{"Riqfin97",#N/A,FALSE,"Tran";"Riqfinpro",#N/A,FALSE,"Tran"}</definedName>
    <definedName name="aaa" localSheetId="9" hidden="1">{"Riqfin97",#N/A,FALSE,"Tran";"Riqfinpro",#N/A,FALSE,"Tran"}</definedName>
    <definedName name="aaa" localSheetId="11" hidden="1">{"Riqfin97",#N/A,FALSE,"Tran";"Riqfinpro",#N/A,FALSE,"Tran"}</definedName>
    <definedName name="aaa" localSheetId="12" hidden="1">{"Riqfin97",#N/A,FALSE,"Tran";"Riqfinpro",#N/A,FALSE,"Tran"}</definedName>
    <definedName name="aaa" localSheetId="0" hidden="1">{"Riqfin97",#N/A,FALSE,"Tran";"Riqfinpro",#N/A,FALSE,"Tran"}</definedName>
    <definedName name="aaa" localSheetId="22" hidden="1">{"Riqfin97",#N/A,FALSE,"Tran";"Riqfinpro",#N/A,FALSE,"Tran"}</definedName>
    <definedName name="aaa" localSheetId="30" hidden="1">{"Riqfin97",#N/A,FALSE,"Tran";"Riqfinpro",#N/A,FALSE,"Tran"}</definedName>
    <definedName name="aaa" localSheetId="7" hidden="1">{"Riqfin97",#N/A,FALSE,"Tran";"Riqfinpro",#N/A,FALSE,"Tran"}</definedName>
    <definedName name="aaa" localSheetId="43" hidden="1">{"Riqfin97",#N/A,FALSE,"Tran";"Riqfinpro",#N/A,FALSE,"Tran"}</definedName>
    <definedName name="aaa" localSheetId="44" hidden="1">{"Riqfin97",#N/A,FALSE,"Tran";"Riqfinpro",#N/A,FALSE,"Tran"}</definedName>
    <definedName name="aaa" localSheetId="45" hidden="1">{"Riqfin97",#N/A,FALSE,"Tran";"Riqfinpro",#N/A,FALSE,"Tran"}</definedName>
    <definedName name="aaa" localSheetId="46" hidden="1">{"Riqfin97",#N/A,FALSE,"Tran";"Riqfinpro",#N/A,FALSE,"Tran"}</definedName>
    <definedName name="aaa" localSheetId="47" hidden="1">{"Riqfin97",#N/A,FALSE,"Tran";"Riqfinpro",#N/A,FALSE,"Tran"}</definedName>
    <definedName name="aaa" localSheetId="48" hidden="1">{"Riqfin97",#N/A,FALSE,"Tran";"Riqfinpro",#N/A,FALSE,"Tran"}</definedName>
    <definedName name="aaa" localSheetId="8" hidden="1">{"Riqfin97",#N/A,FALSE,"Tran";"Riqfinpro",#N/A,FALSE,"Tran"}</definedName>
    <definedName name="aaa" localSheetId="53" hidden="1">{"Riqfin97",#N/A,FALSE,"Tran";"Riqfinpro",#N/A,FALSE,"Tran"}</definedName>
    <definedName name="aaa" localSheetId="10" hidden="1">{"Riqfin97",#N/A,FALSE,"Tran";"Riqfinpro",#N/A,FALSE,"Tran"}</definedName>
    <definedName name="aaa" localSheetId="15" hidden="1">{"Riqfin97",#N/A,FALSE,"Tran";"Riqfinpro",#N/A,FALSE,"Tran"}</definedName>
    <definedName name="aaa" localSheetId="16" hidden="1">{"Riqfin97",#N/A,FALSE,"Tran";"Riqfinpro",#N/A,FALSE,"Tran"}</definedName>
    <definedName name="aaa" hidden="1">{"Riqfin97",#N/A,FALSE,"Tran";"Riqfinpro",#N/A,FALSE,"Tran"}</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3">#REF!</definedName>
    <definedName name="abv" localSheetId="29">#REF!</definedName>
    <definedName name="abv" localSheetId="5">#REF!</definedName>
    <definedName name="abv" localSheetId="6">#REF!</definedName>
    <definedName name="abv" localSheetId="9">#REF!</definedName>
    <definedName name="abv" localSheetId="11">#REF!</definedName>
    <definedName name="abv" localSheetId="12">#REF!</definedName>
    <definedName name="abv" localSheetId="0">#REF!</definedName>
    <definedName name="abv" localSheetId="7">#REF!</definedName>
    <definedName name="abv" localSheetId="45">#REF!</definedName>
    <definedName name="abv" localSheetId="46">#REF!</definedName>
    <definedName name="abv" localSheetId="47">#REF!</definedName>
    <definedName name="abv" localSheetId="8">#REF!</definedName>
    <definedName name="abv" localSheetId="53">#REF!</definedName>
    <definedName name="abv" localSheetId="10">#REF!</definedName>
    <definedName name="abv">#REF!</definedName>
    <definedName name="abx" localSheetId="13">#REF!</definedName>
    <definedName name="abx" localSheetId="29">#REF!</definedName>
    <definedName name="abx" localSheetId="6">#REF!</definedName>
    <definedName name="abx" localSheetId="9">#REF!</definedName>
    <definedName name="abx" localSheetId="11">#REF!</definedName>
    <definedName name="abx" localSheetId="12">#REF!</definedName>
    <definedName name="abx" localSheetId="0">#REF!</definedName>
    <definedName name="abx" localSheetId="7">#REF!</definedName>
    <definedName name="abx" localSheetId="45">#REF!</definedName>
    <definedName name="abx" localSheetId="46">#REF!</definedName>
    <definedName name="abx" localSheetId="47">#REF!</definedName>
    <definedName name="abx" localSheetId="8">#REF!</definedName>
    <definedName name="abx" localSheetId="53">#REF!</definedName>
    <definedName name="abx" localSheetId="10">#REF!</definedName>
    <definedName name="abx">#REF!</definedName>
    <definedName name="AccessDatabase" hidden="1">"\\De2kp-42538\BOLETIN\Claga\CLAGA2000.mdb"</definedName>
    <definedName name="ACTIVATE" localSheetId="13">#REF!</definedName>
    <definedName name="ACTIVATE" localSheetId="29">#REF!</definedName>
    <definedName name="ACTIVATE" localSheetId="5">#REF!</definedName>
    <definedName name="ACTIVATE" localSheetId="6">#REF!</definedName>
    <definedName name="ACTIVATE" localSheetId="9">#REF!</definedName>
    <definedName name="ACTIVATE" localSheetId="11">#REF!</definedName>
    <definedName name="ACTIVATE" localSheetId="12">#REF!</definedName>
    <definedName name="ACTIVATE" localSheetId="0">#REF!</definedName>
    <definedName name="ACTIVATE" localSheetId="7">#REF!</definedName>
    <definedName name="ACTIVATE" localSheetId="45">#REF!</definedName>
    <definedName name="ACTIVATE" localSheetId="46">#REF!</definedName>
    <definedName name="ACTIVATE" localSheetId="47">#REF!</definedName>
    <definedName name="ACTIVATE" localSheetId="8">#REF!</definedName>
    <definedName name="ACTIVATE" localSheetId="53">#REF!</definedName>
    <definedName name="ACTIVATE" localSheetId="10">#REF!</definedName>
    <definedName name="ACTIVATE">#REF!</definedName>
    <definedName name="Actual" localSheetId="13">#REF!</definedName>
    <definedName name="Actual" localSheetId="29">#REF!</definedName>
    <definedName name="Actual" localSheetId="0">#REF!</definedName>
    <definedName name="Actual" localSheetId="45">#REF!</definedName>
    <definedName name="Actual" localSheetId="46">#REF!</definedName>
    <definedName name="Actual" localSheetId="47">#REF!</definedName>
    <definedName name="Actual" localSheetId="53">#REF!</definedName>
    <definedName name="Actual">#REF!</definedName>
    <definedName name="ACUMULADO">#N/A</definedName>
    <definedName name="ACwvu.PLA1." localSheetId="13" hidden="1">'[33]COP FED'!#REF!</definedName>
    <definedName name="ACwvu.PLA1." localSheetId="20" hidden="1">'[33]COP FED'!#REF!</definedName>
    <definedName name="ACwvu.PLA1." localSheetId="23" hidden="1">'[33]COP FED'!#REF!</definedName>
    <definedName name="ACwvu.PLA1." localSheetId="29" hidden="1">'[33]COP FED'!#REF!</definedName>
    <definedName name="ACwvu.PLA1." localSheetId="5" hidden="1">'[33]COP FED'!#REF!</definedName>
    <definedName name="ACwvu.PLA1." localSheetId="6" hidden="1">'[33]COP FED'!#REF!</definedName>
    <definedName name="ACwvu.PLA1." localSheetId="9" hidden="1">'[33]COP FED'!#REF!</definedName>
    <definedName name="ACwvu.PLA1." localSheetId="11" hidden="1">'[33]COP FED'!#REF!</definedName>
    <definedName name="ACwvu.PLA1." localSheetId="12" hidden="1">'[33]COP FED'!#REF!</definedName>
    <definedName name="ACwvu.PLA1." localSheetId="22" hidden="1">'[33]COP FED'!#REF!</definedName>
    <definedName name="ACwvu.PLA1." localSheetId="7" hidden="1">'[33]COP FED'!#REF!</definedName>
    <definedName name="ACwvu.PLA1." localSheetId="45" hidden="1">'[33]COP FED'!#REF!</definedName>
    <definedName name="ACwvu.PLA1." localSheetId="46" hidden="1">'[33]COP FED'!#REF!</definedName>
    <definedName name="ACwvu.PLA1." localSheetId="47" hidden="1">'[33]COP FED'!#REF!</definedName>
    <definedName name="ACwvu.PLA1." localSheetId="8" hidden="1">'[33]COP FED'!#REF!</definedName>
    <definedName name="ACwvu.PLA1." localSheetId="53" hidden="1">'[33]COP FED'!#REF!</definedName>
    <definedName name="ACwvu.PLA1." localSheetId="10" hidden="1">'[33]COP FED'!#REF!</definedName>
    <definedName name="ACwvu.PLA1." hidden="1">'[33]COP FED'!#REF!</definedName>
    <definedName name="ACwvu.PLA2." hidden="1">'[33]COP FED'!$A$1:$N$49</definedName>
    <definedName name="ad" localSheetId="1" hidden="1">{"Riqfin97",#N/A,FALSE,"Tran";"Riqfinpro",#N/A,FALSE,"Tran"}</definedName>
    <definedName name="ad" localSheetId="13" hidden="1">{"Riqfin97",#N/A,FALSE,"Tran";"Riqfinpro",#N/A,FALSE,"Tran"}</definedName>
    <definedName name="ad" localSheetId="20" hidden="1">{"Riqfin97",#N/A,FALSE,"Tran";"Riqfinpro",#N/A,FALSE,"Tran"}</definedName>
    <definedName name="ad" localSheetId="23" hidden="1">{"Riqfin97",#N/A,FALSE,"Tran";"Riqfinpro",#N/A,FALSE,"Tran"}</definedName>
    <definedName name="ad" localSheetId="29" hidden="1">{"Riqfin97",#N/A,FALSE,"Tran";"Riqfinpro",#N/A,FALSE,"Tran"}</definedName>
    <definedName name="ad" localSheetId="2" hidden="1">{"Riqfin97",#N/A,FALSE,"Tran";"Riqfinpro",#N/A,FALSE,"Tran"}</definedName>
    <definedName name="ad" localSheetId="3" hidden="1">{"Riqfin97",#N/A,FALSE,"Tran";"Riqfinpro",#N/A,FALSE,"Tran"}</definedName>
    <definedName name="ad" localSheetId="4" hidden="1">{"Riqfin97",#N/A,FALSE,"Tran";"Riqfinpro",#N/A,FALSE,"Tran"}</definedName>
    <definedName name="ad" localSheetId="5" hidden="1">{"Riqfin97",#N/A,FALSE,"Tran";"Riqfinpro",#N/A,FALSE,"Tran"}</definedName>
    <definedName name="ad" localSheetId="6" hidden="1">{"Riqfin97",#N/A,FALSE,"Tran";"Riqfinpro",#N/A,FALSE,"Tran"}</definedName>
    <definedName name="ad" localSheetId="9" hidden="1">{"Riqfin97",#N/A,FALSE,"Tran";"Riqfinpro",#N/A,FALSE,"Tran"}</definedName>
    <definedName name="ad" localSheetId="11" hidden="1">{"Riqfin97",#N/A,FALSE,"Tran";"Riqfinpro",#N/A,FALSE,"Tran"}</definedName>
    <definedName name="ad" localSheetId="12" hidden="1">{"Riqfin97",#N/A,FALSE,"Tran";"Riqfinpro",#N/A,FALSE,"Tran"}</definedName>
    <definedName name="ad" localSheetId="0" hidden="1">{"Riqfin97",#N/A,FALSE,"Tran";"Riqfinpro",#N/A,FALSE,"Tran"}</definedName>
    <definedName name="ad" localSheetId="22" hidden="1">{"Riqfin97",#N/A,FALSE,"Tran";"Riqfinpro",#N/A,FALSE,"Tran"}</definedName>
    <definedName name="ad" localSheetId="30" hidden="1">{"Riqfin97",#N/A,FALSE,"Tran";"Riqfinpro",#N/A,FALSE,"Tran"}</definedName>
    <definedName name="ad" localSheetId="7" hidden="1">{"Riqfin97",#N/A,FALSE,"Tran";"Riqfinpro",#N/A,FALSE,"Tran"}</definedName>
    <definedName name="ad" localSheetId="43" hidden="1">{"Riqfin97",#N/A,FALSE,"Tran";"Riqfinpro",#N/A,FALSE,"Tran"}</definedName>
    <definedName name="ad" localSheetId="44" hidden="1">{"Riqfin97",#N/A,FALSE,"Tran";"Riqfinpro",#N/A,FALSE,"Tran"}</definedName>
    <definedName name="ad" localSheetId="45" hidden="1">{"Riqfin97",#N/A,FALSE,"Tran";"Riqfinpro",#N/A,FALSE,"Tran"}</definedName>
    <definedName name="ad" localSheetId="46" hidden="1">{"Riqfin97",#N/A,FALSE,"Tran";"Riqfinpro",#N/A,FALSE,"Tran"}</definedName>
    <definedName name="ad" localSheetId="47" hidden="1">{"Riqfin97",#N/A,FALSE,"Tran";"Riqfinpro",#N/A,FALSE,"Tran"}</definedName>
    <definedName name="ad" localSheetId="48" hidden="1">{"Riqfin97",#N/A,FALSE,"Tran";"Riqfinpro",#N/A,FALSE,"Tran"}</definedName>
    <definedName name="ad" localSheetId="8" hidden="1">{"Riqfin97",#N/A,FALSE,"Tran";"Riqfinpro",#N/A,FALSE,"Tran"}</definedName>
    <definedName name="ad" localSheetId="53" hidden="1">{"Riqfin97",#N/A,FALSE,"Tran";"Riqfinpro",#N/A,FALSE,"Tran"}</definedName>
    <definedName name="ad" localSheetId="10" hidden="1">{"Riqfin97",#N/A,FALSE,"Tran";"Riqfinpro",#N/A,FALSE,"Tran"}</definedName>
    <definedName name="ad" localSheetId="15" hidden="1">{"Riqfin97",#N/A,FALSE,"Tran";"Riqfinpro",#N/A,FALSE,"Tran"}</definedName>
    <definedName name="ad" localSheetId="16" hidden="1">{"Riqfin97",#N/A,FALSE,"Tran";"Riqfinpro",#N/A,FALSE,"Tran"}</definedName>
    <definedName name="ad" hidden="1">{"Riqfin97",#N/A,FALSE,"Tran";"Riqfinpro",#N/A,FALSE,"Tran"}</definedName>
    <definedName name="adaD" localSheetId="13">#REF!</definedName>
    <definedName name="adaD" localSheetId="29">#REF!</definedName>
    <definedName name="adaD" localSheetId="5">#REF!</definedName>
    <definedName name="adaD" localSheetId="6">#REF!</definedName>
    <definedName name="adaD" localSheetId="9">#REF!</definedName>
    <definedName name="adaD" localSheetId="11">#REF!</definedName>
    <definedName name="adaD" localSheetId="12">#REF!</definedName>
    <definedName name="adaD" localSheetId="0">#REF!</definedName>
    <definedName name="adaD" localSheetId="7">#REF!</definedName>
    <definedName name="adaD" localSheetId="45">#REF!</definedName>
    <definedName name="adaD" localSheetId="46">#REF!</definedName>
    <definedName name="adaD" localSheetId="47">#REF!</definedName>
    <definedName name="adaD" localSheetId="8">#REF!</definedName>
    <definedName name="adaD" localSheetId="53">#REF!</definedName>
    <definedName name="adaD" localSheetId="10">#REF!</definedName>
    <definedName name="adaD">#REF!</definedName>
    <definedName name="adrra" localSheetId="13">#REF!</definedName>
    <definedName name="adrra" localSheetId="29">#REF!</definedName>
    <definedName name="adrra" localSheetId="0">#REF!</definedName>
    <definedName name="adrra" localSheetId="45">#REF!</definedName>
    <definedName name="adrra" localSheetId="46">#REF!</definedName>
    <definedName name="adrra" localSheetId="47">#REF!</definedName>
    <definedName name="adrra" localSheetId="53">#REF!</definedName>
    <definedName name="adrra">#REF!</definedName>
    <definedName name="adsadrr" localSheetId="13" hidden="1">#REF!</definedName>
    <definedName name="adsadrr" localSheetId="29" hidden="1">#REF!</definedName>
    <definedName name="adsadrr" localSheetId="0" hidden="1">#REF!</definedName>
    <definedName name="adsadrr" localSheetId="45" hidden="1">#REF!</definedName>
    <definedName name="adsadrr" localSheetId="46" hidden="1">#REF!</definedName>
    <definedName name="adsadrr" localSheetId="47" hidden="1">#REF!</definedName>
    <definedName name="adsadrr" localSheetId="53" hidden="1">#REF!</definedName>
    <definedName name="adsadrr" hidden="1">#REF!</definedName>
    <definedName name="af" localSheetId="1" hidden="1">{"Tab1",#N/A,FALSE,"P";"Tab2",#N/A,FALSE,"P"}</definedName>
    <definedName name="af" localSheetId="13" hidden="1">{"Tab1",#N/A,FALSE,"P";"Tab2",#N/A,FALSE,"P"}</definedName>
    <definedName name="af" localSheetId="20" hidden="1">{"Tab1",#N/A,FALSE,"P";"Tab2",#N/A,FALSE,"P"}</definedName>
    <definedName name="af" localSheetId="23" hidden="1">{"Tab1",#N/A,FALSE,"P";"Tab2",#N/A,FALSE,"P"}</definedName>
    <definedName name="af" localSheetId="29" hidden="1">{"Tab1",#N/A,FALSE,"P";"Tab2",#N/A,FALSE,"P"}</definedName>
    <definedName name="af" localSheetId="2" hidden="1">{"Tab1",#N/A,FALSE,"P";"Tab2",#N/A,FALSE,"P"}</definedName>
    <definedName name="af" localSheetId="3" hidden="1">{"Tab1",#N/A,FALSE,"P";"Tab2",#N/A,FALSE,"P"}</definedName>
    <definedName name="af" localSheetId="4" hidden="1">{"Tab1",#N/A,FALSE,"P";"Tab2",#N/A,FALSE,"P"}</definedName>
    <definedName name="af" localSheetId="5" hidden="1">{"Tab1",#N/A,FALSE,"P";"Tab2",#N/A,FALSE,"P"}</definedName>
    <definedName name="af" localSheetId="6" hidden="1">{"Tab1",#N/A,FALSE,"P";"Tab2",#N/A,FALSE,"P"}</definedName>
    <definedName name="af" localSheetId="9" hidden="1">{"Tab1",#N/A,FALSE,"P";"Tab2",#N/A,FALSE,"P"}</definedName>
    <definedName name="af" localSheetId="11" hidden="1">{"Tab1",#N/A,FALSE,"P";"Tab2",#N/A,FALSE,"P"}</definedName>
    <definedName name="af" localSheetId="12" hidden="1">{"Tab1",#N/A,FALSE,"P";"Tab2",#N/A,FALSE,"P"}</definedName>
    <definedName name="af" localSheetId="0" hidden="1">{"Tab1",#N/A,FALSE,"P";"Tab2",#N/A,FALSE,"P"}</definedName>
    <definedName name="af" localSheetId="22" hidden="1">{"Tab1",#N/A,FALSE,"P";"Tab2",#N/A,FALSE,"P"}</definedName>
    <definedName name="af" localSheetId="30" hidden="1">{"Tab1",#N/A,FALSE,"P";"Tab2",#N/A,FALSE,"P"}</definedName>
    <definedName name="af" localSheetId="7" hidden="1">{"Tab1",#N/A,FALSE,"P";"Tab2",#N/A,FALSE,"P"}</definedName>
    <definedName name="af" localSheetId="43" hidden="1">{"Tab1",#N/A,FALSE,"P";"Tab2",#N/A,FALSE,"P"}</definedName>
    <definedName name="af" localSheetId="44" hidden="1">{"Tab1",#N/A,FALSE,"P";"Tab2",#N/A,FALSE,"P"}</definedName>
    <definedName name="af" localSheetId="45" hidden="1">{"Tab1",#N/A,FALSE,"P";"Tab2",#N/A,FALSE,"P"}</definedName>
    <definedName name="af" localSheetId="46" hidden="1">{"Tab1",#N/A,FALSE,"P";"Tab2",#N/A,FALSE,"P"}</definedName>
    <definedName name="af" localSheetId="47" hidden="1">{"Tab1",#N/A,FALSE,"P";"Tab2",#N/A,FALSE,"P"}</definedName>
    <definedName name="af" localSheetId="48" hidden="1">{"Tab1",#N/A,FALSE,"P";"Tab2",#N/A,FALSE,"P"}</definedName>
    <definedName name="af" localSheetId="8" hidden="1">{"Tab1",#N/A,FALSE,"P";"Tab2",#N/A,FALSE,"P"}</definedName>
    <definedName name="af" localSheetId="53" hidden="1">{"Tab1",#N/A,FALSE,"P";"Tab2",#N/A,FALSE,"P"}</definedName>
    <definedName name="af" localSheetId="10" hidden="1">{"Tab1",#N/A,FALSE,"P";"Tab2",#N/A,FALSE,"P"}</definedName>
    <definedName name="af" localSheetId="15" hidden="1">{"Tab1",#N/A,FALSE,"P";"Tab2",#N/A,FALSE,"P"}</definedName>
    <definedName name="af" localSheetId="16" hidden="1">{"Tab1",#N/A,FALSE,"P";"Tab2",#N/A,FALSE,"P"}</definedName>
    <definedName name="af" hidden="1">{"Tab1",#N/A,FALSE,"P";"Tab2",#N/A,FALSE,"P"}</definedName>
    <definedName name="aff" localSheetId="1" hidden="1">{"Tab1",#N/A,FALSE,"P";"Tab2",#N/A,FALSE,"P"}</definedName>
    <definedName name="aff" localSheetId="13" hidden="1">{"Tab1",#N/A,FALSE,"P";"Tab2",#N/A,FALSE,"P"}</definedName>
    <definedName name="aff" localSheetId="20" hidden="1">{"Tab1",#N/A,FALSE,"P";"Tab2",#N/A,FALSE,"P"}</definedName>
    <definedName name="aff" localSheetId="23" hidden="1">{"Tab1",#N/A,FALSE,"P";"Tab2",#N/A,FALSE,"P"}</definedName>
    <definedName name="aff" localSheetId="29" hidden="1">{"Tab1",#N/A,FALSE,"P";"Tab2",#N/A,FALSE,"P"}</definedName>
    <definedName name="aff" localSheetId="2" hidden="1">{"Tab1",#N/A,FALSE,"P";"Tab2",#N/A,FALSE,"P"}</definedName>
    <definedName name="aff" localSheetId="3" hidden="1">{"Tab1",#N/A,FALSE,"P";"Tab2",#N/A,FALSE,"P"}</definedName>
    <definedName name="aff" localSheetId="4" hidden="1">{"Tab1",#N/A,FALSE,"P";"Tab2",#N/A,FALSE,"P"}</definedName>
    <definedName name="aff" localSheetId="5" hidden="1">{"Tab1",#N/A,FALSE,"P";"Tab2",#N/A,FALSE,"P"}</definedName>
    <definedName name="aff" localSheetId="6" hidden="1">{"Tab1",#N/A,FALSE,"P";"Tab2",#N/A,FALSE,"P"}</definedName>
    <definedName name="aff" localSheetId="9" hidden="1">{"Tab1",#N/A,FALSE,"P";"Tab2",#N/A,FALSE,"P"}</definedName>
    <definedName name="aff" localSheetId="11" hidden="1">{"Tab1",#N/A,FALSE,"P";"Tab2",#N/A,FALSE,"P"}</definedName>
    <definedName name="aff" localSheetId="12" hidden="1">{"Tab1",#N/A,FALSE,"P";"Tab2",#N/A,FALSE,"P"}</definedName>
    <definedName name="aff" localSheetId="0" hidden="1">{"Tab1",#N/A,FALSE,"P";"Tab2",#N/A,FALSE,"P"}</definedName>
    <definedName name="aff" localSheetId="22" hidden="1">{"Tab1",#N/A,FALSE,"P";"Tab2",#N/A,FALSE,"P"}</definedName>
    <definedName name="aff" localSheetId="30" hidden="1">{"Tab1",#N/A,FALSE,"P";"Tab2",#N/A,FALSE,"P"}</definedName>
    <definedName name="aff" localSheetId="7" hidden="1">{"Tab1",#N/A,FALSE,"P";"Tab2",#N/A,FALSE,"P"}</definedName>
    <definedName name="aff" localSheetId="43" hidden="1">{"Tab1",#N/A,FALSE,"P";"Tab2",#N/A,FALSE,"P"}</definedName>
    <definedName name="aff" localSheetId="44" hidden="1">{"Tab1",#N/A,FALSE,"P";"Tab2",#N/A,FALSE,"P"}</definedName>
    <definedName name="aff" localSheetId="45" hidden="1">{"Tab1",#N/A,FALSE,"P";"Tab2",#N/A,FALSE,"P"}</definedName>
    <definedName name="aff" localSheetId="46" hidden="1">{"Tab1",#N/A,FALSE,"P";"Tab2",#N/A,FALSE,"P"}</definedName>
    <definedName name="aff" localSheetId="47" hidden="1">{"Tab1",#N/A,FALSE,"P";"Tab2",#N/A,FALSE,"P"}</definedName>
    <definedName name="aff" localSheetId="48" hidden="1">{"Tab1",#N/A,FALSE,"P";"Tab2",#N/A,FALSE,"P"}</definedName>
    <definedName name="aff" localSheetId="8" hidden="1">{"Tab1",#N/A,FALSE,"P";"Tab2",#N/A,FALSE,"P"}</definedName>
    <definedName name="aff" localSheetId="53" hidden="1">{"Tab1",#N/A,FALSE,"P";"Tab2",#N/A,FALSE,"P"}</definedName>
    <definedName name="aff" localSheetId="10" hidden="1">{"Tab1",#N/A,FALSE,"P";"Tab2",#N/A,FALSE,"P"}</definedName>
    <definedName name="aff" localSheetId="15" hidden="1">{"Tab1",#N/A,FALSE,"P";"Tab2",#N/A,FALSE,"P"}</definedName>
    <definedName name="aff" localSheetId="16" hidden="1">{"Tab1",#N/A,FALSE,"P";"Tab2",#N/A,FALSE,"P"}</definedName>
    <definedName name="aff" hidden="1">{"Tab1",#N/A,FALSE,"P";"Tab2",#N/A,FALSE,"P"}</definedName>
    <definedName name="ag" localSheetId="1" hidden="1">{"Tab1",#N/A,FALSE,"P";"Tab2",#N/A,FALSE,"P"}</definedName>
    <definedName name="ag" localSheetId="13" hidden="1">{"Tab1",#N/A,FALSE,"P";"Tab2",#N/A,FALSE,"P"}</definedName>
    <definedName name="ag" localSheetId="20" hidden="1">{"Tab1",#N/A,FALSE,"P";"Tab2",#N/A,FALSE,"P"}</definedName>
    <definedName name="ag" localSheetId="23" hidden="1">{"Tab1",#N/A,FALSE,"P";"Tab2",#N/A,FALSE,"P"}</definedName>
    <definedName name="ag" localSheetId="29" hidden="1">{"Tab1",#N/A,FALSE,"P";"Tab2",#N/A,FALSE,"P"}</definedName>
    <definedName name="ag" localSheetId="2" hidden="1">{"Tab1",#N/A,FALSE,"P";"Tab2",#N/A,FALSE,"P"}</definedName>
    <definedName name="ag" localSheetId="3" hidden="1">{"Tab1",#N/A,FALSE,"P";"Tab2",#N/A,FALSE,"P"}</definedName>
    <definedName name="ag" localSheetId="4" hidden="1">{"Tab1",#N/A,FALSE,"P";"Tab2",#N/A,FALSE,"P"}</definedName>
    <definedName name="ag" localSheetId="5" hidden="1">{"Tab1",#N/A,FALSE,"P";"Tab2",#N/A,FALSE,"P"}</definedName>
    <definedName name="ag" localSheetId="6" hidden="1">{"Tab1",#N/A,FALSE,"P";"Tab2",#N/A,FALSE,"P"}</definedName>
    <definedName name="ag" localSheetId="9" hidden="1">{"Tab1",#N/A,FALSE,"P";"Tab2",#N/A,FALSE,"P"}</definedName>
    <definedName name="ag" localSheetId="11" hidden="1">{"Tab1",#N/A,FALSE,"P";"Tab2",#N/A,FALSE,"P"}</definedName>
    <definedName name="ag" localSheetId="12" hidden="1">{"Tab1",#N/A,FALSE,"P";"Tab2",#N/A,FALSE,"P"}</definedName>
    <definedName name="ag" localSheetId="0" hidden="1">{"Tab1",#N/A,FALSE,"P";"Tab2",#N/A,FALSE,"P"}</definedName>
    <definedName name="ag" localSheetId="22" hidden="1">{"Tab1",#N/A,FALSE,"P";"Tab2",#N/A,FALSE,"P"}</definedName>
    <definedName name="ag" localSheetId="30" hidden="1">{"Tab1",#N/A,FALSE,"P";"Tab2",#N/A,FALSE,"P"}</definedName>
    <definedName name="ag" localSheetId="7" hidden="1">{"Tab1",#N/A,FALSE,"P";"Tab2",#N/A,FALSE,"P"}</definedName>
    <definedName name="ag" localSheetId="43" hidden="1">{"Tab1",#N/A,FALSE,"P";"Tab2",#N/A,FALSE,"P"}</definedName>
    <definedName name="ag" localSheetId="44" hidden="1">{"Tab1",#N/A,FALSE,"P";"Tab2",#N/A,FALSE,"P"}</definedName>
    <definedName name="ag" localSheetId="45" hidden="1">{"Tab1",#N/A,FALSE,"P";"Tab2",#N/A,FALSE,"P"}</definedName>
    <definedName name="ag" localSheetId="46" hidden="1">{"Tab1",#N/A,FALSE,"P";"Tab2",#N/A,FALSE,"P"}</definedName>
    <definedName name="ag" localSheetId="47" hidden="1">{"Tab1",#N/A,FALSE,"P";"Tab2",#N/A,FALSE,"P"}</definedName>
    <definedName name="ag" localSheetId="48" hidden="1">{"Tab1",#N/A,FALSE,"P";"Tab2",#N/A,FALSE,"P"}</definedName>
    <definedName name="ag" localSheetId="8" hidden="1">{"Tab1",#N/A,FALSE,"P";"Tab2",#N/A,FALSE,"P"}</definedName>
    <definedName name="ag" localSheetId="53" hidden="1">{"Tab1",#N/A,FALSE,"P";"Tab2",#N/A,FALSE,"P"}</definedName>
    <definedName name="ag" localSheetId="10" hidden="1">{"Tab1",#N/A,FALSE,"P";"Tab2",#N/A,FALSE,"P"}</definedName>
    <definedName name="ag" localSheetId="15" hidden="1">{"Tab1",#N/A,FALSE,"P";"Tab2",#N/A,FALSE,"P"}</definedName>
    <definedName name="ag" localSheetId="16" hidden="1">{"Tab1",#N/A,FALSE,"P";"Tab2",#N/A,FALSE,"P"}</definedName>
    <definedName name="ag" hidden="1">{"Tab1",#N/A,FALSE,"P";"Tab2",#N/A,FALSE,"P"}</definedName>
    <definedName name="ah" localSheetId="1" hidden="1">{"Riqfin97",#N/A,FALSE,"Tran";"Riqfinpro",#N/A,FALSE,"Tran"}</definedName>
    <definedName name="ah" localSheetId="13" hidden="1">{"Riqfin97",#N/A,FALSE,"Tran";"Riqfinpro",#N/A,FALSE,"Tran"}</definedName>
    <definedName name="ah" localSheetId="20" hidden="1">{"Riqfin97",#N/A,FALSE,"Tran";"Riqfinpro",#N/A,FALSE,"Tran"}</definedName>
    <definedName name="ah" localSheetId="23" hidden="1">{"Riqfin97",#N/A,FALSE,"Tran";"Riqfinpro",#N/A,FALSE,"Tran"}</definedName>
    <definedName name="ah" localSheetId="29" hidden="1">{"Riqfin97",#N/A,FALSE,"Tran";"Riqfinpro",#N/A,FALSE,"Tran"}</definedName>
    <definedName name="ah" localSheetId="2" hidden="1">{"Riqfin97",#N/A,FALSE,"Tran";"Riqfinpro",#N/A,FALSE,"Tran"}</definedName>
    <definedName name="ah" localSheetId="3" hidden="1">{"Riqfin97",#N/A,FALSE,"Tran";"Riqfinpro",#N/A,FALSE,"Tran"}</definedName>
    <definedName name="ah" localSheetId="4" hidden="1">{"Riqfin97",#N/A,FALSE,"Tran";"Riqfinpro",#N/A,FALSE,"Tran"}</definedName>
    <definedName name="ah" localSheetId="5" hidden="1">{"Riqfin97",#N/A,FALSE,"Tran";"Riqfinpro",#N/A,FALSE,"Tran"}</definedName>
    <definedName name="ah" localSheetId="6" hidden="1">{"Riqfin97",#N/A,FALSE,"Tran";"Riqfinpro",#N/A,FALSE,"Tran"}</definedName>
    <definedName name="ah" localSheetId="9" hidden="1">{"Riqfin97",#N/A,FALSE,"Tran";"Riqfinpro",#N/A,FALSE,"Tran"}</definedName>
    <definedName name="ah" localSheetId="11" hidden="1">{"Riqfin97",#N/A,FALSE,"Tran";"Riqfinpro",#N/A,FALSE,"Tran"}</definedName>
    <definedName name="ah" localSheetId="12" hidden="1">{"Riqfin97",#N/A,FALSE,"Tran";"Riqfinpro",#N/A,FALSE,"Tran"}</definedName>
    <definedName name="ah" localSheetId="0" hidden="1">{"Riqfin97",#N/A,FALSE,"Tran";"Riqfinpro",#N/A,FALSE,"Tran"}</definedName>
    <definedName name="ah" localSheetId="22" hidden="1">{"Riqfin97",#N/A,FALSE,"Tran";"Riqfinpro",#N/A,FALSE,"Tran"}</definedName>
    <definedName name="ah" localSheetId="30" hidden="1">{"Riqfin97",#N/A,FALSE,"Tran";"Riqfinpro",#N/A,FALSE,"Tran"}</definedName>
    <definedName name="ah" localSheetId="7" hidden="1">{"Riqfin97",#N/A,FALSE,"Tran";"Riqfinpro",#N/A,FALSE,"Tran"}</definedName>
    <definedName name="ah" localSheetId="43" hidden="1">{"Riqfin97",#N/A,FALSE,"Tran";"Riqfinpro",#N/A,FALSE,"Tran"}</definedName>
    <definedName name="ah" localSheetId="44" hidden="1">{"Riqfin97",#N/A,FALSE,"Tran";"Riqfinpro",#N/A,FALSE,"Tran"}</definedName>
    <definedName name="ah" localSheetId="45" hidden="1">{"Riqfin97",#N/A,FALSE,"Tran";"Riqfinpro",#N/A,FALSE,"Tran"}</definedName>
    <definedName name="ah" localSheetId="46" hidden="1">{"Riqfin97",#N/A,FALSE,"Tran";"Riqfinpro",#N/A,FALSE,"Tran"}</definedName>
    <definedName name="ah" localSheetId="47" hidden="1">{"Riqfin97",#N/A,FALSE,"Tran";"Riqfinpro",#N/A,FALSE,"Tran"}</definedName>
    <definedName name="ah" localSheetId="48" hidden="1">{"Riqfin97",#N/A,FALSE,"Tran";"Riqfinpro",#N/A,FALSE,"Tran"}</definedName>
    <definedName name="ah" localSheetId="8" hidden="1">{"Riqfin97",#N/A,FALSE,"Tran";"Riqfinpro",#N/A,FALSE,"Tran"}</definedName>
    <definedName name="ah" localSheetId="53" hidden="1">{"Riqfin97",#N/A,FALSE,"Tran";"Riqfinpro",#N/A,FALSE,"Tran"}</definedName>
    <definedName name="ah" localSheetId="10" hidden="1">{"Riqfin97",#N/A,FALSE,"Tran";"Riqfinpro",#N/A,FALSE,"Tran"}</definedName>
    <definedName name="ah" localSheetId="15" hidden="1">{"Riqfin97",#N/A,FALSE,"Tran";"Riqfinpro",#N/A,FALSE,"Tran"}</definedName>
    <definedName name="ah" localSheetId="16" hidden="1">{"Riqfin97",#N/A,FALSE,"Tran";"Riqfinpro",#N/A,FALSE,"Tran"}</definedName>
    <definedName name="ah" hidden="1">{"Riqfin97",#N/A,FALSE,"Tran";"Riqfinpro",#N/A,FALSE,"Tran"}</definedName>
    <definedName name="aj" localSheetId="1" hidden="1">{"Riqfin97",#N/A,FALSE,"Tran";"Riqfinpro",#N/A,FALSE,"Tran"}</definedName>
    <definedName name="aj" localSheetId="13" hidden="1">{"Riqfin97",#N/A,FALSE,"Tran";"Riqfinpro",#N/A,FALSE,"Tran"}</definedName>
    <definedName name="aj" localSheetId="20" hidden="1">{"Riqfin97",#N/A,FALSE,"Tran";"Riqfinpro",#N/A,FALSE,"Tran"}</definedName>
    <definedName name="aj" localSheetId="23" hidden="1">{"Riqfin97",#N/A,FALSE,"Tran";"Riqfinpro",#N/A,FALSE,"Tran"}</definedName>
    <definedName name="aj" localSheetId="29" hidden="1">{"Riqfin97",#N/A,FALSE,"Tran";"Riqfinpro",#N/A,FALSE,"Tran"}</definedName>
    <definedName name="aj" localSheetId="2" hidden="1">{"Riqfin97",#N/A,FALSE,"Tran";"Riqfinpro",#N/A,FALSE,"Tran"}</definedName>
    <definedName name="aj" localSheetId="3" hidden="1">{"Riqfin97",#N/A,FALSE,"Tran";"Riqfinpro",#N/A,FALSE,"Tran"}</definedName>
    <definedName name="aj" localSheetId="4" hidden="1">{"Riqfin97",#N/A,FALSE,"Tran";"Riqfinpro",#N/A,FALSE,"Tran"}</definedName>
    <definedName name="aj" localSheetId="5" hidden="1">{"Riqfin97",#N/A,FALSE,"Tran";"Riqfinpro",#N/A,FALSE,"Tran"}</definedName>
    <definedName name="aj" localSheetId="6" hidden="1">{"Riqfin97",#N/A,FALSE,"Tran";"Riqfinpro",#N/A,FALSE,"Tran"}</definedName>
    <definedName name="aj" localSheetId="9" hidden="1">{"Riqfin97",#N/A,FALSE,"Tran";"Riqfinpro",#N/A,FALSE,"Tran"}</definedName>
    <definedName name="aj" localSheetId="11" hidden="1">{"Riqfin97",#N/A,FALSE,"Tran";"Riqfinpro",#N/A,FALSE,"Tran"}</definedName>
    <definedName name="aj" localSheetId="12" hidden="1">{"Riqfin97",#N/A,FALSE,"Tran";"Riqfinpro",#N/A,FALSE,"Tran"}</definedName>
    <definedName name="aj" localSheetId="0" hidden="1">{"Riqfin97",#N/A,FALSE,"Tran";"Riqfinpro",#N/A,FALSE,"Tran"}</definedName>
    <definedName name="aj" localSheetId="22" hidden="1">{"Riqfin97",#N/A,FALSE,"Tran";"Riqfinpro",#N/A,FALSE,"Tran"}</definedName>
    <definedName name="aj" localSheetId="30" hidden="1">{"Riqfin97",#N/A,FALSE,"Tran";"Riqfinpro",#N/A,FALSE,"Tran"}</definedName>
    <definedName name="aj" localSheetId="7" hidden="1">{"Riqfin97",#N/A,FALSE,"Tran";"Riqfinpro",#N/A,FALSE,"Tran"}</definedName>
    <definedName name="aj" localSheetId="43" hidden="1">{"Riqfin97",#N/A,FALSE,"Tran";"Riqfinpro",#N/A,FALSE,"Tran"}</definedName>
    <definedName name="aj" localSheetId="44" hidden="1">{"Riqfin97",#N/A,FALSE,"Tran";"Riqfinpro",#N/A,FALSE,"Tran"}</definedName>
    <definedName name="aj" localSheetId="45" hidden="1">{"Riqfin97",#N/A,FALSE,"Tran";"Riqfinpro",#N/A,FALSE,"Tran"}</definedName>
    <definedName name="aj" localSheetId="46" hidden="1">{"Riqfin97",#N/A,FALSE,"Tran";"Riqfinpro",#N/A,FALSE,"Tran"}</definedName>
    <definedName name="aj" localSheetId="47" hidden="1">{"Riqfin97",#N/A,FALSE,"Tran";"Riqfinpro",#N/A,FALSE,"Tran"}</definedName>
    <definedName name="aj" localSheetId="48" hidden="1">{"Riqfin97",#N/A,FALSE,"Tran";"Riqfinpro",#N/A,FALSE,"Tran"}</definedName>
    <definedName name="aj" localSheetId="8" hidden="1">{"Riqfin97",#N/A,FALSE,"Tran";"Riqfinpro",#N/A,FALSE,"Tran"}</definedName>
    <definedName name="aj" localSheetId="53" hidden="1">{"Riqfin97",#N/A,FALSE,"Tran";"Riqfinpro",#N/A,FALSE,"Tran"}</definedName>
    <definedName name="aj" localSheetId="10" hidden="1">{"Riqfin97",#N/A,FALSE,"Tran";"Riqfinpro",#N/A,FALSE,"Tran"}</definedName>
    <definedName name="aj" localSheetId="15" hidden="1">{"Riqfin97",#N/A,FALSE,"Tran";"Riqfinpro",#N/A,FALSE,"Tran"}</definedName>
    <definedName name="aj" localSheetId="16" hidden="1">{"Riqfin97",#N/A,FALSE,"Tran";"Riqfinpro",#N/A,FALSE,"Tran"}</definedName>
    <definedName name="aj" hidden="1">{"Riqfin97",#N/A,FALSE,"Tran";"Riqfinpro",#N/A,FALSE,"Tran"}</definedName>
    <definedName name="al" localSheetId="1" hidden="1">{"Riqfin97",#N/A,FALSE,"Tran";"Riqfinpro",#N/A,FALSE,"Tran"}</definedName>
    <definedName name="al" localSheetId="13" hidden="1">{"Riqfin97",#N/A,FALSE,"Tran";"Riqfinpro",#N/A,FALSE,"Tran"}</definedName>
    <definedName name="al" localSheetId="20" hidden="1">{"Riqfin97",#N/A,FALSE,"Tran";"Riqfinpro",#N/A,FALSE,"Tran"}</definedName>
    <definedName name="al" localSheetId="23" hidden="1">{"Riqfin97",#N/A,FALSE,"Tran";"Riqfinpro",#N/A,FALSE,"Tran"}</definedName>
    <definedName name="al" localSheetId="29" hidden="1">{"Riqfin97",#N/A,FALSE,"Tran";"Riqfinpro",#N/A,FALSE,"Tran"}</definedName>
    <definedName name="al" localSheetId="2" hidden="1">{"Riqfin97",#N/A,FALSE,"Tran";"Riqfinpro",#N/A,FALSE,"Tran"}</definedName>
    <definedName name="al" localSheetId="3" hidden="1">{"Riqfin97",#N/A,FALSE,"Tran";"Riqfinpro",#N/A,FALSE,"Tran"}</definedName>
    <definedName name="al" localSheetId="4" hidden="1">{"Riqfin97",#N/A,FALSE,"Tran";"Riqfinpro",#N/A,FALSE,"Tran"}</definedName>
    <definedName name="al" localSheetId="5" hidden="1">{"Riqfin97",#N/A,FALSE,"Tran";"Riqfinpro",#N/A,FALSE,"Tran"}</definedName>
    <definedName name="al" localSheetId="6" hidden="1">{"Riqfin97",#N/A,FALSE,"Tran";"Riqfinpro",#N/A,FALSE,"Tran"}</definedName>
    <definedName name="al" localSheetId="9" hidden="1">{"Riqfin97",#N/A,FALSE,"Tran";"Riqfinpro",#N/A,FALSE,"Tran"}</definedName>
    <definedName name="al" localSheetId="11" hidden="1">{"Riqfin97",#N/A,FALSE,"Tran";"Riqfinpro",#N/A,FALSE,"Tran"}</definedName>
    <definedName name="al" localSheetId="12" hidden="1">{"Riqfin97",#N/A,FALSE,"Tran";"Riqfinpro",#N/A,FALSE,"Tran"}</definedName>
    <definedName name="al" localSheetId="0" hidden="1">{"Riqfin97",#N/A,FALSE,"Tran";"Riqfinpro",#N/A,FALSE,"Tran"}</definedName>
    <definedName name="al" localSheetId="22" hidden="1">{"Riqfin97",#N/A,FALSE,"Tran";"Riqfinpro",#N/A,FALSE,"Tran"}</definedName>
    <definedName name="al" localSheetId="30" hidden="1">{"Riqfin97",#N/A,FALSE,"Tran";"Riqfinpro",#N/A,FALSE,"Tran"}</definedName>
    <definedName name="al" localSheetId="7" hidden="1">{"Riqfin97",#N/A,FALSE,"Tran";"Riqfinpro",#N/A,FALSE,"Tran"}</definedName>
    <definedName name="al" localSheetId="43" hidden="1">{"Riqfin97",#N/A,FALSE,"Tran";"Riqfinpro",#N/A,FALSE,"Tran"}</definedName>
    <definedName name="al" localSheetId="44" hidden="1">{"Riqfin97",#N/A,FALSE,"Tran";"Riqfinpro",#N/A,FALSE,"Tran"}</definedName>
    <definedName name="al" localSheetId="45" hidden="1">{"Riqfin97",#N/A,FALSE,"Tran";"Riqfinpro",#N/A,FALSE,"Tran"}</definedName>
    <definedName name="al" localSheetId="46" hidden="1">{"Riqfin97",#N/A,FALSE,"Tran";"Riqfinpro",#N/A,FALSE,"Tran"}</definedName>
    <definedName name="al" localSheetId="47" hidden="1">{"Riqfin97",#N/A,FALSE,"Tran";"Riqfinpro",#N/A,FALSE,"Tran"}</definedName>
    <definedName name="al" localSheetId="48" hidden="1">{"Riqfin97",#N/A,FALSE,"Tran";"Riqfinpro",#N/A,FALSE,"Tran"}</definedName>
    <definedName name="al" localSheetId="8" hidden="1">{"Riqfin97",#N/A,FALSE,"Tran";"Riqfinpro",#N/A,FALSE,"Tran"}</definedName>
    <definedName name="al" localSheetId="53" hidden="1">{"Riqfin97",#N/A,FALSE,"Tran";"Riqfinpro",#N/A,FALSE,"Tran"}</definedName>
    <definedName name="al" localSheetId="10" hidden="1">{"Riqfin97",#N/A,FALSE,"Tran";"Riqfinpro",#N/A,FALSE,"Tran"}</definedName>
    <definedName name="al" localSheetId="15" hidden="1">{"Riqfin97",#N/A,FALSE,"Tran";"Riqfinpro",#N/A,FALSE,"Tran"}</definedName>
    <definedName name="al" localSheetId="16" hidden="1">{"Riqfin97",#N/A,FALSE,"Tran";"Riqfinpro",#N/A,FALSE,"Tran"}</definedName>
    <definedName name="al" hidden="1">{"Riqfin97",#N/A,FALSE,"Tran";"Riqfinpro",#N/A,FALSE,"Tran"}</definedName>
    <definedName name="alj" localSheetId="1" hidden="1">{"Riqfin97",#N/A,FALSE,"Tran";"Riqfinpro",#N/A,FALSE,"Tran"}</definedName>
    <definedName name="alj" localSheetId="13" hidden="1">{"Riqfin97",#N/A,FALSE,"Tran";"Riqfinpro",#N/A,FALSE,"Tran"}</definedName>
    <definedName name="alj" localSheetId="20" hidden="1">{"Riqfin97",#N/A,FALSE,"Tran";"Riqfinpro",#N/A,FALSE,"Tran"}</definedName>
    <definedName name="alj" localSheetId="23" hidden="1">{"Riqfin97",#N/A,FALSE,"Tran";"Riqfinpro",#N/A,FALSE,"Tran"}</definedName>
    <definedName name="alj" localSheetId="29" hidden="1">{"Riqfin97",#N/A,FALSE,"Tran";"Riqfinpro",#N/A,FALSE,"Tran"}</definedName>
    <definedName name="alj" localSheetId="2" hidden="1">{"Riqfin97",#N/A,FALSE,"Tran";"Riqfinpro",#N/A,FALSE,"Tran"}</definedName>
    <definedName name="alj" localSheetId="3" hidden="1">{"Riqfin97",#N/A,FALSE,"Tran";"Riqfinpro",#N/A,FALSE,"Tran"}</definedName>
    <definedName name="alj" localSheetId="4" hidden="1">{"Riqfin97",#N/A,FALSE,"Tran";"Riqfinpro",#N/A,FALSE,"Tran"}</definedName>
    <definedName name="alj" localSheetId="5" hidden="1">{"Riqfin97",#N/A,FALSE,"Tran";"Riqfinpro",#N/A,FALSE,"Tran"}</definedName>
    <definedName name="alj" localSheetId="6" hidden="1">{"Riqfin97",#N/A,FALSE,"Tran";"Riqfinpro",#N/A,FALSE,"Tran"}</definedName>
    <definedName name="alj" localSheetId="9" hidden="1">{"Riqfin97",#N/A,FALSE,"Tran";"Riqfinpro",#N/A,FALSE,"Tran"}</definedName>
    <definedName name="alj" localSheetId="11" hidden="1">{"Riqfin97",#N/A,FALSE,"Tran";"Riqfinpro",#N/A,FALSE,"Tran"}</definedName>
    <definedName name="alj" localSheetId="12" hidden="1">{"Riqfin97",#N/A,FALSE,"Tran";"Riqfinpro",#N/A,FALSE,"Tran"}</definedName>
    <definedName name="alj" localSheetId="0" hidden="1">{"Riqfin97",#N/A,FALSE,"Tran";"Riqfinpro",#N/A,FALSE,"Tran"}</definedName>
    <definedName name="alj" localSheetId="22" hidden="1">{"Riqfin97",#N/A,FALSE,"Tran";"Riqfinpro",#N/A,FALSE,"Tran"}</definedName>
    <definedName name="alj" localSheetId="30" hidden="1">{"Riqfin97",#N/A,FALSE,"Tran";"Riqfinpro",#N/A,FALSE,"Tran"}</definedName>
    <definedName name="alj" localSheetId="7" hidden="1">{"Riqfin97",#N/A,FALSE,"Tran";"Riqfinpro",#N/A,FALSE,"Tran"}</definedName>
    <definedName name="alj" localSheetId="43" hidden="1">{"Riqfin97",#N/A,FALSE,"Tran";"Riqfinpro",#N/A,FALSE,"Tran"}</definedName>
    <definedName name="alj" localSheetId="44" hidden="1">{"Riqfin97",#N/A,FALSE,"Tran";"Riqfinpro",#N/A,FALSE,"Tran"}</definedName>
    <definedName name="alj" localSheetId="45" hidden="1">{"Riqfin97",#N/A,FALSE,"Tran";"Riqfinpro",#N/A,FALSE,"Tran"}</definedName>
    <definedName name="alj" localSheetId="46" hidden="1">{"Riqfin97",#N/A,FALSE,"Tran";"Riqfinpro",#N/A,FALSE,"Tran"}</definedName>
    <definedName name="alj" localSheetId="47" hidden="1">{"Riqfin97",#N/A,FALSE,"Tran";"Riqfinpro",#N/A,FALSE,"Tran"}</definedName>
    <definedName name="alj" localSheetId="48" hidden="1">{"Riqfin97",#N/A,FALSE,"Tran";"Riqfinpro",#N/A,FALSE,"Tran"}</definedName>
    <definedName name="alj" localSheetId="8" hidden="1">{"Riqfin97",#N/A,FALSE,"Tran";"Riqfinpro",#N/A,FALSE,"Tran"}</definedName>
    <definedName name="alj" localSheetId="53" hidden="1">{"Riqfin97",#N/A,FALSE,"Tran";"Riqfinpro",#N/A,FALSE,"Tran"}</definedName>
    <definedName name="alj" localSheetId="10" hidden="1">{"Riqfin97",#N/A,FALSE,"Tran";"Riqfinpro",#N/A,FALSE,"Tran"}</definedName>
    <definedName name="alj" localSheetId="15" hidden="1">{"Riqfin97",#N/A,FALSE,"Tran";"Riqfinpro",#N/A,FALSE,"Tran"}</definedName>
    <definedName name="alj" localSheetId="16" hidden="1">{"Riqfin97",#N/A,FALSE,"Tran";"Riqfinpro",#N/A,FALSE,"Tran"}</definedName>
    <definedName name="alj" hidden="1">{"Riqfin97",#N/A,FALSE,"Tran";"Riqfinpro",#N/A,FALSE,"Tran"}</definedName>
    <definedName name="ALL">'[1]Imp:DSA output'!$C$9:$R$464</definedName>
    <definedName name="ALLBIRR" localSheetId="13">#REF!</definedName>
    <definedName name="ALLBIRR" localSheetId="29">#REF!</definedName>
    <definedName name="ALLBIRR" localSheetId="5">#REF!</definedName>
    <definedName name="ALLBIRR" localSheetId="6">#REF!</definedName>
    <definedName name="ALLBIRR" localSheetId="9">#REF!</definedName>
    <definedName name="ALLBIRR" localSheetId="11">#REF!</definedName>
    <definedName name="ALLBIRR" localSheetId="12">#REF!</definedName>
    <definedName name="ALLBIRR" localSheetId="0">#REF!</definedName>
    <definedName name="ALLBIRR" localSheetId="7">#REF!</definedName>
    <definedName name="ALLBIRR" localSheetId="45">#REF!</definedName>
    <definedName name="ALLBIRR" localSheetId="46">#REF!</definedName>
    <definedName name="ALLBIRR" localSheetId="47">#REF!</definedName>
    <definedName name="ALLBIRR" localSheetId="8">#REF!</definedName>
    <definedName name="ALLBIRR" localSheetId="53">#REF!</definedName>
    <definedName name="ALLBIRR" localSheetId="10">#REF!</definedName>
    <definedName name="ALLBIRR">#REF!</definedName>
    <definedName name="AllData" localSheetId="13">#REF!</definedName>
    <definedName name="AllData" localSheetId="29">#REF!</definedName>
    <definedName name="AllData" localSheetId="0">#REF!</definedName>
    <definedName name="AllData" localSheetId="45">#REF!</definedName>
    <definedName name="AllData" localSheetId="46">#REF!</definedName>
    <definedName name="AllData" localSheetId="47">#REF!</definedName>
    <definedName name="AllData" localSheetId="53">#REF!</definedName>
    <definedName name="AllData">#REF!</definedName>
    <definedName name="ALLSDR" localSheetId="13">#REF!</definedName>
    <definedName name="ALLSDR" localSheetId="29">#REF!</definedName>
    <definedName name="ALLSDR" localSheetId="0">#REF!</definedName>
    <definedName name="ALLSDR" localSheetId="45">#REF!</definedName>
    <definedName name="ALLSDR" localSheetId="46">#REF!</definedName>
    <definedName name="ALLSDR" localSheetId="47">#REF!</definedName>
    <definedName name="ALLSDR" localSheetId="53">#REF!</definedName>
    <definedName name="ALLSDR">#REF!</definedName>
    <definedName name="alpha">'[34]Int rate table spreads'!$C$7</definedName>
    <definedName name="AMORTI" localSheetId="13">#REF!</definedName>
    <definedName name="AMORTI" localSheetId="29">#REF!</definedName>
    <definedName name="AMORTI" localSheetId="5">#REF!</definedName>
    <definedName name="AMORTI" localSheetId="6">#REF!</definedName>
    <definedName name="AMORTI" localSheetId="9">#REF!</definedName>
    <definedName name="AMORTI" localSheetId="11">#REF!</definedName>
    <definedName name="AMORTI" localSheetId="12">#REF!</definedName>
    <definedName name="AMORTI" localSheetId="0">#REF!</definedName>
    <definedName name="AMORTI" localSheetId="7">#REF!</definedName>
    <definedName name="AMORTI" localSheetId="45">#REF!</definedName>
    <definedName name="AMORTI" localSheetId="46">#REF!</definedName>
    <definedName name="AMORTI" localSheetId="47">#REF!</definedName>
    <definedName name="AMORTI" localSheetId="8">#REF!</definedName>
    <definedName name="AMORTI" localSheetId="53">#REF!</definedName>
    <definedName name="AMORTI" localSheetId="10">#REF!</definedName>
    <definedName name="AMORTI">#REF!</definedName>
    <definedName name="ANEXO2" localSheetId="13">[35]BCP!#REF!</definedName>
    <definedName name="ANEXO2" localSheetId="5">[35]BCP!#REF!</definedName>
    <definedName name="ANEXO2" localSheetId="6">[35]BCP!#REF!</definedName>
    <definedName name="ANEXO2" localSheetId="9">[35]BCP!#REF!</definedName>
    <definedName name="ANEXO2" localSheetId="11">[35]BCP!#REF!</definedName>
    <definedName name="ANEXO2" localSheetId="12">[35]BCP!#REF!</definedName>
    <definedName name="ANEXO2" localSheetId="7">[35]BCP!#REF!</definedName>
    <definedName name="ANEXO2" localSheetId="45">[35]BCP!#REF!</definedName>
    <definedName name="ANEXO2" localSheetId="46">[35]BCP!#REF!</definedName>
    <definedName name="ANEXO2" localSheetId="47">[35]BCP!#REF!</definedName>
    <definedName name="ANEXO2" localSheetId="8">[35]BCP!#REF!</definedName>
    <definedName name="ANEXO2" localSheetId="53">[35]BCP!#REF!</definedName>
    <definedName name="ANEXO2" localSheetId="10">[35]BCP!#REF!</definedName>
    <definedName name="ANEXO2">[35]BCP!#REF!</definedName>
    <definedName name="ANEXO3">#N/A</definedName>
    <definedName name="ANEXO4">#N/A</definedName>
    <definedName name="ANEXO5">#N/A</definedName>
    <definedName name="ANEXO6">#N/A</definedName>
    <definedName name="apigraphs">#N/A</definedName>
    <definedName name="appendix">[24]QNEWLOR!$J$3:$AU$7,[24]QNEWLOR!$J$21:$AU$77,[24]QNEWLOR!$J$91:$AU$149</definedName>
    <definedName name="_xlnm.Print_Area">[36]MONTHLY!$A$2:$U$25,[36]MONTHLY!$A$29:$U$66,[36]MONTHLY!$A$71:$U$124,[36]MONTHLY!$A$127:$U$180,[36]MONTHLY!$A$183:$U$238,[36]MONTHLY!$A$244:$U$287,[36]MONTHLY!$A$291:$U$330</definedName>
    <definedName name="AREACONSTRUCCIO" localSheetId="13">#REF!</definedName>
    <definedName name="AREACONSTRUCCIO" localSheetId="29">#REF!</definedName>
    <definedName name="AREACONSTRUCCIO" localSheetId="5">#REF!</definedName>
    <definedName name="AREACONSTRUCCIO" localSheetId="6">#REF!</definedName>
    <definedName name="AREACONSTRUCCIO" localSheetId="9">#REF!</definedName>
    <definedName name="AREACONSTRUCCIO" localSheetId="11">#REF!</definedName>
    <definedName name="AREACONSTRUCCIO" localSheetId="12">#REF!</definedName>
    <definedName name="AREACONSTRUCCIO" localSheetId="0">#REF!</definedName>
    <definedName name="AREACONSTRUCCIO" localSheetId="7">#REF!</definedName>
    <definedName name="AREACONSTRUCCIO" localSheetId="45">#REF!</definedName>
    <definedName name="AREACONSTRUCCIO" localSheetId="46">#REF!</definedName>
    <definedName name="AREACONSTRUCCIO" localSheetId="47">#REF!</definedName>
    <definedName name="AREACONSTRUCCIO" localSheetId="8">#REF!</definedName>
    <definedName name="AREACONSTRUCCIO" localSheetId="53">#REF!</definedName>
    <definedName name="AREACONSTRUCCIO" localSheetId="10">#REF!</definedName>
    <definedName name="AREACONSTRUCCIO">#REF!</definedName>
    <definedName name="as" localSheetId="13" hidden="1">'[37]Fax a enviar'!#REF!</definedName>
    <definedName name="as" localSheetId="5" hidden="1">'[37]Fax a enviar'!#REF!</definedName>
    <definedName name="as" localSheetId="6" hidden="1">'[37]Fax a enviar'!#REF!</definedName>
    <definedName name="as" localSheetId="9" hidden="1">'[37]Fax a enviar'!#REF!</definedName>
    <definedName name="as" localSheetId="11" hidden="1">'[37]Fax a enviar'!#REF!</definedName>
    <definedName name="as" localSheetId="12" hidden="1">'[37]Fax a enviar'!#REF!</definedName>
    <definedName name="as" localSheetId="7" hidden="1">'[37]Fax a enviar'!#REF!</definedName>
    <definedName name="as" localSheetId="45" hidden="1">'[37]Fax a enviar'!#REF!</definedName>
    <definedName name="as" localSheetId="46" hidden="1">'[37]Fax a enviar'!#REF!</definedName>
    <definedName name="as" localSheetId="47" hidden="1">'[37]Fax a enviar'!#REF!</definedName>
    <definedName name="as" localSheetId="8" hidden="1">'[37]Fax a enviar'!#REF!</definedName>
    <definedName name="as" localSheetId="53" hidden="1">'[37]Fax a enviar'!#REF!</definedName>
    <definedName name="as" localSheetId="10" hidden="1">'[37]Fax a enviar'!#REF!</definedName>
    <definedName name="as" hidden="1">'[37]Fax a enviar'!#REF!</definedName>
    <definedName name="ASAU" localSheetId="13">#REF!</definedName>
    <definedName name="ASAU" localSheetId="29">#REF!</definedName>
    <definedName name="ASAU" localSheetId="5">#REF!</definedName>
    <definedName name="ASAU" localSheetId="6">#REF!</definedName>
    <definedName name="ASAU" localSheetId="9">#REF!</definedName>
    <definedName name="ASAU" localSheetId="11">#REF!</definedName>
    <definedName name="ASAU" localSheetId="12">#REF!</definedName>
    <definedName name="ASAU" localSheetId="0">#REF!</definedName>
    <definedName name="ASAU" localSheetId="7">#REF!</definedName>
    <definedName name="ASAU" localSheetId="45">#REF!</definedName>
    <definedName name="ASAU" localSheetId="46">#REF!</definedName>
    <definedName name="ASAU" localSheetId="47">#REF!</definedName>
    <definedName name="ASAU" localSheetId="8">#REF!</definedName>
    <definedName name="ASAU" localSheetId="53">#REF!</definedName>
    <definedName name="ASAU" localSheetId="10">#REF!</definedName>
    <definedName name="ASAU">#REF!</definedName>
    <definedName name="ASAU1" localSheetId="13">#REF!</definedName>
    <definedName name="ASAU1" localSheetId="29">#REF!</definedName>
    <definedName name="ASAU1" localSheetId="0">#REF!</definedName>
    <definedName name="ASAU1" localSheetId="45">#REF!</definedName>
    <definedName name="ASAU1" localSheetId="46">#REF!</definedName>
    <definedName name="ASAU1" localSheetId="47">#REF!</definedName>
    <definedName name="ASAU1" localSheetId="53">#REF!</definedName>
    <definedName name="ASAU1">#REF!</definedName>
    <definedName name="asd" localSheetId="13">#REF!</definedName>
    <definedName name="asd" localSheetId="29">#REF!</definedName>
    <definedName name="asd" localSheetId="0">#REF!</definedName>
    <definedName name="asd" localSheetId="45">#REF!</definedName>
    <definedName name="asd" localSheetId="46">#REF!</definedName>
    <definedName name="asd" localSheetId="47">#REF!</definedName>
    <definedName name="asd" localSheetId="53">#REF!</definedName>
    <definedName name="asd">#REF!</definedName>
    <definedName name="asdrae" localSheetId="13" hidden="1">#REF!</definedName>
    <definedName name="asdrae" localSheetId="29" hidden="1">#REF!</definedName>
    <definedName name="asdrae" localSheetId="0" hidden="1">#REF!</definedName>
    <definedName name="asdrae" hidden="1">#REF!</definedName>
    <definedName name="asdrra" localSheetId="13">#REF!</definedName>
    <definedName name="asdrra" localSheetId="29">#REF!</definedName>
    <definedName name="asdrra" localSheetId="0">#REF!</definedName>
    <definedName name="asdrra">#REF!</definedName>
    <definedName name="ase" localSheetId="13">#REF!</definedName>
    <definedName name="ase" localSheetId="29">#REF!</definedName>
    <definedName name="ase" localSheetId="0">#REF!</definedName>
    <definedName name="ase">#REF!</definedName>
    <definedName name="aser" localSheetId="13">#REF!</definedName>
    <definedName name="aser" localSheetId="29">#REF!</definedName>
    <definedName name="aser" localSheetId="0">#REF!</definedName>
    <definedName name="aser">#REF!</definedName>
    <definedName name="AsignadoA" localSheetId="29">#REF!</definedName>
    <definedName name="AsignadoA">#REF!</definedName>
    <definedName name="ASO" localSheetId="13">#REF!</definedName>
    <definedName name="ASO" localSheetId="29">#REF!</definedName>
    <definedName name="ASO" localSheetId="0">#REF!</definedName>
    <definedName name="ASO">#REF!</definedName>
    <definedName name="asraa" localSheetId="13">#REF!</definedName>
    <definedName name="asraa" localSheetId="29">#REF!</definedName>
    <definedName name="asraa" localSheetId="0">#REF!</definedName>
    <definedName name="asraa">#REF!</definedName>
    <definedName name="asrraa44" localSheetId="13">#REF!</definedName>
    <definedName name="asrraa44" localSheetId="29">#REF!</definedName>
    <definedName name="asrraa44" localSheetId="0">#REF!</definedName>
    <definedName name="asrraa44">#REF!</definedName>
    <definedName name="ass">#N/A</definedName>
    <definedName name="ASSUM" localSheetId="13">#REF!</definedName>
    <definedName name="ASSUM" localSheetId="29">#REF!</definedName>
    <definedName name="ASSUM" localSheetId="5">#REF!</definedName>
    <definedName name="ASSUM" localSheetId="6">#REF!</definedName>
    <definedName name="ASSUM" localSheetId="9">#REF!</definedName>
    <definedName name="ASSUM" localSheetId="11">#REF!</definedName>
    <definedName name="ASSUM" localSheetId="12">#REF!</definedName>
    <definedName name="ASSUM" localSheetId="0">#REF!</definedName>
    <definedName name="ASSUM" localSheetId="7">#REF!</definedName>
    <definedName name="ASSUM" localSheetId="45">#REF!</definedName>
    <definedName name="ASSUM" localSheetId="46">#REF!</definedName>
    <definedName name="ASSUM" localSheetId="47">#REF!</definedName>
    <definedName name="ASSUM" localSheetId="8">#REF!</definedName>
    <definedName name="ASSUM" localSheetId="53">#REF!</definedName>
    <definedName name="ASSUM" localSheetId="10">#REF!</definedName>
    <definedName name="ASSUM">#REF!</definedName>
    <definedName name="atlantic">[38]nonopec!$D$424:$D$433</definedName>
    <definedName name="atrade" localSheetId="13">[14]!atrade</definedName>
    <definedName name="atrade" localSheetId="2">[14]!atrade</definedName>
    <definedName name="atrade" localSheetId="21">[14]!atrade</definedName>
    <definedName name="atrade" localSheetId="22">[14]!atrade</definedName>
    <definedName name="atrade" localSheetId="30">[14]!atrade</definedName>
    <definedName name="atrade" localSheetId="45">[14]!atrade</definedName>
    <definedName name="atrade" localSheetId="46">[14]!atrade</definedName>
    <definedName name="atrade" localSheetId="47">[14]!atrade</definedName>
    <definedName name="atrade" localSheetId="50">[14]!atrade</definedName>
    <definedName name="atrade" localSheetId="51">[14]!atrade</definedName>
    <definedName name="atrade" localSheetId="52">[14]!atrade</definedName>
    <definedName name="atrade" localSheetId="15">[14]!atrade</definedName>
    <definedName name="atrade">[14]!atrade</definedName>
    <definedName name="AUS" localSheetId="13">#REF!</definedName>
    <definedName name="AUS" localSheetId="29">#REF!</definedName>
    <definedName name="AUS" localSheetId="5">#REF!</definedName>
    <definedName name="AUS" localSheetId="6">#REF!</definedName>
    <definedName name="AUS" localSheetId="9">#REF!</definedName>
    <definedName name="AUS" localSheetId="11">#REF!</definedName>
    <definedName name="AUS" localSheetId="12">#REF!</definedName>
    <definedName name="AUS" localSheetId="0">#REF!</definedName>
    <definedName name="AUS" localSheetId="7">#REF!</definedName>
    <definedName name="AUS" localSheetId="45">#REF!</definedName>
    <definedName name="AUS" localSheetId="46">#REF!</definedName>
    <definedName name="AUS" localSheetId="47">#REF!</definedName>
    <definedName name="AUS" localSheetId="8">#REF!</definedName>
    <definedName name="AUS" localSheetId="53">#REF!</definedName>
    <definedName name="AUS" localSheetId="10">#REF!</definedName>
    <definedName name="AUS">#REF!</definedName>
    <definedName name="Average_Daily_Depreciation">'[39]Inter-Bank'!$G$5</definedName>
    <definedName name="Average_Weekly_Depreciation">'[39]Inter-Bank'!$K$5</definedName>
    <definedName name="Average_Weekly_Inter_Bank_Exchange_Rate">'[39]Inter-Bank'!$H$5</definedName>
    <definedName name="AVISO" localSheetId="13">#REF!</definedName>
    <definedName name="AVISO" localSheetId="29">#REF!</definedName>
    <definedName name="AVISO" localSheetId="5">#REF!</definedName>
    <definedName name="AVISO" localSheetId="6">#REF!</definedName>
    <definedName name="AVISO" localSheetId="9">#REF!</definedName>
    <definedName name="AVISO" localSheetId="11">#REF!</definedName>
    <definedName name="AVISO" localSheetId="12">#REF!</definedName>
    <definedName name="AVISO" localSheetId="0">#REF!</definedName>
    <definedName name="AVISO" localSheetId="7">#REF!</definedName>
    <definedName name="AVISO" localSheetId="45">#REF!</definedName>
    <definedName name="AVISO" localSheetId="46">#REF!</definedName>
    <definedName name="AVISO" localSheetId="47">#REF!</definedName>
    <definedName name="AVISO" localSheetId="8">#REF!</definedName>
    <definedName name="AVISO" localSheetId="53">#REF!</definedName>
    <definedName name="AVISO" localSheetId="10">#REF!</definedName>
    <definedName name="AVISO">#REF!</definedName>
    <definedName name="B" localSheetId="13">#REF!</definedName>
    <definedName name="B" localSheetId="29">#REF!</definedName>
    <definedName name="B" localSheetId="0">#REF!</definedName>
    <definedName name="B" localSheetId="45">#REF!</definedName>
    <definedName name="B" localSheetId="46">#REF!</definedName>
    <definedName name="B" localSheetId="47">#REF!</definedName>
    <definedName name="B" localSheetId="53">#REF!</definedName>
    <definedName name="B">#REF!</definedName>
    <definedName name="BAL" localSheetId="13">#REF!</definedName>
    <definedName name="BAL" localSheetId="29">#REF!</definedName>
    <definedName name="BAL" localSheetId="0">#REF!</definedName>
    <definedName name="BAL" localSheetId="45">#REF!</definedName>
    <definedName name="BAL" localSheetId="46">#REF!</definedName>
    <definedName name="BAL" localSheetId="47">#REF!</definedName>
    <definedName name="BAL" localSheetId="53">#REF!</definedName>
    <definedName name="BAL">#REF!</definedName>
    <definedName name="bALANCE" localSheetId="1" hidden="1">{"Minpmon",#N/A,FALSE,"Monthinput"}</definedName>
    <definedName name="bALANCE" localSheetId="13" hidden="1">{"Minpmon",#N/A,FALSE,"Monthinput"}</definedName>
    <definedName name="bALANCE" localSheetId="20" hidden="1">{"Minpmon",#N/A,FALSE,"Monthinput"}</definedName>
    <definedName name="bALANCE" localSheetId="23" hidden="1">{"Minpmon",#N/A,FALSE,"Monthinput"}</definedName>
    <definedName name="bALANCE" localSheetId="29" hidden="1">{"Minpmon",#N/A,FALSE,"Monthinput"}</definedName>
    <definedName name="bALANCE" localSheetId="2" hidden="1">{"Minpmon",#N/A,FALSE,"Monthinput"}</definedName>
    <definedName name="bALANCE" localSheetId="3" hidden="1">{"Minpmon",#N/A,FALSE,"Monthinput"}</definedName>
    <definedName name="bALANCE" localSheetId="4" hidden="1">{"Minpmon",#N/A,FALSE,"Monthinput"}</definedName>
    <definedName name="bALANCE" localSheetId="5" hidden="1">{"Minpmon",#N/A,FALSE,"Monthinput"}</definedName>
    <definedName name="bALANCE" localSheetId="6" hidden="1">{"Minpmon",#N/A,FALSE,"Monthinput"}</definedName>
    <definedName name="bALANCE" localSheetId="9" hidden="1">{"Minpmon",#N/A,FALSE,"Monthinput"}</definedName>
    <definedName name="bALANCE" localSheetId="11" hidden="1">{"Minpmon",#N/A,FALSE,"Monthinput"}</definedName>
    <definedName name="bALANCE" localSheetId="12" hidden="1">{"Minpmon",#N/A,FALSE,"Monthinput"}</definedName>
    <definedName name="bALANCE" localSheetId="0" hidden="1">{"Minpmon",#N/A,FALSE,"Monthinput"}</definedName>
    <definedName name="bALANCE" localSheetId="22" hidden="1">{"Minpmon",#N/A,FALSE,"Monthinput"}</definedName>
    <definedName name="bALANCE" localSheetId="30" hidden="1">{"Minpmon",#N/A,FALSE,"Monthinput"}</definedName>
    <definedName name="bALANCE" localSheetId="7" hidden="1">{"Minpmon",#N/A,FALSE,"Monthinput"}</definedName>
    <definedName name="bALANCE" localSheetId="43" hidden="1">{"Minpmon",#N/A,FALSE,"Monthinput"}</definedName>
    <definedName name="bALANCE" localSheetId="44" hidden="1">{"Minpmon",#N/A,FALSE,"Monthinput"}</definedName>
    <definedName name="bALANCE" localSheetId="45" hidden="1">{"Minpmon",#N/A,FALSE,"Monthinput"}</definedName>
    <definedName name="bALANCE" localSheetId="46" hidden="1">{"Minpmon",#N/A,FALSE,"Monthinput"}</definedName>
    <definedName name="bALANCE" localSheetId="47" hidden="1">{"Minpmon",#N/A,FALSE,"Monthinput"}</definedName>
    <definedName name="bALANCE" localSheetId="48" hidden="1">{"Minpmon",#N/A,FALSE,"Monthinput"}</definedName>
    <definedName name="bALANCE" localSheetId="8" hidden="1">{"Minpmon",#N/A,FALSE,"Monthinput"}</definedName>
    <definedName name="bALANCE" localSheetId="53" hidden="1">{"Minpmon",#N/A,FALSE,"Monthinput"}</definedName>
    <definedName name="bALANCE" localSheetId="10" hidden="1">{"Minpmon",#N/A,FALSE,"Monthinput"}</definedName>
    <definedName name="bALANCE" localSheetId="15" hidden="1">{"Minpmon",#N/A,FALSE,"Monthinput"}</definedName>
    <definedName name="bALANCE" localSheetId="16" hidden="1">{"Minpmon",#N/A,FALSE,"Monthinput"}</definedName>
    <definedName name="bALANCE" hidden="1">{"Minpmon",#N/A,FALSE,"Monthinput"}</definedName>
    <definedName name="BANCOS" localSheetId="13">#REF!</definedName>
    <definedName name="BANCOS" localSheetId="29">#REF!</definedName>
    <definedName name="BANCOS" localSheetId="5">#REF!</definedName>
    <definedName name="BANCOS" localSheetId="6">#REF!</definedName>
    <definedName name="BANCOS" localSheetId="9">#REF!</definedName>
    <definedName name="BANCOS" localSheetId="11">#REF!</definedName>
    <definedName name="BANCOS" localSheetId="12">#REF!</definedName>
    <definedName name="BANCOS" localSheetId="0">#REF!</definedName>
    <definedName name="BANCOS" localSheetId="7">#REF!</definedName>
    <definedName name="BANCOS" localSheetId="45">#REF!</definedName>
    <definedName name="BANCOS" localSheetId="46">#REF!</definedName>
    <definedName name="BANCOS" localSheetId="47">#REF!</definedName>
    <definedName name="BANCOS" localSheetId="8">#REF!</definedName>
    <definedName name="BANCOS" localSheetId="53">#REF!</definedName>
    <definedName name="BANCOS" localSheetId="10">#REF!</definedName>
    <definedName name="BANCOS">#REF!</definedName>
    <definedName name="_xlnm.Database" localSheetId="13">#REF!</definedName>
    <definedName name="_xlnm.Database" localSheetId="29">#REF!</definedName>
    <definedName name="_xlnm.Database" localSheetId="0">#REF!</definedName>
    <definedName name="_xlnm.Database" localSheetId="45">#REF!</definedName>
    <definedName name="_xlnm.Database" localSheetId="46">#REF!</definedName>
    <definedName name="_xlnm.Database" localSheetId="47">#REF!</definedName>
    <definedName name="_xlnm.Database">#REF!</definedName>
    <definedName name="Batumi_debt" localSheetId="13">#REF!</definedName>
    <definedName name="Batumi_debt" localSheetId="29">#REF!</definedName>
    <definedName name="Batumi_debt" localSheetId="0">#REF!</definedName>
    <definedName name="Batumi_debt" localSheetId="45">#REF!</definedName>
    <definedName name="Batumi_debt" localSheetId="46">#REF!</definedName>
    <definedName name="Batumi_debt" localSheetId="47">#REF!</definedName>
    <definedName name="Batumi_debt" localSheetId="53">#REF!</definedName>
    <definedName name="Batumi_debt">#REF!</definedName>
    <definedName name="bb" localSheetId="1" hidden="1">{"Riqfin97",#N/A,FALSE,"Tran";"Riqfinpro",#N/A,FALSE,"Tran"}</definedName>
    <definedName name="bb" localSheetId="13" hidden="1">{"Riqfin97",#N/A,FALSE,"Tran";"Riqfinpro",#N/A,FALSE,"Tran"}</definedName>
    <definedName name="bb" localSheetId="20" hidden="1">{"Riqfin97",#N/A,FALSE,"Tran";"Riqfinpro",#N/A,FALSE,"Tran"}</definedName>
    <definedName name="bb" localSheetId="23" hidden="1">{"Riqfin97",#N/A,FALSE,"Tran";"Riqfinpro",#N/A,FALSE,"Tran"}</definedName>
    <definedName name="bb" localSheetId="29"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9" hidden="1">{"Riqfin97",#N/A,FALSE,"Tran";"Riqfinpro",#N/A,FALSE,"Tran"}</definedName>
    <definedName name="bb" localSheetId="11" hidden="1">{"Riqfin97",#N/A,FALSE,"Tran";"Riqfinpro",#N/A,FALSE,"Tran"}</definedName>
    <definedName name="bb" localSheetId="12" hidden="1">{"Riqfin97",#N/A,FALSE,"Tran";"Riqfinpro",#N/A,FALSE,"Tran"}</definedName>
    <definedName name="bb" localSheetId="0" hidden="1">{"Riqfin97",#N/A,FALSE,"Tran";"Riqfinpro",#N/A,FALSE,"Tran"}</definedName>
    <definedName name="bb" localSheetId="22" hidden="1">{"Riqfin97",#N/A,FALSE,"Tran";"Riqfinpro",#N/A,FALSE,"Tran"}</definedName>
    <definedName name="bb" localSheetId="30" hidden="1">{"Riqfin97",#N/A,FALSE,"Tran";"Riqfinpro",#N/A,FALSE,"Tran"}</definedName>
    <definedName name="bb" localSheetId="7"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8" hidden="1">{"Riqfin97",#N/A,FALSE,"Tran";"Riqfinpro",#N/A,FALSE,"Tran"}</definedName>
    <definedName name="bb" localSheetId="53" hidden="1">{"Riqfin97",#N/A,FALSE,"Tran";"Riqfinpro",#N/A,FALSE,"Tran"}</definedName>
    <definedName name="bb" localSheetId="10" hidden="1">{"Riqfin97",#N/A,FALSE,"Tran";"Riqfinpro",#N/A,FALSE,"Tran"}</definedName>
    <definedName name="bb" localSheetId="15" hidden="1">{"Riqfin97",#N/A,FALSE,"Tran";"Riqfinpro",#N/A,FALSE,"Tran"}</definedName>
    <definedName name="bb" localSheetId="16" hidden="1">{"Riqfin97",#N/A,FALSE,"Tran";"Riqfinpro",#N/A,FALSE,"Tran"}</definedName>
    <definedName name="bb" hidden="1">{"Riqfin97",#N/A,FALSE,"Tran";"Riqfinpro",#N/A,FALSE,"Tran"}</definedName>
    <definedName name="BBB" localSheetId="13">#REF!</definedName>
    <definedName name="BBB" localSheetId="29">#REF!</definedName>
    <definedName name="BBB" localSheetId="5">#REF!</definedName>
    <definedName name="BBB" localSheetId="6">#REF!</definedName>
    <definedName name="BBB" localSheetId="9">#REF!</definedName>
    <definedName name="BBB" localSheetId="11">#REF!</definedName>
    <definedName name="BBB" localSheetId="12">#REF!</definedName>
    <definedName name="BBB" localSheetId="0">#REF!</definedName>
    <definedName name="BBB" localSheetId="7">#REF!</definedName>
    <definedName name="BBB" localSheetId="45">#REF!</definedName>
    <definedName name="BBB" localSheetId="46">#REF!</definedName>
    <definedName name="BBB" localSheetId="47">#REF!</definedName>
    <definedName name="BBB" localSheetId="8">#REF!</definedName>
    <definedName name="BBB" localSheetId="53">#REF!</definedName>
    <definedName name="BBB" localSheetId="10">#REF!</definedName>
    <definedName name="BBB">#REF!</definedName>
    <definedName name="bbbb" localSheetId="1" hidden="1">{"Minpmon",#N/A,FALSE,"Monthinput"}</definedName>
    <definedName name="bbbb" localSheetId="13" hidden="1">{"Minpmon",#N/A,FALSE,"Monthinput"}</definedName>
    <definedName name="bbbb" localSheetId="20" hidden="1">{"Minpmon",#N/A,FALSE,"Monthinput"}</definedName>
    <definedName name="bbbb" localSheetId="23" hidden="1">{"Minpmon",#N/A,FALSE,"Monthinput"}</definedName>
    <definedName name="bbbb" localSheetId="29"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9" hidden="1">{"Minpmon",#N/A,FALSE,"Monthinput"}</definedName>
    <definedName name="bbbb" localSheetId="11" hidden="1">{"Minpmon",#N/A,FALSE,"Monthinput"}</definedName>
    <definedName name="bbbb" localSheetId="12" hidden="1">{"Minpmon",#N/A,FALSE,"Monthinput"}</definedName>
    <definedName name="bbbb" localSheetId="0" hidden="1">{"Minpmon",#N/A,FALSE,"Monthinput"}</definedName>
    <definedName name="bbbb" localSheetId="22" hidden="1">{"Minpmon",#N/A,FALSE,"Monthinput"}</definedName>
    <definedName name="bbbb" localSheetId="30" hidden="1">{"Minpmon",#N/A,FALSE,"Monthinput"}</definedName>
    <definedName name="bbbb" localSheetId="7"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8" hidden="1">{"Minpmon",#N/A,FALSE,"Monthinput"}</definedName>
    <definedName name="bbbb" localSheetId="53" hidden="1">{"Minpmon",#N/A,FALSE,"Monthinput"}</definedName>
    <definedName name="bbbb" localSheetId="10" hidden="1">{"Minpmon",#N/A,FALSE,"Monthinput"}</definedName>
    <definedName name="bbbb" localSheetId="15" hidden="1">{"Minpmon",#N/A,FALSE,"Monthinput"}</definedName>
    <definedName name="bbbb" localSheetId="16" hidden="1">{"Minpmon",#N/A,FALSE,"Monthinput"}</definedName>
    <definedName name="bbbb" hidden="1">{"Minpmon",#N/A,FALSE,"Monthinput"}</definedName>
    <definedName name="bbbbbbbbbbbbb" localSheetId="1" hidden="1">{"Tab1",#N/A,FALSE,"P";"Tab2",#N/A,FALSE,"P"}</definedName>
    <definedName name="bbbbbbbbbbbbb" localSheetId="13" hidden="1">{"Tab1",#N/A,FALSE,"P";"Tab2",#N/A,FALSE,"P"}</definedName>
    <definedName name="bbbbbbbbbbbbb" localSheetId="20" hidden="1">{"Tab1",#N/A,FALSE,"P";"Tab2",#N/A,FALSE,"P"}</definedName>
    <definedName name="bbbbbbbbbbbbb" localSheetId="23" hidden="1">{"Tab1",#N/A,FALSE,"P";"Tab2",#N/A,FALSE,"P"}</definedName>
    <definedName name="bbbbbbbbbbbbb" localSheetId="29" hidden="1">{"Tab1",#N/A,FALSE,"P";"Tab2",#N/A,FALSE,"P"}</definedName>
    <definedName name="bbbbbbbbbbbbb" localSheetId="2" hidden="1">{"Tab1",#N/A,FALSE,"P";"Tab2",#N/A,FALSE,"P"}</definedName>
    <definedName name="bbbbbbbbbbbbb" localSheetId="3" hidden="1">{"Tab1",#N/A,FALSE,"P";"Tab2",#N/A,FALSE,"P"}</definedName>
    <definedName name="bbbbbbbbbbbbb" localSheetId="4" hidden="1">{"Tab1",#N/A,FALSE,"P";"Tab2",#N/A,FALSE,"P"}</definedName>
    <definedName name="bbbbbbbbbbbbb" localSheetId="5" hidden="1">{"Tab1",#N/A,FALSE,"P";"Tab2",#N/A,FALSE,"P"}</definedName>
    <definedName name="bbbbbbbbbbbbb" localSheetId="6" hidden="1">{"Tab1",#N/A,FALSE,"P";"Tab2",#N/A,FALSE,"P"}</definedName>
    <definedName name="bbbbbbbbbbbbb" localSheetId="9" hidden="1">{"Tab1",#N/A,FALSE,"P";"Tab2",#N/A,FALSE,"P"}</definedName>
    <definedName name="bbbbbbbbbbbbb" localSheetId="11" hidden="1">{"Tab1",#N/A,FALSE,"P";"Tab2",#N/A,FALSE,"P"}</definedName>
    <definedName name="bbbbbbbbbbbbb" localSheetId="12" hidden="1">{"Tab1",#N/A,FALSE,"P";"Tab2",#N/A,FALSE,"P"}</definedName>
    <definedName name="bbbbbbbbbbbbb" localSheetId="0" hidden="1">{"Tab1",#N/A,FALSE,"P";"Tab2",#N/A,FALSE,"P"}</definedName>
    <definedName name="bbbbbbbbbbbbb" localSheetId="22" hidden="1">{"Tab1",#N/A,FALSE,"P";"Tab2",#N/A,FALSE,"P"}</definedName>
    <definedName name="bbbbbbbbbbbbb" localSheetId="30" hidden="1">{"Tab1",#N/A,FALSE,"P";"Tab2",#N/A,FALSE,"P"}</definedName>
    <definedName name="bbbbbbbbbbbbb" localSheetId="7" hidden="1">{"Tab1",#N/A,FALSE,"P";"Tab2",#N/A,FALSE,"P"}</definedName>
    <definedName name="bbbbbbbbbbbbb" localSheetId="43" hidden="1">{"Tab1",#N/A,FALSE,"P";"Tab2",#N/A,FALSE,"P"}</definedName>
    <definedName name="bbbbbbbbbbbbb" localSheetId="44" hidden="1">{"Tab1",#N/A,FALSE,"P";"Tab2",#N/A,FALSE,"P"}</definedName>
    <definedName name="bbbbbbbbbbbbb" localSheetId="45" hidden="1">{"Tab1",#N/A,FALSE,"P";"Tab2",#N/A,FALSE,"P"}</definedName>
    <definedName name="bbbbbbbbbbbbb" localSheetId="46" hidden="1">{"Tab1",#N/A,FALSE,"P";"Tab2",#N/A,FALSE,"P"}</definedName>
    <definedName name="bbbbbbbbbbbbb" localSheetId="47" hidden="1">{"Tab1",#N/A,FALSE,"P";"Tab2",#N/A,FALSE,"P"}</definedName>
    <definedName name="bbbbbbbbbbbbb" localSheetId="48" hidden="1">{"Tab1",#N/A,FALSE,"P";"Tab2",#N/A,FALSE,"P"}</definedName>
    <definedName name="bbbbbbbbbbbbb" localSheetId="8" hidden="1">{"Tab1",#N/A,FALSE,"P";"Tab2",#N/A,FALSE,"P"}</definedName>
    <definedName name="bbbbbbbbbbbbb" localSheetId="53" hidden="1">{"Tab1",#N/A,FALSE,"P";"Tab2",#N/A,FALSE,"P"}</definedName>
    <definedName name="bbbbbbbbbbbbb" localSheetId="10" hidden="1">{"Tab1",#N/A,FALSE,"P";"Tab2",#N/A,FALSE,"P"}</definedName>
    <definedName name="bbbbbbbbbbbbb" localSheetId="15" hidden="1">{"Tab1",#N/A,FALSE,"P";"Tab2",#N/A,FALSE,"P"}</definedName>
    <definedName name="bbbbbbbbbbbbb" localSheetId="16" hidden="1">{"Tab1",#N/A,FALSE,"P";"Tab2",#N/A,FALSE,"P"}</definedName>
    <definedName name="bbbbbbbbbbbbb" hidden="1">{"Tab1",#N/A,FALSE,"P";"Tab2",#N/A,FALSE,"P"}</definedName>
    <definedName name="BC" localSheetId="13">#REF!</definedName>
    <definedName name="BC" localSheetId="29">#REF!</definedName>
    <definedName name="BC" localSheetId="5">#REF!</definedName>
    <definedName name="BC" localSheetId="6">#REF!</definedName>
    <definedName name="BC" localSheetId="9">#REF!</definedName>
    <definedName name="BC" localSheetId="11">#REF!</definedName>
    <definedName name="BC" localSheetId="12">#REF!</definedName>
    <definedName name="BC" localSheetId="0">#REF!</definedName>
    <definedName name="BC" localSheetId="7">#REF!</definedName>
    <definedName name="BC" localSheetId="45">#REF!</definedName>
    <definedName name="BC" localSheetId="46">#REF!</definedName>
    <definedName name="BC" localSheetId="47">#REF!</definedName>
    <definedName name="BC" localSheetId="8">#REF!</definedName>
    <definedName name="BC" localSheetId="53">#REF!</definedName>
    <definedName name="BC" localSheetId="10">#REF!</definedName>
    <definedName name="BC">#REF!</definedName>
    <definedName name="BCA">#N/A</definedName>
    <definedName name="BCA_GDP">#N/A</definedName>
    <definedName name="BCA_NGDP" localSheetId="13">#REF!</definedName>
    <definedName name="BCA_NGDP" localSheetId="29">#REF!</definedName>
    <definedName name="BCA_NGDP" localSheetId="5">#REF!</definedName>
    <definedName name="BCA_NGDP" localSheetId="6">#REF!</definedName>
    <definedName name="BCA_NGDP" localSheetId="9">#REF!</definedName>
    <definedName name="BCA_NGDP" localSheetId="11">#REF!</definedName>
    <definedName name="BCA_NGDP" localSheetId="12">#REF!</definedName>
    <definedName name="BCA_NGDP" localSheetId="0">#REF!</definedName>
    <definedName name="BCA_NGDP" localSheetId="7">#REF!</definedName>
    <definedName name="BCA_NGDP" localSheetId="45">#REF!</definedName>
    <definedName name="BCA_NGDP" localSheetId="46">#REF!</definedName>
    <definedName name="BCA_NGDP" localSheetId="47">#REF!</definedName>
    <definedName name="BCA_NGDP" localSheetId="8">#REF!</definedName>
    <definedName name="BCA_NGDP" localSheetId="53">#REF!</definedName>
    <definedName name="BCA_NGDP" localSheetId="10">#REF!</definedName>
    <definedName name="BCA_NGDP">#REF!</definedName>
    <definedName name="BCH" localSheetId="13">#REF!</definedName>
    <definedName name="BCH" localSheetId="29">#REF!</definedName>
    <definedName name="BCH" localSheetId="0">#REF!</definedName>
    <definedName name="BCH" localSheetId="45">#REF!</definedName>
    <definedName name="BCH" localSheetId="46">#REF!</definedName>
    <definedName name="BCH" localSheetId="47">#REF!</definedName>
    <definedName name="BCH" localSheetId="53">#REF!</definedName>
    <definedName name="BCH">#REF!</definedName>
    <definedName name="BCH_10G" localSheetId="13">#REF!</definedName>
    <definedName name="BCH_10G" localSheetId="29">#REF!</definedName>
    <definedName name="BCH_10G" localSheetId="0">#REF!</definedName>
    <definedName name="BCH_10G" localSheetId="45">#REF!</definedName>
    <definedName name="BCH_10G" localSheetId="46">#REF!</definedName>
    <definedName name="BCH_10G" localSheetId="47">#REF!</definedName>
    <definedName name="BCH_10G" localSheetId="53">#REF!</definedName>
    <definedName name="BCH_10G">#REF!</definedName>
    <definedName name="BCH_10R" localSheetId="13">#REF!</definedName>
    <definedName name="BCH_10R" localSheetId="29">#REF!</definedName>
    <definedName name="BCH_10R" localSheetId="0">#REF!</definedName>
    <definedName name="BCH_10R">#REF!</definedName>
    <definedName name="Bcos_Com_20G" localSheetId="13">#REF!</definedName>
    <definedName name="Bcos_Com_20G" localSheetId="29">#REF!</definedName>
    <definedName name="Bcos_Com_20G" localSheetId="0">#REF!</definedName>
    <definedName name="Bcos_Com_20G">#REF!</definedName>
    <definedName name="Bcos_Com20R" localSheetId="13">#REF!</definedName>
    <definedName name="Bcos_Com20R" localSheetId="29">#REF!</definedName>
    <definedName name="Bcos_Com20R" localSheetId="0">#REF!</definedName>
    <definedName name="Bcos_Com20R">#REF!</definedName>
    <definedName name="BCRD15" hidden="1">'[40]Crédito SPNF (fiscal)'!#REF!</definedName>
    <definedName name="BE">#N/A</definedName>
    <definedName name="BEA" localSheetId="13">#REF!</definedName>
    <definedName name="BEA" localSheetId="29">#REF!</definedName>
    <definedName name="BEA" localSheetId="5">#REF!</definedName>
    <definedName name="BEA" localSheetId="6">#REF!</definedName>
    <definedName name="BEA" localSheetId="9">#REF!</definedName>
    <definedName name="BEA" localSheetId="11">#REF!</definedName>
    <definedName name="BEA" localSheetId="12">#REF!</definedName>
    <definedName name="BEA" localSheetId="0">#REF!</definedName>
    <definedName name="BEA" localSheetId="7">#REF!</definedName>
    <definedName name="BEA" localSheetId="45">#REF!</definedName>
    <definedName name="BEA" localSheetId="46">#REF!</definedName>
    <definedName name="BEA" localSheetId="47">#REF!</definedName>
    <definedName name="BEA" localSheetId="8">#REF!</definedName>
    <definedName name="BEA" localSheetId="53">#REF!</definedName>
    <definedName name="BEA" localSheetId="10">#REF!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29">#REF!</definedName>
    <definedName name="BED" localSheetId="5">#REF!</definedName>
    <definedName name="BED" localSheetId="6">#REF!</definedName>
    <definedName name="BED" localSheetId="9">#REF!</definedName>
    <definedName name="BED" localSheetId="11">#REF!</definedName>
    <definedName name="BED" localSheetId="12">#REF!</definedName>
    <definedName name="BED" localSheetId="0">#REF!</definedName>
    <definedName name="BED" localSheetId="7">#REF!</definedName>
    <definedName name="BED" localSheetId="45">#REF!</definedName>
    <definedName name="BED" localSheetId="46">#REF!</definedName>
    <definedName name="BED" localSheetId="47">#REF!</definedName>
    <definedName name="BED" localSheetId="8">#REF!</definedName>
    <definedName name="BED" localSheetId="53">#REF!</definedName>
    <definedName name="BED" localSheetId="10">#REF!</definedName>
    <definedName name="BED">#REF!</definedName>
    <definedName name="BED_6" localSheetId="13">#REF!</definedName>
    <definedName name="BED_6" localSheetId="29">#REF!</definedName>
    <definedName name="BED_6" localSheetId="0">#REF!</definedName>
    <definedName name="BED_6" localSheetId="45">#REF!</definedName>
    <definedName name="BED_6" localSheetId="46">#REF!</definedName>
    <definedName name="BED_6" localSheetId="47">#REF!</definedName>
    <definedName name="BED_6" localSheetId="53">#REF!</definedName>
    <definedName name="BED_6">#REF!</definedName>
    <definedName name="BEO" localSheetId="13">#REF!</definedName>
    <definedName name="BEO" localSheetId="29">#REF!</definedName>
    <definedName name="BEO" localSheetId="0">#REF!</definedName>
    <definedName name="BEO" localSheetId="45">#REF!</definedName>
    <definedName name="BEO" localSheetId="46">#REF!</definedName>
    <definedName name="BEO" localSheetId="47">#REF!</definedName>
    <definedName name="BEO" localSheetId="53">#REF!</definedName>
    <definedName name="BEO">#REF!</definedName>
    <definedName name="BER" localSheetId="13">#REF!</definedName>
    <definedName name="BER" localSheetId="29">#REF!</definedName>
    <definedName name="BER" localSheetId="0">#REF!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29">#REF!</definedName>
    <definedName name="BFD" localSheetId="5">#REF!</definedName>
    <definedName name="BFD" localSheetId="6">#REF!</definedName>
    <definedName name="BFD" localSheetId="9">#REF!</definedName>
    <definedName name="BFD" localSheetId="11">#REF!</definedName>
    <definedName name="BFD" localSheetId="12">#REF!</definedName>
    <definedName name="BFD" localSheetId="0">#REF!</definedName>
    <definedName name="BFD" localSheetId="7">#REF!</definedName>
    <definedName name="BFD" localSheetId="45">#REF!</definedName>
    <definedName name="BFD" localSheetId="46">#REF!</definedName>
    <definedName name="BFD" localSheetId="47">#REF!</definedName>
    <definedName name="BFD" localSheetId="8">#REF!</definedName>
    <definedName name="BFD" localSheetId="53">#REF!</definedName>
    <definedName name="BFD" localSheetId="10">#REF!</definedName>
    <definedName name="BFD">#REF!</definedName>
    <definedName name="BFDA" localSheetId="13">#REF!</definedName>
    <definedName name="BFDA" localSheetId="29">#REF!</definedName>
    <definedName name="BFDA" localSheetId="0">#REF!</definedName>
    <definedName name="BFDA" localSheetId="45">#REF!</definedName>
    <definedName name="BFDA" localSheetId="46">#REF!</definedName>
    <definedName name="BFDA" localSheetId="47">#REF!</definedName>
    <definedName name="BFDA" localSheetId="53">#REF!</definedName>
    <definedName name="BFDA">#REF!</definedName>
    <definedName name="BFDI" localSheetId="13">#REF!</definedName>
    <definedName name="BFDI" localSheetId="29">#REF!</definedName>
    <definedName name="BFDI" localSheetId="0">#REF!</definedName>
    <definedName name="BFDI" localSheetId="45">#REF!</definedName>
    <definedName name="BFDI" localSheetId="46">#REF!</definedName>
    <definedName name="BFDI" localSheetId="47">#REF!</definedName>
    <definedName name="BFDI" localSheetId="53">#REF!</definedName>
    <definedName name="BFDI">#REF!</definedName>
    <definedName name="BFDIL" localSheetId="13">#REF!</definedName>
    <definedName name="BFDIL" localSheetId="29">#REF!</definedName>
    <definedName name="BFDIL" localSheetId="0">#REF!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13">[41]!BFLD_DF</definedName>
    <definedName name="BFLD_DF" localSheetId="2">[41]!BFLD_DF</definedName>
    <definedName name="BFLD_DF" localSheetId="21">[41]!BFLD_DF</definedName>
    <definedName name="BFLD_DF" localSheetId="22">[41]!BFLD_DF</definedName>
    <definedName name="BFLD_DF" localSheetId="30">[41]!BFLD_DF</definedName>
    <definedName name="BFLD_DF" localSheetId="45">[41]!BFLD_DF</definedName>
    <definedName name="BFLD_DF" localSheetId="46">[41]!BFLD_DF</definedName>
    <definedName name="BFLD_DF" localSheetId="47">[41]!BFLD_DF</definedName>
    <definedName name="BFLD_DF" localSheetId="50">[41]!BFLD_DF</definedName>
    <definedName name="BFLD_DF" localSheetId="51">[41]!BFLD_DF</definedName>
    <definedName name="BFLD_DF" localSheetId="52">[41]!BFLD_DF</definedName>
    <definedName name="BFLD_DF" localSheetId="15">[41]!BFLD_DF</definedName>
    <definedName name="BFLD_DF">[41]!BFLD_DF</definedName>
    <definedName name="BFLD_DF1">#N/A</definedName>
    <definedName name="BFLG">#N/A</definedName>
    <definedName name="BFLG_D">#N/A</definedName>
    <definedName name="BFLG_DF">#N/A</definedName>
    <definedName name="BFO" localSheetId="13">#REF!</definedName>
    <definedName name="BFO" localSheetId="29">#REF!</definedName>
    <definedName name="BFO" localSheetId="5">#REF!</definedName>
    <definedName name="BFO" localSheetId="6">#REF!</definedName>
    <definedName name="BFO" localSheetId="9">#REF!</definedName>
    <definedName name="BFO" localSheetId="11">#REF!</definedName>
    <definedName name="BFO" localSheetId="12">#REF!</definedName>
    <definedName name="BFO" localSheetId="0">#REF!</definedName>
    <definedName name="BFO" localSheetId="7">#REF!</definedName>
    <definedName name="BFO" localSheetId="45">#REF!</definedName>
    <definedName name="BFO" localSheetId="46">#REF!</definedName>
    <definedName name="BFO" localSheetId="47">#REF!</definedName>
    <definedName name="BFO" localSheetId="8">#REF!</definedName>
    <definedName name="BFO" localSheetId="53">#REF!</definedName>
    <definedName name="BFO" localSheetId="10">#REF!</definedName>
    <definedName name="BFO">#REF!</definedName>
    <definedName name="BFOA" localSheetId="13">#REF!</definedName>
    <definedName name="BFOA" localSheetId="29">#REF!</definedName>
    <definedName name="BFOA" localSheetId="0">#REF!</definedName>
    <definedName name="BFOA" localSheetId="45">#REF!</definedName>
    <definedName name="BFOA" localSheetId="46">#REF!</definedName>
    <definedName name="BFOA" localSheetId="47">#REF!</definedName>
    <definedName name="BFOA" localSheetId="53">#REF!</definedName>
    <definedName name="BFOA">#REF!</definedName>
    <definedName name="BFOAG" localSheetId="13">#REF!</definedName>
    <definedName name="BFOAG" localSheetId="29">#REF!</definedName>
    <definedName name="BFOAG" localSheetId="0">#REF!</definedName>
    <definedName name="BFOAG" localSheetId="45">#REF!</definedName>
    <definedName name="BFOAG" localSheetId="46">#REF!</definedName>
    <definedName name="BFOAG" localSheetId="47">#REF!</definedName>
    <definedName name="BFOAG" localSheetId="53">#REF!</definedName>
    <definedName name="BFOAG">#REF!</definedName>
    <definedName name="BFOL" localSheetId="13">#REF!</definedName>
    <definedName name="BFOL" localSheetId="29">#REF!</definedName>
    <definedName name="BFOL" localSheetId="0">#REF!</definedName>
    <definedName name="BFOL">#REF!</definedName>
    <definedName name="BFOL_B" localSheetId="13">#REF!</definedName>
    <definedName name="BFOL_B" localSheetId="29">#REF!</definedName>
    <definedName name="BFOL_B" localSheetId="0">#REF!</definedName>
    <definedName name="BFOL_B">#REF!</definedName>
    <definedName name="BFOL_G" localSheetId="13">#REF!</definedName>
    <definedName name="BFOL_G" localSheetId="29">#REF!</definedName>
    <definedName name="BFOL_G" localSheetId="0">#REF!</definedName>
    <definedName name="BFOL_G">#REF!</definedName>
    <definedName name="BFOL_L" localSheetId="13">#REF!</definedName>
    <definedName name="BFOL_L" localSheetId="29">#REF!</definedName>
    <definedName name="BFOL_L" localSheetId="0">#REF!</definedName>
    <definedName name="BFOL_L">#REF!</definedName>
    <definedName name="BFOL_O" localSheetId="13">#REF!</definedName>
    <definedName name="BFOL_O" localSheetId="29">#REF!</definedName>
    <definedName name="BFOL_O" localSheetId="0">#REF!</definedName>
    <definedName name="BFOL_O">#REF!</definedName>
    <definedName name="BFOL_S" localSheetId="13">#REF!</definedName>
    <definedName name="BFOL_S" localSheetId="29">#REF!</definedName>
    <definedName name="BFOL_S" localSheetId="0">#REF!</definedName>
    <definedName name="BFOL_S">#REF!</definedName>
    <definedName name="BFOLB" localSheetId="13">#REF!</definedName>
    <definedName name="BFOLB" localSheetId="29">#REF!</definedName>
    <definedName name="BFOLB" localSheetId="0">#REF!</definedName>
    <definedName name="BFOLB">#REF!</definedName>
    <definedName name="BFOLG_L" localSheetId="13">#REF!</definedName>
    <definedName name="BFOLG_L" localSheetId="29">#REF!</definedName>
    <definedName name="BFOLG_L" localSheetId="0">#REF!</definedName>
    <definedName name="BFOLG_L">#REF!</definedName>
    <definedName name="BFP" localSheetId="13">#REF!</definedName>
    <definedName name="BFP" localSheetId="29">#REF!</definedName>
    <definedName name="BFP" localSheetId="0">#REF!</definedName>
    <definedName name="BFP">#REF!</definedName>
    <definedName name="BFPA" localSheetId="13">#REF!</definedName>
    <definedName name="BFPA" localSheetId="29">#REF!</definedName>
    <definedName name="BFPA" localSheetId="0">#REF!</definedName>
    <definedName name="BFPA">#REF!</definedName>
    <definedName name="BFPAG" localSheetId="13">#REF!</definedName>
    <definedName name="BFPAG" localSheetId="29">#REF!</definedName>
    <definedName name="BFPAG" localSheetId="0">#REF!</definedName>
    <definedName name="BFPAG">#REF!</definedName>
    <definedName name="BFPL" localSheetId="13">#REF!</definedName>
    <definedName name="BFPL" localSheetId="29">#REF!</definedName>
    <definedName name="BFPL" localSheetId="0">#REF!</definedName>
    <definedName name="BFPL">#REF!</definedName>
    <definedName name="BFPLBN" localSheetId="13">#REF!</definedName>
    <definedName name="BFPLBN" localSheetId="29">#REF!</definedName>
    <definedName name="BFPLBN" localSheetId="0">#REF!</definedName>
    <definedName name="BFPLBN">#REF!</definedName>
    <definedName name="BFPLD" localSheetId="13">#REF!</definedName>
    <definedName name="BFPLD" localSheetId="29">#REF!</definedName>
    <definedName name="BFPLD" localSheetId="0">#REF!</definedName>
    <definedName name="BFPLD">#REF!</definedName>
    <definedName name="BFPLD_G" localSheetId="13">#REF!</definedName>
    <definedName name="BFPLD_G" localSheetId="29">#REF!</definedName>
    <definedName name="BFPLD_G" localSheetId="0">#REF!</definedName>
    <definedName name="BFPLD_G">#REF!</definedName>
    <definedName name="BFPLE" localSheetId="13">#REF!</definedName>
    <definedName name="BFPLE" localSheetId="29">#REF!</definedName>
    <definedName name="BFPLE" localSheetId="0">#REF!</definedName>
    <definedName name="BFPLE">#REF!</definedName>
    <definedName name="BFPLE_G" localSheetId="13">#REF!</definedName>
    <definedName name="BFPLE_G" localSheetId="29">#REF!</definedName>
    <definedName name="BFPLE_G" localSheetId="0">#REF!</definedName>
    <definedName name="BFPLE_G">#REF!</definedName>
    <definedName name="BFPLMM" localSheetId="13">#REF!</definedName>
    <definedName name="BFPLMM" localSheetId="29">#REF!</definedName>
    <definedName name="BFPLMM" localSheetId="0">#REF!</definedName>
    <definedName name="BFPLMM">#REF!</definedName>
    <definedName name="BFRA">#N/A</definedName>
    <definedName name="BFUND" localSheetId="13">#REF!</definedName>
    <definedName name="BFUND" localSheetId="29">#REF!</definedName>
    <definedName name="BFUND" localSheetId="5">#REF!</definedName>
    <definedName name="BFUND" localSheetId="6">#REF!</definedName>
    <definedName name="BFUND" localSheetId="9">#REF!</definedName>
    <definedName name="BFUND" localSheetId="11">#REF!</definedName>
    <definedName name="BFUND" localSheetId="12">#REF!</definedName>
    <definedName name="BFUND" localSheetId="0">#REF!</definedName>
    <definedName name="BFUND" localSheetId="7">#REF!</definedName>
    <definedName name="BFUND" localSheetId="45">#REF!</definedName>
    <definedName name="BFUND" localSheetId="46">#REF!</definedName>
    <definedName name="BFUND" localSheetId="47">#REF!</definedName>
    <definedName name="BFUND" localSheetId="8">#REF!</definedName>
    <definedName name="BFUND" localSheetId="53">#REF!</definedName>
    <definedName name="BFUND" localSheetId="10">#REF!</definedName>
    <definedName name="BFUND">#REF!</definedName>
    <definedName name="BGS" localSheetId="13">#REF!</definedName>
    <definedName name="BGS" localSheetId="29">#REF!</definedName>
    <definedName name="BGS" localSheetId="0">#REF!</definedName>
    <definedName name="BGS" localSheetId="45">#REF!</definedName>
    <definedName name="BGS" localSheetId="46">#REF!</definedName>
    <definedName name="BGS" localSheetId="47">#REF!</definedName>
    <definedName name="BGS" localSheetId="53">#REF!</definedName>
    <definedName name="BGS">#REF!</definedName>
    <definedName name="BI">#N/A</definedName>
    <definedName name="BIP" localSheetId="13">#REF!</definedName>
    <definedName name="BIP" localSheetId="29">#REF!</definedName>
    <definedName name="BIP" localSheetId="5">#REF!</definedName>
    <definedName name="BIP" localSheetId="6">#REF!</definedName>
    <definedName name="BIP" localSheetId="9">#REF!</definedName>
    <definedName name="BIP" localSheetId="11">#REF!</definedName>
    <definedName name="BIP" localSheetId="12">#REF!</definedName>
    <definedName name="BIP" localSheetId="0">#REF!</definedName>
    <definedName name="BIP" localSheetId="7">#REF!</definedName>
    <definedName name="BIP" localSheetId="45">#REF!</definedName>
    <definedName name="BIP" localSheetId="46">#REF!</definedName>
    <definedName name="BIP" localSheetId="47">#REF!</definedName>
    <definedName name="BIP" localSheetId="8">#REF!</definedName>
    <definedName name="BIP" localSheetId="53">#REF!</definedName>
    <definedName name="BIP" localSheetId="10">#REF!</definedName>
    <definedName name="BIP">#REF!</definedName>
    <definedName name="BK">#N/A</definedName>
    <definedName name="BKF">#N/A</definedName>
    <definedName name="BKFA" localSheetId="13">#REF!</definedName>
    <definedName name="BKFA" localSheetId="29">#REF!</definedName>
    <definedName name="BKFA" localSheetId="5">#REF!</definedName>
    <definedName name="BKFA" localSheetId="6">#REF!</definedName>
    <definedName name="BKFA" localSheetId="9">#REF!</definedName>
    <definedName name="BKFA" localSheetId="11">#REF!</definedName>
    <definedName name="BKFA" localSheetId="12">#REF!</definedName>
    <definedName name="BKFA" localSheetId="0">#REF!</definedName>
    <definedName name="BKFA" localSheetId="7">#REF!</definedName>
    <definedName name="BKFA" localSheetId="45">#REF!</definedName>
    <definedName name="BKFA" localSheetId="46">#REF!</definedName>
    <definedName name="BKFA" localSheetId="47">#REF!</definedName>
    <definedName name="BKFA" localSheetId="8">#REF!</definedName>
    <definedName name="BKFA" localSheetId="53">#REF!</definedName>
    <definedName name="BKFA" localSheetId="10">#REF!</definedName>
    <definedName name="BKFA">#REF!</definedName>
    <definedName name="BKO" localSheetId="13">#REF!</definedName>
    <definedName name="BKO" localSheetId="29">#REF!</definedName>
    <definedName name="BKO" localSheetId="0">#REF!</definedName>
    <definedName name="BKO" localSheetId="45">#REF!</definedName>
    <definedName name="BKO" localSheetId="46">#REF!</definedName>
    <definedName name="BKO" localSheetId="47">#REF!</definedName>
    <definedName name="BKO" localSheetId="53">#REF!</definedName>
    <definedName name="BKO">#REF!</definedName>
    <definedName name="bla" localSheetId="13" hidden="1">#REF!</definedName>
    <definedName name="bla" localSheetId="29" hidden="1">#REF!</definedName>
    <definedName name="bla" localSheetId="0" hidden="1">#REF!</definedName>
    <definedName name="bla" localSheetId="45" hidden="1">#REF!</definedName>
    <definedName name="bla" localSheetId="46" hidden="1">#REF!</definedName>
    <definedName name="bla" localSheetId="47" hidden="1">#REF!</definedName>
    <definedName name="bla" localSheetId="53" hidden="1">#REF!</definedName>
    <definedName name="bla" hidden="1">#REF!</definedName>
    <definedName name="BLPH1" hidden="1">'[42]Ex rate bloom'!$A$4</definedName>
    <definedName name="BLPH2" hidden="1">'[42]Ex rate bloom'!$D$4</definedName>
    <definedName name="BLPH3" hidden="1">'[42]Ex rate bloom'!$G$4</definedName>
    <definedName name="BLPH4" hidden="1">'[42]Ex rate bloom'!$J$4</definedName>
    <definedName name="BLPH5" hidden="1">'[42]Ex rate bloom'!$M$4</definedName>
    <definedName name="BLPH6" hidden="1">'[42]Ex rate bloom'!$P$4</definedName>
    <definedName name="BLPH7" hidden="1">'[42]Ex rate bloom'!$S$4</definedName>
    <definedName name="BLPH8" hidden="1">'[42]Ex rate bloom'!$V$4</definedName>
    <definedName name="BM" localSheetId="13">#REF!</definedName>
    <definedName name="BM" localSheetId="29">#REF!</definedName>
    <definedName name="BM" localSheetId="5">#REF!</definedName>
    <definedName name="BM" localSheetId="6">#REF!</definedName>
    <definedName name="BM" localSheetId="9">#REF!</definedName>
    <definedName name="BM" localSheetId="11">#REF!</definedName>
    <definedName name="BM" localSheetId="12">#REF!</definedName>
    <definedName name="BM" localSheetId="0">#REF!</definedName>
    <definedName name="BM" localSheetId="7">#REF!</definedName>
    <definedName name="BM" localSheetId="45">#REF!</definedName>
    <definedName name="BM" localSheetId="46">#REF!</definedName>
    <definedName name="BM" localSheetId="47">#REF!</definedName>
    <definedName name="BM" localSheetId="8">#REF!</definedName>
    <definedName name="BM" localSheetId="53">#REF!</definedName>
    <definedName name="BM" localSheetId="10">#REF!</definedName>
    <definedName name="BM">#REF!</definedName>
    <definedName name="BMG">[43]Q6!$E$28:$AH$28</definedName>
    <definedName name="BMII">#N/A</definedName>
    <definedName name="BMII_7" localSheetId="13">#REF!</definedName>
    <definedName name="BMII_7" localSheetId="29">#REF!</definedName>
    <definedName name="BMII_7" localSheetId="5">#REF!</definedName>
    <definedName name="BMII_7" localSheetId="6">#REF!</definedName>
    <definedName name="BMII_7" localSheetId="9">#REF!</definedName>
    <definedName name="BMII_7" localSheetId="11">#REF!</definedName>
    <definedName name="BMII_7" localSheetId="12">#REF!</definedName>
    <definedName name="BMII_7" localSheetId="0">#REF!</definedName>
    <definedName name="BMII_7" localSheetId="7">#REF!</definedName>
    <definedName name="BMII_7" localSheetId="45">#REF!</definedName>
    <definedName name="BMII_7" localSheetId="46">#REF!</definedName>
    <definedName name="BMII_7" localSheetId="47">#REF!</definedName>
    <definedName name="BMII_7" localSheetId="8">#REF!</definedName>
    <definedName name="BMII_7" localSheetId="53">#REF!</definedName>
    <definedName name="BMII_7" localSheetId="10">#REF!</definedName>
    <definedName name="BMII_7">#REF!</definedName>
    <definedName name="BMIIB">#N/A</definedName>
    <definedName name="BMIIG">#N/A</definedName>
    <definedName name="BMS" localSheetId="13">#REF!</definedName>
    <definedName name="BMS" localSheetId="29">#REF!</definedName>
    <definedName name="BMS" localSheetId="5">#REF!</definedName>
    <definedName name="BMS" localSheetId="6">#REF!</definedName>
    <definedName name="BMS" localSheetId="9">#REF!</definedName>
    <definedName name="BMS" localSheetId="11">#REF!</definedName>
    <definedName name="BMS" localSheetId="12">#REF!</definedName>
    <definedName name="BMS" localSheetId="0">#REF!</definedName>
    <definedName name="BMS" localSheetId="7">#REF!</definedName>
    <definedName name="BMS" localSheetId="45">#REF!</definedName>
    <definedName name="BMS" localSheetId="46">#REF!</definedName>
    <definedName name="BMS" localSheetId="47">#REF!</definedName>
    <definedName name="BMS" localSheetId="8">#REF!</definedName>
    <definedName name="BMS" localSheetId="53">#REF!</definedName>
    <definedName name="BMS" localSheetId="10">#REF!</definedName>
    <definedName name="BMS">#REF!</definedName>
    <definedName name="BOG" localSheetId="13">#REF!</definedName>
    <definedName name="BOG" localSheetId="29">#REF!</definedName>
    <definedName name="BOG" localSheetId="0">#REF!</definedName>
    <definedName name="BOG" localSheetId="45">#REF!</definedName>
    <definedName name="BOG" localSheetId="46">#REF!</definedName>
    <definedName name="BOG" localSheetId="47">#REF!</definedName>
    <definedName name="BOG" localSheetId="53">#REF!</definedName>
    <definedName name="BOG">#REF!</definedName>
    <definedName name="BOLETIN" localSheetId="45">[35]BCP!#REF!</definedName>
    <definedName name="BOLETIN" localSheetId="46">[35]BCP!#REF!</definedName>
    <definedName name="BOLETIN" localSheetId="47">[35]BCP!#REF!</definedName>
    <definedName name="BOLETIN" localSheetId="53">[35]BCP!#REF!</definedName>
    <definedName name="BOLETIN">[35]BCP!#REF!</definedName>
    <definedName name="BOP">#N/A</definedName>
    <definedName name="BOPUSD" localSheetId="13">#REF!</definedName>
    <definedName name="BOPUSD" localSheetId="29">#REF!</definedName>
    <definedName name="BOPUSD" localSheetId="5">#REF!</definedName>
    <definedName name="BOPUSD" localSheetId="6">#REF!</definedName>
    <definedName name="BOPUSD" localSheetId="9">#REF!</definedName>
    <definedName name="BOPUSD" localSheetId="11">#REF!</definedName>
    <definedName name="BOPUSD" localSheetId="12">#REF!</definedName>
    <definedName name="BOPUSD" localSheetId="0">#REF!</definedName>
    <definedName name="BOPUSD" localSheetId="7">#REF!</definedName>
    <definedName name="BOPUSD" localSheetId="45">#REF!</definedName>
    <definedName name="BOPUSD" localSheetId="46">#REF!</definedName>
    <definedName name="BOPUSD" localSheetId="47">#REF!</definedName>
    <definedName name="BOPUSD" localSheetId="8">#REF!</definedName>
    <definedName name="BOPUSD" localSheetId="53">#REF!</definedName>
    <definedName name="BOPUSD" localSheetId="10">#REF!</definedName>
    <definedName name="BOPUSD">#REF!</definedName>
    <definedName name="BRASS" localSheetId="13">#REF!</definedName>
    <definedName name="BRASS" localSheetId="29">#REF!</definedName>
    <definedName name="BRASS" localSheetId="0">#REF!</definedName>
    <definedName name="BRASS" localSheetId="45">#REF!</definedName>
    <definedName name="BRASS" localSheetId="46">#REF!</definedName>
    <definedName name="BRASS" localSheetId="47">#REF!</definedName>
    <definedName name="BRASS" localSheetId="53">#REF!</definedName>
    <definedName name="BRASS">#REF!</definedName>
    <definedName name="BRASS_1" localSheetId="13">#REF!</definedName>
    <definedName name="BRASS_1" localSheetId="29">#REF!</definedName>
    <definedName name="BRASS_1" localSheetId="0">#REF!</definedName>
    <definedName name="BRASS_1" localSheetId="45">#REF!</definedName>
    <definedName name="BRASS_1" localSheetId="46">#REF!</definedName>
    <definedName name="BRASS_1" localSheetId="47">#REF!</definedName>
    <definedName name="BRASS_1" localSheetId="53">#REF!</definedName>
    <definedName name="BRASS_1">#REF!</definedName>
    <definedName name="BRASS_6" localSheetId="13">#REF!</definedName>
    <definedName name="BRASS_6" localSheetId="29">#REF!</definedName>
    <definedName name="BRASS_6" localSheetId="0">#REF!</definedName>
    <definedName name="BRASS_6">#REF!</definedName>
    <definedName name="BS" localSheetId="13">#REF!</definedName>
    <definedName name="BS" localSheetId="29">#REF!</definedName>
    <definedName name="BS" localSheetId="0">#REF!</definedName>
    <definedName name="BS">#REF!</definedName>
    <definedName name="BS1A" localSheetId="13">#REF!</definedName>
    <definedName name="BS1A" localSheetId="29">#REF!</definedName>
    <definedName name="BS1A" localSheetId="0">#REF!</definedName>
    <definedName name="BS1A">#REF!</definedName>
    <definedName name="BTR" localSheetId="13">#REF!</definedName>
    <definedName name="BTR" localSheetId="29">#REF!</definedName>
    <definedName name="BTR" localSheetId="0">#REF!</definedName>
    <definedName name="BTR">#REF!</definedName>
    <definedName name="BTRG" localSheetId="13">#REF!</definedName>
    <definedName name="BTRG" localSheetId="29">#REF!</definedName>
    <definedName name="BTRG" localSheetId="0">#REF!</definedName>
    <definedName name="BTRG">#REF!</definedName>
    <definedName name="Budget" localSheetId="13">#REF!</definedName>
    <definedName name="Budget" localSheetId="29">#REF!</definedName>
    <definedName name="Budget" localSheetId="0">#REF!</definedName>
    <definedName name="Budget">#REF!</definedName>
    <definedName name="Button_13">"CLAGA2000_Consolidado_2001_List"</definedName>
    <definedName name="BX" localSheetId="13">#REF!</definedName>
    <definedName name="BX" localSheetId="29">#REF!</definedName>
    <definedName name="BX" localSheetId="5">#REF!</definedName>
    <definedName name="BX" localSheetId="6">#REF!</definedName>
    <definedName name="BX" localSheetId="9">#REF!</definedName>
    <definedName name="BX" localSheetId="11">#REF!</definedName>
    <definedName name="BX" localSheetId="12">#REF!</definedName>
    <definedName name="BX" localSheetId="0">#REF!</definedName>
    <definedName name="BX" localSheetId="7">#REF!</definedName>
    <definedName name="BX" localSheetId="45">#REF!</definedName>
    <definedName name="BX" localSheetId="46">#REF!</definedName>
    <definedName name="BX" localSheetId="47">#REF!</definedName>
    <definedName name="BX" localSheetId="8">#REF!</definedName>
    <definedName name="BX" localSheetId="53">#REF!</definedName>
    <definedName name="BX" localSheetId="10">#REF!</definedName>
    <definedName name="BX">#REF!</definedName>
    <definedName name="BXG">[43]Q6!$E$26:$AH$26</definedName>
    <definedName name="BXS" localSheetId="13">#REF!</definedName>
    <definedName name="BXS" localSheetId="29">#REF!</definedName>
    <definedName name="BXS" localSheetId="5">#REF!</definedName>
    <definedName name="BXS" localSheetId="6">#REF!</definedName>
    <definedName name="BXS" localSheetId="9">#REF!</definedName>
    <definedName name="BXS" localSheetId="11">#REF!</definedName>
    <definedName name="BXS" localSheetId="12">#REF!</definedName>
    <definedName name="BXS" localSheetId="0">#REF!</definedName>
    <definedName name="BXS" localSheetId="7">#REF!</definedName>
    <definedName name="BXS" localSheetId="45">#REF!</definedName>
    <definedName name="BXS" localSheetId="46">#REF!</definedName>
    <definedName name="BXS" localSheetId="47">#REF!</definedName>
    <definedName name="BXS" localSheetId="8">#REF!</definedName>
    <definedName name="BXS" localSheetId="53">#REF!</definedName>
    <definedName name="BXS" localSheetId="10">#REF!</definedName>
    <definedName name="BXS">#REF!</definedName>
    <definedName name="C.2" localSheetId="13">#REF!</definedName>
    <definedName name="C.2" localSheetId="29">#REF!</definedName>
    <definedName name="C.2" localSheetId="0">#REF!</definedName>
    <definedName name="C.2" localSheetId="45">#REF!</definedName>
    <definedName name="C.2" localSheetId="46">#REF!</definedName>
    <definedName name="C.2" localSheetId="47">#REF!</definedName>
    <definedName name="C.2" localSheetId="53">#REF!</definedName>
    <definedName name="C.2">#REF!</definedName>
    <definedName name="C_" localSheetId="13">#REF!</definedName>
    <definedName name="C_" localSheetId="29">#REF!</definedName>
    <definedName name="C_" localSheetId="0">#REF!</definedName>
    <definedName name="C_" localSheetId="45">#REF!</definedName>
    <definedName name="C_" localSheetId="46">#REF!</definedName>
    <definedName name="C_" localSheetId="47">#REF!</definedName>
    <definedName name="C_" localSheetId="53">#REF!</definedName>
    <definedName name="C_">#REF!</definedName>
    <definedName name="C_1" localSheetId="13">OFFSET(#REF!,0,0,COUNT(#REF!),1)</definedName>
    <definedName name="C_1" localSheetId="29">OFFSET(#REF!,0,0,COUNT(#REF!),1)</definedName>
    <definedName name="C_1" localSheetId="0">OFFSET(#REF!,0,0,COUNT(#REF!),1)</definedName>
    <definedName name="C_1" localSheetId="45">OFFSET(#REF!,0,0,COUNT(#REF!),1)</definedName>
    <definedName name="C_1" localSheetId="46">OFFSET(#REF!,0,0,COUNT(#REF!),1)</definedName>
    <definedName name="C_1" localSheetId="47">OFFSET(#REF!,0,0,COUNT(#REF!),1)</definedName>
    <definedName name="C_1" localSheetId="53">OFFSET(#REF!,0,0,COUNT(#REF!),1)</definedName>
    <definedName name="C_1">OFFSET(#REF!,0,0,COUNT(#REF!),1)</definedName>
    <definedName name="C_2" localSheetId="13">OFFSET(#REF!,0,0,COUNT(#REF!),1)</definedName>
    <definedName name="C_2" localSheetId="29">OFFSET(#REF!,0,0,COUNT(#REF!),1)</definedName>
    <definedName name="C_2" localSheetId="0">OFFSET(#REF!,0,0,COUNT(#REF!),1)</definedName>
    <definedName name="C_2">OFFSET(#REF!,0,0,COUNT(#REF!),1)</definedName>
    <definedName name="CAD" localSheetId="13">#REF!</definedName>
    <definedName name="CAD" localSheetId="29">#REF!</definedName>
    <definedName name="CAD" localSheetId="5">#REF!</definedName>
    <definedName name="CAD" localSheetId="6">#REF!</definedName>
    <definedName name="CAD" localSheetId="9">#REF!</definedName>
    <definedName name="CAD" localSheetId="11">#REF!</definedName>
    <definedName name="CAD" localSheetId="12">#REF!</definedName>
    <definedName name="CAD" localSheetId="0">#REF!</definedName>
    <definedName name="CAD" localSheetId="7">#REF!</definedName>
    <definedName name="CAD" localSheetId="45">#REF!</definedName>
    <definedName name="CAD" localSheetId="46">#REF!</definedName>
    <definedName name="CAD" localSheetId="47">#REF!</definedName>
    <definedName name="CAD" localSheetId="8">#REF!</definedName>
    <definedName name="CAD" localSheetId="53">#REF!</definedName>
    <definedName name="CAD" localSheetId="10">#REF!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MARON" localSheetId="13">#REF!</definedName>
    <definedName name="CAMARON" localSheetId="29">#REF!</definedName>
    <definedName name="CAMARON" localSheetId="5">#REF!</definedName>
    <definedName name="CAMARON" localSheetId="6">#REF!</definedName>
    <definedName name="CAMARON" localSheetId="9">#REF!</definedName>
    <definedName name="CAMARON" localSheetId="11">#REF!</definedName>
    <definedName name="CAMARON" localSheetId="12">#REF!</definedName>
    <definedName name="CAMARON" localSheetId="0">#REF!</definedName>
    <definedName name="CAMARON" localSheetId="7">#REF!</definedName>
    <definedName name="CAMARON" localSheetId="45">#REF!</definedName>
    <definedName name="CAMARON" localSheetId="46">#REF!</definedName>
    <definedName name="CAMARON" localSheetId="47">#REF!</definedName>
    <definedName name="CAMARON" localSheetId="8">#REF!</definedName>
    <definedName name="CAMARON" localSheetId="53">#REF!</definedName>
    <definedName name="CAMARON" localSheetId="10">#REF!</definedName>
    <definedName name="CAMARON">#REF!</definedName>
    <definedName name="Cavg" localSheetId="13">OFFSET(#REF!,0,0,COUNT(#REF!),1)</definedName>
    <definedName name="Cavg" localSheetId="29">OFFSET(#REF!,0,0,COUNT(#REF!),1)</definedName>
    <definedName name="Cavg" localSheetId="0">OFFSET(#REF!,0,0,COUNT(#REF!),1)</definedName>
    <definedName name="Cavg" localSheetId="45">OFFSET(#REF!,0,0,COUNT(#REF!),1)</definedName>
    <definedName name="Cavg" localSheetId="46">OFFSET(#REF!,0,0,COUNT(#REF!),1)</definedName>
    <definedName name="Cavg" localSheetId="47">OFFSET(#REF!,0,0,COUNT(#REF!),1)</definedName>
    <definedName name="Cavg" localSheetId="53">OFFSET(#REF!,0,0,COUNT(#REF!),1)</definedName>
    <definedName name="Cavg">OFFSET(#REF!,0,0,COUNT(#REF!),1)</definedName>
    <definedName name="cc" localSheetId="1" hidden="1">{"Riqfin97",#N/A,FALSE,"Tran";"Riqfinpro",#N/A,FALSE,"Tran"}</definedName>
    <definedName name="cc" localSheetId="13" hidden="1">{"Riqfin97",#N/A,FALSE,"Tran";"Riqfinpro",#N/A,FALSE,"Tran"}</definedName>
    <definedName name="cc" localSheetId="20" hidden="1">{"Riqfin97",#N/A,FALSE,"Tran";"Riqfinpro",#N/A,FALSE,"Tran"}</definedName>
    <definedName name="cc" localSheetId="23" hidden="1">{"Riqfin97",#N/A,FALSE,"Tran";"Riqfinpro",#N/A,FALSE,"Tran"}</definedName>
    <definedName name="cc" localSheetId="29"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9" hidden="1">{"Riqfin97",#N/A,FALSE,"Tran";"Riqfinpro",#N/A,FALSE,"Tran"}</definedName>
    <definedName name="cc" localSheetId="11" hidden="1">{"Riqfin97",#N/A,FALSE,"Tran";"Riqfinpro",#N/A,FALSE,"Tran"}</definedName>
    <definedName name="cc" localSheetId="12" hidden="1">{"Riqfin97",#N/A,FALSE,"Tran";"Riqfinpro",#N/A,FALSE,"Tran"}</definedName>
    <definedName name="cc" localSheetId="0" hidden="1">{"Riqfin97",#N/A,FALSE,"Tran";"Riqfinpro",#N/A,FALSE,"Tran"}</definedName>
    <definedName name="cc" localSheetId="22" hidden="1">{"Riqfin97",#N/A,FALSE,"Tran";"Riqfinpro",#N/A,FALSE,"Tran"}</definedName>
    <definedName name="cc" localSheetId="30" hidden="1">{"Riqfin97",#N/A,FALSE,"Tran";"Riqfinpro",#N/A,FALSE,"Tran"}</definedName>
    <definedName name="cc" localSheetId="7"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8" hidden="1">{"Riqfin97",#N/A,FALSE,"Tran";"Riqfinpro",#N/A,FALSE,"Tran"}</definedName>
    <definedName name="cc" localSheetId="53" hidden="1">{"Riqfin97",#N/A,FALSE,"Tran";"Riqfinpro",#N/A,FALSE,"Tran"}</definedName>
    <definedName name="cc" localSheetId="10" hidden="1">{"Riqfin97",#N/A,FALSE,"Tran";"Riqfinpro",#N/A,FALSE,"Tran"}</definedName>
    <definedName name="cc" localSheetId="15" hidden="1">{"Riqfin97",#N/A,FALSE,"Tran";"Riqfinpro",#N/A,FALSE,"Tran"}</definedName>
    <definedName name="cc" localSheetId="16" hidden="1">{"Riqfin97",#N/A,FALSE,"Tran";"Riqfinpro",#N/A,FALSE,"Tran"}</definedName>
    <definedName name="cc" hidden="1">{"Riqfin97",#N/A,FALSE,"Tran";"Riqfinpro",#N/A,FALSE,"Tran"}</definedName>
    <definedName name="ccc">#N/A</definedName>
    <definedName name="ccccc" localSheetId="1" hidden="1">{"Minpmon",#N/A,FALSE,"Monthinput"}</definedName>
    <definedName name="ccccc" localSheetId="13" hidden="1">{"Minpmon",#N/A,FALSE,"Monthinput"}</definedName>
    <definedName name="ccccc" localSheetId="20" hidden="1">{"Minpmon",#N/A,FALSE,"Monthinput"}</definedName>
    <definedName name="ccccc" localSheetId="23" hidden="1">{"Minpmon",#N/A,FALSE,"Monthinput"}</definedName>
    <definedName name="ccccc" localSheetId="29"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9" hidden="1">{"Minpmon",#N/A,FALSE,"Monthinput"}</definedName>
    <definedName name="ccccc" localSheetId="11" hidden="1">{"Minpmon",#N/A,FALSE,"Monthinput"}</definedName>
    <definedName name="ccccc" localSheetId="12" hidden="1">{"Minpmon",#N/A,FALSE,"Monthinput"}</definedName>
    <definedName name="ccccc" localSheetId="0" hidden="1">{"Minpmon",#N/A,FALSE,"Monthinput"}</definedName>
    <definedName name="ccccc" localSheetId="22" hidden="1">{"Minpmon",#N/A,FALSE,"Monthinput"}</definedName>
    <definedName name="ccccc" localSheetId="30" hidden="1">{"Minpmon",#N/A,FALSE,"Monthinput"}</definedName>
    <definedName name="ccccc" localSheetId="7"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8" hidden="1">{"Minpmon",#N/A,FALSE,"Monthinput"}</definedName>
    <definedName name="ccccc" localSheetId="53" hidden="1">{"Minpmon",#N/A,FALSE,"Monthinput"}</definedName>
    <definedName name="ccccc" localSheetId="10" hidden="1">{"Minpmon",#N/A,FALSE,"Monthinput"}</definedName>
    <definedName name="ccccc" localSheetId="15" hidden="1">{"Minpmon",#N/A,FALSE,"Monthinput"}</definedName>
    <definedName name="ccccc" localSheetId="16" hidden="1">{"Minpmon",#N/A,FALSE,"Monthinput"}</definedName>
    <definedName name="ccccc" hidden="1">{"Minpmon",#N/A,FALSE,"Monthinput"}</definedName>
    <definedName name="cccccccccccccc" localSheetId="1" hidden="1">{"Tab1",#N/A,FALSE,"P";"Tab2",#N/A,FALSE,"P"}</definedName>
    <definedName name="cccccccccccccc" localSheetId="13" hidden="1">{"Tab1",#N/A,FALSE,"P";"Tab2",#N/A,FALSE,"P"}</definedName>
    <definedName name="cccccccccccccc" localSheetId="20" hidden="1">{"Tab1",#N/A,FALSE,"P";"Tab2",#N/A,FALSE,"P"}</definedName>
    <definedName name="cccccccccccccc" localSheetId="23" hidden="1">{"Tab1",#N/A,FALSE,"P";"Tab2",#N/A,FALSE,"P"}</definedName>
    <definedName name="cccccccccccccc" localSheetId="29" hidden="1">{"Tab1",#N/A,FALSE,"P";"Tab2",#N/A,FALSE,"P"}</definedName>
    <definedName name="cccccccccccccc" localSheetId="2" hidden="1">{"Tab1",#N/A,FALSE,"P";"Tab2",#N/A,FALSE,"P"}</definedName>
    <definedName name="cccccccccccccc" localSheetId="3" hidden="1">{"Tab1",#N/A,FALSE,"P";"Tab2",#N/A,FALSE,"P"}</definedName>
    <definedName name="cccccccccccccc" localSheetId="4" hidden="1">{"Tab1",#N/A,FALSE,"P";"Tab2",#N/A,FALSE,"P"}</definedName>
    <definedName name="cccccccccccccc" localSheetId="5" hidden="1">{"Tab1",#N/A,FALSE,"P";"Tab2",#N/A,FALSE,"P"}</definedName>
    <definedName name="cccccccccccccc" localSheetId="6" hidden="1">{"Tab1",#N/A,FALSE,"P";"Tab2",#N/A,FALSE,"P"}</definedName>
    <definedName name="cccccccccccccc" localSheetId="9" hidden="1">{"Tab1",#N/A,FALSE,"P";"Tab2",#N/A,FALSE,"P"}</definedName>
    <definedName name="cccccccccccccc" localSheetId="11" hidden="1">{"Tab1",#N/A,FALSE,"P";"Tab2",#N/A,FALSE,"P"}</definedName>
    <definedName name="cccccccccccccc" localSheetId="12" hidden="1">{"Tab1",#N/A,FALSE,"P";"Tab2",#N/A,FALSE,"P"}</definedName>
    <definedName name="cccccccccccccc" localSheetId="0" hidden="1">{"Tab1",#N/A,FALSE,"P";"Tab2",#N/A,FALSE,"P"}</definedName>
    <definedName name="cccccccccccccc" localSheetId="22" hidden="1">{"Tab1",#N/A,FALSE,"P";"Tab2",#N/A,FALSE,"P"}</definedName>
    <definedName name="cccccccccccccc" localSheetId="30" hidden="1">{"Tab1",#N/A,FALSE,"P";"Tab2",#N/A,FALSE,"P"}</definedName>
    <definedName name="cccccccccccccc" localSheetId="7" hidden="1">{"Tab1",#N/A,FALSE,"P";"Tab2",#N/A,FALSE,"P"}</definedName>
    <definedName name="cccccccccccccc" localSheetId="43" hidden="1">{"Tab1",#N/A,FALSE,"P";"Tab2",#N/A,FALSE,"P"}</definedName>
    <definedName name="cccccccccccccc" localSheetId="44" hidden="1">{"Tab1",#N/A,FALSE,"P";"Tab2",#N/A,FALSE,"P"}</definedName>
    <definedName name="cccccccccccccc" localSheetId="45" hidden="1">{"Tab1",#N/A,FALSE,"P";"Tab2",#N/A,FALSE,"P"}</definedName>
    <definedName name="cccccccccccccc" localSheetId="46" hidden="1">{"Tab1",#N/A,FALSE,"P";"Tab2",#N/A,FALSE,"P"}</definedName>
    <definedName name="cccccccccccccc" localSheetId="47" hidden="1">{"Tab1",#N/A,FALSE,"P";"Tab2",#N/A,FALSE,"P"}</definedName>
    <definedName name="cccccccccccccc" localSheetId="48" hidden="1">{"Tab1",#N/A,FALSE,"P";"Tab2",#N/A,FALSE,"P"}</definedName>
    <definedName name="cccccccccccccc" localSheetId="8" hidden="1">{"Tab1",#N/A,FALSE,"P";"Tab2",#N/A,FALSE,"P"}</definedName>
    <definedName name="cccccccccccccc" localSheetId="53" hidden="1">{"Tab1",#N/A,FALSE,"P";"Tab2",#N/A,FALSE,"P"}</definedName>
    <definedName name="cccccccccccccc" localSheetId="10" hidden="1">{"Tab1",#N/A,FALSE,"P";"Tab2",#N/A,FALSE,"P"}</definedName>
    <definedName name="cccccccccccccc" localSheetId="15" hidden="1">{"Tab1",#N/A,FALSE,"P";"Tab2",#N/A,FALSE,"P"}</definedName>
    <definedName name="cccccccccccccc" localSheetId="16" hidden="1">{"Tab1",#N/A,FALSE,"P";"Tab2",#N/A,FALSE,"P"}</definedName>
    <definedName name="cccccccccccccc" hidden="1">{"Tab1",#N/A,FALSE,"P";"Tab2",#N/A,FALSE,"P"}</definedName>
    <definedName name="cccm" localSheetId="1" hidden="1">{"Riqfin97",#N/A,FALSE,"Tran";"Riqfinpro",#N/A,FALSE,"Tran"}</definedName>
    <definedName name="cccm" localSheetId="13"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9"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9"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0" hidden="1">{"Riqfin97",#N/A,FALSE,"Tran";"Riqfinpro",#N/A,FALSE,"Tran"}</definedName>
    <definedName name="cccm" localSheetId="22" hidden="1">{"Riqfin97",#N/A,FALSE,"Tran";"Riqfinpro",#N/A,FALSE,"Tran"}</definedName>
    <definedName name="cccm" localSheetId="30" hidden="1">{"Riqfin97",#N/A,FALSE,"Tran";"Riqfinpro",#N/A,FALSE,"Tran"}</definedName>
    <definedName name="cccm" localSheetId="7"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8" hidden="1">{"Riqfin97",#N/A,FALSE,"Tran";"Riqfinpro",#N/A,FALSE,"Tran"}</definedName>
    <definedName name="cccm" localSheetId="53" hidden="1">{"Riqfin97",#N/A,FALSE,"Tran";"Riqfinpro",#N/A,FALSE,"Tran"}</definedName>
    <definedName name="cccm" localSheetId="10" hidden="1">{"Riqfin97",#N/A,FALSE,"Tran";"Riqfinpro",#N/A,FALSE,"Tran"}</definedName>
    <definedName name="cccm" localSheetId="15" hidden="1">{"Riqfin97",#N/A,FALSE,"Tran";"Riqfinpro",#N/A,FALSE,"Tran"}</definedName>
    <definedName name="cccm" localSheetId="16" hidden="1">{"Riqfin97",#N/A,FALSE,"Tran";"Riqfinpro",#N/A,FALSE,"Tran"}</definedName>
    <definedName name="cccm" hidden="1">{"Riqfin97",#N/A,FALSE,"Tran";"Riqfinpro",#N/A,FALSE,"Tran"}</definedName>
    <definedName name="CD" localSheetId="13">#REF!</definedName>
    <definedName name="CD" localSheetId="29">#REF!</definedName>
    <definedName name="CD" localSheetId="5">#REF!</definedName>
    <definedName name="CD" localSheetId="6">#REF!</definedName>
    <definedName name="CD" localSheetId="9">#REF!</definedName>
    <definedName name="CD" localSheetId="11">#REF!</definedName>
    <definedName name="CD" localSheetId="12">#REF!</definedName>
    <definedName name="CD" localSheetId="0">#REF!</definedName>
    <definedName name="CD" localSheetId="7">#REF!</definedName>
    <definedName name="CD" localSheetId="45">#REF!</definedName>
    <definedName name="CD" localSheetId="46">#REF!</definedName>
    <definedName name="CD" localSheetId="47">#REF!</definedName>
    <definedName name="CD" localSheetId="8">#REF!</definedName>
    <definedName name="CD" localSheetId="53">#REF!</definedName>
    <definedName name="CD" localSheetId="10">#REF!</definedName>
    <definedName name="CD">#REF!</definedName>
    <definedName name="CD1A" localSheetId="13">#REF!</definedName>
    <definedName name="CD1A" localSheetId="29">#REF!</definedName>
    <definedName name="CD1A" localSheetId="0">#REF!</definedName>
    <definedName name="CD1A" localSheetId="45">#REF!</definedName>
    <definedName name="CD1A" localSheetId="46">#REF!</definedName>
    <definedName name="CD1A" localSheetId="47">#REF!</definedName>
    <definedName name="CD1A" localSheetId="53">#REF!</definedName>
    <definedName name="CD1A">#REF!</definedName>
    <definedName name="CEMENTO" localSheetId="13">#REF!</definedName>
    <definedName name="CEMENTO" localSheetId="29">#REF!</definedName>
    <definedName name="CEMENTO" localSheetId="0">#REF!</definedName>
    <definedName name="CEMENTO" localSheetId="45">#REF!</definedName>
    <definedName name="CEMENTO" localSheetId="46">#REF!</definedName>
    <definedName name="CEMENTO" localSheetId="47">#REF!</definedName>
    <definedName name="CEMENTO" localSheetId="53">#REF!</definedName>
    <definedName name="CEMENTO">#REF!</definedName>
    <definedName name="cfdfdf" localSheetId="13" hidden="1">#REF!</definedName>
    <definedName name="cfdfdf" localSheetId="29" hidden="1">#REF!</definedName>
    <definedName name="cfdfdf" localSheetId="0" hidden="1">#REF!</definedName>
    <definedName name="cfdfdf" hidden="1">#REF!</definedName>
    <definedName name="chart" localSheetId="13">#REF!</definedName>
    <definedName name="chart" localSheetId="29">#REF!</definedName>
    <definedName name="chart" localSheetId="0">#REF!</definedName>
    <definedName name="chart">#REF!</definedName>
    <definedName name="CHF" localSheetId="13">#REF!</definedName>
    <definedName name="CHF" localSheetId="29">#REF!</definedName>
    <definedName name="CHF" localSheetId="0">#REF!</definedName>
    <definedName name="CHF">#REF!</definedName>
    <definedName name="CHK5.1" localSheetId="13">#REF!</definedName>
    <definedName name="CHK5.1" localSheetId="29">#REF!</definedName>
    <definedName name="CHK5.1" localSheetId="0">#REF!</definedName>
    <definedName name="CHK5.1">#REF!</definedName>
    <definedName name="cirr" localSheetId="13">#REF!</definedName>
    <definedName name="cirr" localSheetId="29">#REF!</definedName>
    <definedName name="cirr" localSheetId="0">#REF!</definedName>
    <definedName name="cirr">#REF!</definedName>
    <definedName name="ClaveDeColor" localSheetId="29">#REF!</definedName>
    <definedName name="ClaveDeColor">#REF!</definedName>
    <definedName name="CLUB91" localSheetId="13">#REF!</definedName>
    <definedName name="CLUB91" localSheetId="29">#REF!</definedName>
    <definedName name="CLUB91" localSheetId="0">#REF!</definedName>
    <definedName name="CLUB91">#REF!</definedName>
    <definedName name="CMD">[35]BCP!#REF!</definedName>
    <definedName name="cmethapp" localSheetId="13">#REF!,#REF!,#REF!</definedName>
    <definedName name="cmethapp" localSheetId="29">#REF!,#REF!,#REF!</definedName>
    <definedName name="cmethapp" localSheetId="5">#REF!,#REF!,#REF!</definedName>
    <definedName name="cmethapp" localSheetId="6">#REF!,#REF!,#REF!</definedName>
    <definedName name="cmethapp" localSheetId="9">#REF!,#REF!,#REF!</definedName>
    <definedName name="cmethapp" localSheetId="11">#REF!,#REF!,#REF!</definedName>
    <definedName name="cmethapp" localSheetId="12">#REF!,#REF!,#REF!</definedName>
    <definedName name="cmethapp" localSheetId="0">#REF!,#REF!,#REF!</definedName>
    <definedName name="cmethapp" localSheetId="7">#REF!,#REF!,#REF!</definedName>
    <definedName name="cmethapp" localSheetId="45">#REF!,#REF!,#REF!</definedName>
    <definedName name="cmethapp" localSheetId="46">#REF!,#REF!,#REF!</definedName>
    <definedName name="cmethapp" localSheetId="47">#REF!,#REF!,#REF!</definedName>
    <definedName name="cmethapp" localSheetId="8">#REF!,#REF!,#REF!</definedName>
    <definedName name="cmethapp" localSheetId="53">#REF!,#REF!,#REF!</definedName>
    <definedName name="cmethapp" localSheetId="10">#REF!,#REF!,#REF!</definedName>
    <definedName name="cmethapp">#REF!,#REF!,#REF!</definedName>
    <definedName name="cmethmain" localSheetId="13">#REF!</definedName>
    <definedName name="cmethmain" localSheetId="29">#REF!</definedName>
    <definedName name="cmethmain" localSheetId="5">#REF!</definedName>
    <definedName name="cmethmain" localSheetId="6">#REF!</definedName>
    <definedName name="cmethmain" localSheetId="9">#REF!</definedName>
    <definedName name="cmethmain" localSheetId="11">#REF!</definedName>
    <definedName name="cmethmain" localSheetId="12">#REF!</definedName>
    <definedName name="cmethmain" localSheetId="0">#REF!</definedName>
    <definedName name="cmethmain" localSheetId="7">#REF!</definedName>
    <definedName name="cmethmain" localSheetId="45">#REF!</definedName>
    <definedName name="cmethmain" localSheetId="46">#REF!</definedName>
    <definedName name="cmethmain" localSheetId="47">#REF!</definedName>
    <definedName name="cmethmain" localSheetId="8">#REF!</definedName>
    <definedName name="cmethmain" localSheetId="53">#REF!</definedName>
    <definedName name="cmethmain" localSheetId="10">#REF!</definedName>
    <definedName name="cmethmain">#REF!</definedName>
    <definedName name="Cmin" localSheetId="13">OFFSET(#REF!,0,0,COUNT(#REF!),1)</definedName>
    <definedName name="Cmin" localSheetId="29">OFFSET(#REF!,0,0,COUNT(#REF!),1)</definedName>
    <definedName name="Cmin" localSheetId="0">OFFSET(#REF!,0,0,COUNT(#REF!),1)</definedName>
    <definedName name="Cmin" localSheetId="45">OFFSET(#REF!,0,0,COUNT(#REF!),1)</definedName>
    <definedName name="Cmin" localSheetId="46">OFFSET(#REF!,0,0,COUNT(#REF!),1)</definedName>
    <definedName name="Cmin" localSheetId="47">OFFSET(#REF!,0,0,COUNT(#REF!),1)</definedName>
    <definedName name="Cmin" localSheetId="53">OFFSET(#REF!,0,0,COUNT(#REF!),1)</definedName>
    <definedName name="Cmin">OFFSET(#REF!,0,0,COUNT(#REF!),1)</definedName>
    <definedName name="CN" localSheetId="13">#REF!</definedName>
    <definedName name="CN" localSheetId="29">#REF!</definedName>
    <definedName name="CN" localSheetId="5">#REF!</definedName>
    <definedName name="CN" localSheetId="6">#REF!</definedName>
    <definedName name="CN" localSheetId="9">#REF!</definedName>
    <definedName name="CN" localSheetId="11">#REF!</definedName>
    <definedName name="CN" localSheetId="12">#REF!</definedName>
    <definedName name="CN" localSheetId="0">#REF!</definedName>
    <definedName name="CN" localSheetId="7">#REF!</definedName>
    <definedName name="CN" localSheetId="45">#REF!</definedName>
    <definedName name="CN" localSheetId="46">#REF!</definedName>
    <definedName name="CN" localSheetId="47">#REF!</definedName>
    <definedName name="CN" localSheetId="8">#REF!</definedName>
    <definedName name="CN" localSheetId="53">#REF!</definedName>
    <definedName name="CN" localSheetId="10">#REF!</definedName>
    <definedName name="CN">#REF!</definedName>
    <definedName name="CN1A" localSheetId="13">#REF!</definedName>
    <definedName name="CN1A" localSheetId="29">#REF!</definedName>
    <definedName name="CN1A" localSheetId="0">#REF!</definedName>
    <definedName name="CN1A" localSheetId="45">#REF!</definedName>
    <definedName name="CN1A" localSheetId="46">#REF!</definedName>
    <definedName name="CN1A" localSheetId="47">#REF!</definedName>
    <definedName name="CN1A" localSheetId="53">#REF!</definedName>
    <definedName name="CN1A">#REF!</definedName>
    <definedName name="Color1" localSheetId="29">#REF!</definedName>
    <definedName name="Color1" localSheetId="45">#REF!</definedName>
    <definedName name="Color1" localSheetId="46">#REF!</definedName>
    <definedName name="Color1" localSheetId="47">#REF!</definedName>
    <definedName name="Color1" localSheetId="53">#REF!</definedName>
    <definedName name="Color1">#REF!</definedName>
    <definedName name="Color2" localSheetId="29">#REF!</definedName>
    <definedName name="Color2">#REF!</definedName>
    <definedName name="Color3" localSheetId="29">#REF!</definedName>
    <definedName name="Color3">#REF!</definedName>
    <definedName name="Color4" localSheetId="29">#REF!</definedName>
    <definedName name="Color4">#REF!</definedName>
    <definedName name="Color5" localSheetId="29">#REF!</definedName>
    <definedName name="Color5">#REF!</definedName>
    <definedName name="Color6" localSheetId="29">#REF!</definedName>
    <definedName name="Color6">#REF!</definedName>
    <definedName name="COM" localSheetId="13">#REF!</definedName>
    <definedName name="COM" localSheetId="29">#REF!</definedName>
    <definedName name="COM" localSheetId="0">#REF!</definedName>
    <definedName name="COM">#REF!</definedName>
    <definedName name="CONS1">[44]MONTHLY!$BP$4:$CA$4</definedName>
    <definedName name="CONS2">[44]MONTHLY!$CB$4:$CM$4</definedName>
    <definedName name="CONSOL" localSheetId="13">#REF!</definedName>
    <definedName name="CONSOL" localSheetId="29">#REF!</definedName>
    <definedName name="CONSOL" localSheetId="5">#REF!</definedName>
    <definedName name="CONSOL" localSheetId="6">#REF!</definedName>
    <definedName name="CONSOL" localSheetId="9">#REF!</definedName>
    <definedName name="CONSOL" localSheetId="11">#REF!</definedName>
    <definedName name="CONSOL" localSheetId="12">#REF!</definedName>
    <definedName name="CONSOL" localSheetId="0">#REF!</definedName>
    <definedName name="CONSOL" localSheetId="7">#REF!</definedName>
    <definedName name="CONSOL" localSheetId="45">#REF!</definedName>
    <definedName name="CONSOL" localSheetId="46">#REF!</definedName>
    <definedName name="CONSOL" localSheetId="47">#REF!</definedName>
    <definedName name="CONSOL" localSheetId="8">#REF!</definedName>
    <definedName name="CONSOL" localSheetId="53">#REF!</definedName>
    <definedName name="CONSOL" localSheetId="10">#REF!</definedName>
    <definedName name="CONSOL">#REF!</definedName>
    <definedName name="CONSOLC2" localSheetId="13">#REF!</definedName>
    <definedName name="CONSOLC2" localSheetId="29">#REF!</definedName>
    <definedName name="CONSOLC2" localSheetId="0">#REF!</definedName>
    <definedName name="CONSOLC2" localSheetId="45">#REF!</definedName>
    <definedName name="CONSOLC2" localSheetId="46">#REF!</definedName>
    <definedName name="CONSOLC2" localSheetId="47">#REF!</definedName>
    <definedName name="CONSOLC2" localSheetId="53">#REF!</definedName>
    <definedName name="CONSOLC2">#REF!</definedName>
    <definedName name="cooperantes">#REF!</definedName>
    <definedName name="copystart" localSheetId="13">#REF!</definedName>
    <definedName name="copystart" localSheetId="29">#REF!</definedName>
    <definedName name="copystart" localSheetId="0">#REF!</definedName>
    <definedName name="copystart" localSheetId="45">#REF!</definedName>
    <definedName name="copystart" localSheetId="46">#REF!</definedName>
    <definedName name="copystart" localSheetId="47">#REF!</definedName>
    <definedName name="copystart" localSheetId="53">#REF!</definedName>
    <definedName name="copystart">#REF!</definedName>
    <definedName name="Copytodebt" localSheetId="45">'[1]in-out'!#REF!</definedName>
    <definedName name="Copytodebt" localSheetId="46">'[1]in-out'!#REF!</definedName>
    <definedName name="Copytodebt" localSheetId="47">'[1]in-out'!#REF!</definedName>
    <definedName name="Copytodebt" localSheetId="53">'[1]in-out'!#REF!</definedName>
    <definedName name="Copytodebt">'[1]in-out'!#REF!</definedName>
    <definedName name="COUNT" localSheetId="13">#REF!</definedName>
    <definedName name="COUNT" localSheetId="29">#REF!</definedName>
    <definedName name="COUNT" localSheetId="5">#REF!</definedName>
    <definedName name="COUNT" localSheetId="6">#REF!</definedName>
    <definedName name="COUNT" localSheetId="9">#REF!</definedName>
    <definedName name="COUNT" localSheetId="11">#REF!</definedName>
    <definedName name="COUNT" localSheetId="12">#REF!</definedName>
    <definedName name="COUNT" localSheetId="0">#REF!</definedName>
    <definedName name="COUNT" localSheetId="7">#REF!</definedName>
    <definedName name="COUNT" localSheetId="45">#REF!</definedName>
    <definedName name="COUNT" localSheetId="46">#REF!</definedName>
    <definedName name="COUNT" localSheetId="47">#REF!</definedName>
    <definedName name="COUNT" localSheetId="8">#REF!</definedName>
    <definedName name="COUNT" localSheetId="53">#REF!</definedName>
    <definedName name="COUNT" localSheetId="10">#REF!</definedName>
    <definedName name="COUNT">#REF!</definedName>
    <definedName name="COUNTER" localSheetId="13">#REF!</definedName>
    <definedName name="COUNTER" localSheetId="29">#REF!</definedName>
    <definedName name="COUNTER" localSheetId="0">#REF!</definedName>
    <definedName name="COUNTER" localSheetId="45">#REF!</definedName>
    <definedName name="COUNTER" localSheetId="46">#REF!</definedName>
    <definedName name="COUNTER" localSheetId="47">#REF!</definedName>
    <definedName name="COUNTER" localSheetId="53">#REF!</definedName>
    <definedName name="COUNTER">#REF!</definedName>
    <definedName name="cp" localSheetId="45" hidden="1">'[45]C Summary'!#REF!</definedName>
    <definedName name="cp" localSheetId="46" hidden="1">'[45]C Summary'!#REF!</definedName>
    <definedName name="cp" localSheetId="47" hidden="1">'[45]C Summary'!#REF!</definedName>
    <definedName name="cp" localSheetId="53" hidden="1">'[45]C Summary'!#REF!</definedName>
    <definedName name="cp" hidden="1">'[45]C Summary'!#REF!</definedName>
    <definedName name="CPF" localSheetId="13">#REF!</definedName>
    <definedName name="CPF" localSheetId="29">#REF!</definedName>
    <definedName name="CPF" localSheetId="5">#REF!</definedName>
    <definedName name="CPF" localSheetId="6">#REF!</definedName>
    <definedName name="CPF" localSheetId="9">#REF!</definedName>
    <definedName name="CPF" localSheetId="11">#REF!</definedName>
    <definedName name="CPF" localSheetId="12">#REF!</definedName>
    <definedName name="CPF" localSheetId="0">#REF!</definedName>
    <definedName name="CPF" localSheetId="7">#REF!</definedName>
    <definedName name="CPF" localSheetId="45">#REF!</definedName>
    <definedName name="CPF" localSheetId="46">#REF!</definedName>
    <definedName name="CPF" localSheetId="47">#REF!</definedName>
    <definedName name="CPF" localSheetId="8">#REF!</definedName>
    <definedName name="CPF" localSheetId="53">#REF!</definedName>
    <definedName name="CPF" localSheetId="10">#REF!</definedName>
    <definedName name="CPF">#REF!</definedName>
    <definedName name="CPI_Core" localSheetId="13">#REF!</definedName>
    <definedName name="CPI_Core" localSheetId="29">#REF!</definedName>
    <definedName name="CPI_Core" localSheetId="0">#REF!</definedName>
    <definedName name="CPI_Core" localSheetId="45">#REF!</definedName>
    <definedName name="CPI_Core" localSheetId="46">#REF!</definedName>
    <definedName name="CPI_Core" localSheetId="47">#REF!</definedName>
    <definedName name="CPI_Core" localSheetId="53">#REF!</definedName>
    <definedName name="CPI_Core">#REF!</definedName>
    <definedName name="CPI_NAT_monthly" localSheetId="13">#REF!</definedName>
    <definedName name="CPI_NAT_monthly" localSheetId="29">#REF!</definedName>
    <definedName name="CPI_NAT_monthly" localSheetId="0">#REF!</definedName>
    <definedName name="CPI_NAT_monthly" localSheetId="45">#REF!</definedName>
    <definedName name="CPI_NAT_monthly" localSheetId="46">#REF!</definedName>
    <definedName name="CPI_NAT_monthly" localSheetId="47">#REF!</definedName>
    <definedName name="CPI_NAT_monthly" localSheetId="53">#REF!</definedName>
    <definedName name="CPI_NAT_monthly">#REF!</definedName>
    <definedName name="CREDITOBCH" localSheetId="13">#REF!</definedName>
    <definedName name="CREDITOBCH" localSheetId="29">#REF!</definedName>
    <definedName name="CREDITOBCH" localSheetId="0">#REF!</definedName>
    <definedName name="CREDITOBCH">#REF!</definedName>
    <definedName name="CREDITORSB" localSheetId="13">#REF!</definedName>
    <definedName name="CREDITORSB" localSheetId="29">#REF!</definedName>
    <definedName name="CREDITORSB" localSheetId="0">#REF!</definedName>
    <definedName name="CREDITORSB">#REF!</definedName>
    <definedName name="Crng" localSheetId="13">OFFSET(#REF!,0,0,COUNT(#REF!),1)</definedName>
    <definedName name="Crng" localSheetId="29">OFFSET(#REF!,0,0,COUNT(#REF!),1)</definedName>
    <definedName name="Crng" localSheetId="0">OFFSET(#REF!,0,0,COUNT(#REF!),1)</definedName>
    <definedName name="Crng" localSheetId="45">OFFSET(#REF!,0,0,COUNT(#REF!),1)</definedName>
    <definedName name="Crng" localSheetId="46">OFFSET(#REF!,0,0,COUNT(#REF!),1)</definedName>
    <definedName name="Crng" localSheetId="47">OFFSET(#REF!,0,0,COUNT(#REF!),1)</definedName>
    <definedName name="Crng" localSheetId="53">OFFSET(#REF!,0,0,COUNT(#REF!),1)</definedName>
    <definedName name="Crng">OFFSET(#REF!,0,0,COUNT(#REF!),1)</definedName>
    <definedName name="Crt" localSheetId="13">#REF!</definedName>
    <definedName name="Crt" localSheetId="29">#REF!</definedName>
    <definedName name="Crt" localSheetId="5">#REF!</definedName>
    <definedName name="Crt" localSheetId="6">#REF!</definedName>
    <definedName name="Crt" localSheetId="9">#REF!</definedName>
    <definedName name="Crt" localSheetId="11">#REF!</definedName>
    <definedName name="Crt" localSheetId="12">#REF!</definedName>
    <definedName name="Crt" localSheetId="0">#REF!</definedName>
    <definedName name="Crt" localSheetId="7">#REF!</definedName>
    <definedName name="Crt" localSheetId="45">#REF!</definedName>
    <definedName name="Crt" localSheetId="46">#REF!</definedName>
    <definedName name="Crt" localSheetId="47">#REF!</definedName>
    <definedName name="Crt" localSheetId="8">#REF!</definedName>
    <definedName name="Crt" localSheetId="53">#REF!</definedName>
    <definedName name="Crt" localSheetId="10">#REF!</definedName>
    <definedName name="Crt">#REF!</definedName>
    <definedName name="CRUDE1">[44]MONTHLY!$B$437:$Z$444</definedName>
    <definedName name="CRUDE2">[44]MONTHLY!$B$451:$Z$458</definedName>
    <definedName name="CRUDE3">[44]MONTHLY!$B$465:$Z$472</definedName>
    <definedName name="CRUZ" localSheetId="13">#REF!</definedName>
    <definedName name="CRUZ" localSheetId="29">#REF!</definedName>
    <definedName name="CRUZ" localSheetId="5">#REF!</definedName>
    <definedName name="CRUZ" localSheetId="6">#REF!</definedName>
    <definedName name="CRUZ" localSheetId="9">#REF!</definedName>
    <definedName name="CRUZ" localSheetId="11">#REF!</definedName>
    <definedName name="CRUZ" localSheetId="12">#REF!</definedName>
    <definedName name="CRUZ" localSheetId="0">#REF!</definedName>
    <definedName name="CRUZ" localSheetId="7">#REF!</definedName>
    <definedName name="CRUZ" localSheetId="45">#REF!</definedName>
    <definedName name="CRUZ" localSheetId="46">#REF!</definedName>
    <definedName name="CRUZ" localSheetId="47">#REF!</definedName>
    <definedName name="CRUZ" localSheetId="8">#REF!</definedName>
    <definedName name="CRUZ" localSheetId="53">#REF!</definedName>
    <definedName name="CRUZ" localSheetId="10">#REF!</definedName>
    <definedName name="CRUZ">#REF!</definedName>
    <definedName name="CRUZ1" localSheetId="13">#REF!</definedName>
    <definedName name="CRUZ1" localSheetId="29">#REF!</definedName>
    <definedName name="CRUZ1" localSheetId="0">#REF!</definedName>
    <definedName name="CRUZ1" localSheetId="45">#REF!</definedName>
    <definedName name="CRUZ1" localSheetId="46">#REF!</definedName>
    <definedName name="CRUZ1" localSheetId="47">#REF!</definedName>
    <definedName name="CRUZ1" localSheetId="53">#REF!</definedName>
    <definedName name="CRUZ1">#REF!</definedName>
    <definedName name="CS" localSheetId="13">#REF!</definedName>
    <definedName name="CS" localSheetId="29">#REF!</definedName>
    <definedName name="CS" localSheetId="0">#REF!</definedName>
    <definedName name="CS" localSheetId="45">#REF!</definedName>
    <definedName name="CS" localSheetId="46">#REF!</definedName>
    <definedName name="CS" localSheetId="47">#REF!</definedName>
    <definedName name="CS" localSheetId="53">#REF!</definedName>
    <definedName name="CS">#REF!</definedName>
    <definedName name="CS1A" localSheetId="13">#REF!</definedName>
    <definedName name="CS1A" localSheetId="29">#REF!</definedName>
    <definedName name="CS1A" localSheetId="0">#REF!</definedName>
    <definedName name="CS1A">#REF!</definedName>
    <definedName name="CUENTASMON">[35]BCP!#REF!</definedName>
    <definedName name="CurMonth" localSheetId="13">#REF!</definedName>
    <definedName name="CurMonth" localSheetId="29">#REF!</definedName>
    <definedName name="CurMonth" localSheetId="5">#REF!</definedName>
    <definedName name="CurMonth" localSheetId="6">#REF!</definedName>
    <definedName name="CurMonth" localSheetId="9">#REF!</definedName>
    <definedName name="CurMonth" localSheetId="11">#REF!</definedName>
    <definedName name="CurMonth" localSheetId="12">#REF!</definedName>
    <definedName name="CurMonth" localSheetId="0">#REF!</definedName>
    <definedName name="CurMonth" localSheetId="7">#REF!</definedName>
    <definedName name="CurMonth" localSheetId="45">#REF!</definedName>
    <definedName name="CurMonth" localSheetId="46">#REF!</definedName>
    <definedName name="CurMonth" localSheetId="47">#REF!</definedName>
    <definedName name="CurMonth" localSheetId="8">#REF!</definedName>
    <definedName name="CurMonth" localSheetId="53">#REF!</definedName>
    <definedName name="CurMonth" localSheetId="10">#REF!</definedName>
    <definedName name="CurMonth">#REF!</definedName>
    <definedName name="Currency" localSheetId="13">#REF!</definedName>
    <definedName name="Currency" localSheetId="29">#REF!</definedName>
    <definedName name="Currency" localSheetId="0">#REF!</definedName>
    <definedName name="Currency" localSheetId="45">#REF!</definedName>
    <definedName name="Currency" localSheetId="46">#REF!</definedName>
    <definedName name="Currency" localSheetId="47">#REF!</definedName>
    <definedName name="Currency" localSheetId="53">#REF!</definedName>
    <definedName name="Currency">#REF!</definedName>
    <definedName name="CURRENTYEAR">#REF!</definedName>
    <definedName name="cutoff">'[46]LIC cutoff'!$A$2:$B$15</definedName>
    <definedName name="CYEAR2021">[47]Coal!$B$583:$J$583</definedName>
    <definedName name="CYEAR2022">[47]Coal!$K$583:$V$583</definedName>
    <definedName name="CYEAR2023">[47]Coal!$W$583:$AH$583</definedName>
    <definedName name="CYEAR2024">[47]Coal!$AI$583:$AT$583</definedName>
    <definedName name="CYEAR2025">[47]Coal!$AU$583:$AX$583</definedName>
    <definedName name="d" localSheetId="13" hidden="1">'[48]Fax a enviar'!#REF!</definedName>
    <definedName name="d" localSheetId="20" hidden="1">'[48]Fax a enviar'!#REF!</definedName>
    <definedName name="d" localSheetId="23" hidden="1">'[48]Fax a enviar'!#REF!</definedName>
    <definedName name="d" localSheetId="29" hidden="1">'[48]Fax a enviar'!#REF!</definedName>
    <definedName name="d" localSheetId="5" hidden="1">'[48]Fax a enviar'!#REF!</definedName>
    <definedName name="d" localSheetId="6" hidden="1">'[48]Fax a enviar'!#REF!</definedName>
    <definedName name="d" localSheetId="9" hidden="1">'[48]Fax a enviar'!#REF!</definedName>
    <definedName name="d" localSheetId="11" hidden="1">'[48]Fax a enviar'!#REF!</definedName>
    <definedName name="d" localSheetId="12" hidden="1">'[48]Fax a enviar'!#REF!</definedName>
    <definedName name="d" localSheetId="22" hidden="1">'[48]Fax a enviar'!#REF!</definedName>
    <definedName name="d" localSheetId="7" hidden="1">'[48]Fax a enviar'!#REF!</definedName>
    <definedName name="d" localSheetId="45" hidden="1">'[48]Fax a enviar'!#REF!</definedName>
    <definedName name="d" localSheetId="46" hidden="1">'[48]Fax a enviar'!#REF!</definedName>
    <definedName name="d" localSheetId="47" hidden="1">'[48]Fax a enviar'!#REF!</definedName>
    <definedName name="d" localSheetId="8" hidden="1">'[48]Fax a enviar'!#REF!</definedName>
    <definedName name="d" localSheetId="53" hidden="1">'[48]Fax a enviar'!#REF!</definedName>
    <definedName name="d" localSheetId="10" hidden="1">'[48]Fax a enviar'!#REF!</definedName>
    <definedName name="d" hidden="1">'[48]Fax a enviar'!#REF!</definedName>
    <definedName name="D_B" localSheetId="13">#REF!</definedName>
    <definedName name="D_B" localSheetId="29">#REF!</definedName>
    <definedName name="D_B" localSheetId="5">#REF!</definedName>
    <definedName name="D_B" localSheetId="6">#REF!</definedName>
    <definedName name="D_B" localSheetId="9">#REF!</definedName>
    <definedName name="D_B" localSheetId="11">#REF!</definedName>
    <definedName name="D_B" localSheetId="12">#REF!</definedName>
    <definedName name="D_B" localSheetId="0">#REF!</definedName>
    <definedName name="D_B" localSheetId="7">#REF!</definedName>
    <definedName name="D_B" localSheetId="45">#REF!</definedName>
    <definedName name="D_B" localSheetId="46">#REF!</definedName>
    <definedName name="D_B" localSheetId="47">#REF!</definedName>
    <definedName name="D_B" localSheetId="8">#REF!</definedName>
    <definedName name="D_B" localSheetId="53">#REF!</definedName>
    <definedName name="D_B" localSheetId="10">#REF!</definedName>
    <definedName name="D_B">#REF!</definedName>
    <definedName name="D_G" localSheetId="13">#REF!</definedName>
    <definedName name="D_G" localSheetId="29">#REF!</definedName>
    <definedName name="D_G" localSheetId="0">#REF!</definedName>
    <definedName name="D_G" localSheetId="45">#REF!</definedName>
    <definedName name="D_G" localSheetId="46">#REF!</definedName>
    <definedName name="D_G" localSheetId="47">#REF!</definedName>
    <definedName name="D_G" localSheetId="53">#REF!</definedName>
    <definedName name="D_G">#REF!</definedName>
    <definedName name="D_Ind" localSheetId="13">#REF!</definedName>
    <definedName name="D_Ind" localSheetId="29">#REF!</definedName>
    <definedName name="D_Ind" localSheetId="0">#REF!</definedName>
    <definedName name="D_Ind" localSheetId="45">#REF!</definedName>
    <definedName name="D_Ind" localSheetId="46">#REF!</definedName>
    <definedName name="D_Ind" localSheetId="47">#REF!</definedName>
    <definedName name="D_Ind" localSheetId="53">#REF!</definedName>
    <definedName name="D_Ind">#REF!</definedName>
    <definedName name="D_L" localSheetId="13">#REF!</definedName>
    <definedName name="D_L" localSheetId="29">#REF!</definedName>
    <definedName name="D_L" localSheetId="0">#REF!</definedName>
    <definedName name="D_L">#REF!</definedName>
    <definedName name="D_O" localSheetId="13">#REF!</definedName>
    <definedName name="D_O" localSheetId="29">#REF!</definedName>
    <definedName name="D_O" localSheetId="0">#REF!</definedName>
    <definedName name="D_O">#REF!</definedName>
    <definedName name="D_S" localSheetId="13">#REF!</definedName>
    <definedName name="D_S" localSheetId="29">#REF!</definedName>
    <definedName name="D_S" localSheetId="0">#REF!</definedName>
    <definedName name="D_S">#REF!</definedName>
    <definedName name="D_SRM" localSheetId="13">#REF!</definedName>
    <definedName name="D_SRM" localSheetId="29">#REF!</definedName>
    <definedName name="D_SRM" localSheetId="0">#REF!</definedName>
    <definedName name="D_SRM">#REF!</definedName>
    <definedName name="D_SY" localSheetId="13">#REF!</definedName>
    <definedName name="D_SY" localSheetId="29">#REF!</definedName>
    <definedName name="D_SY" localSheetId="0">#REF!</definedName>
    <definedName name="D_SY">#REF!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3">#REF!</definedName>
    <definedName name="da" localSheetId="29">#REF!</definedName>
    <definedName name="da" localSheetId="0">#REF!</definedName>
    <definedName name="da">#REF!</definedName>
    <definedName name="DABproj">#N/A</definedName>
    <definedName name="DAGproj">#N/A</definedName>
    <definedName name="Daily_Depreciation">'[39]Inter-Bank'!$E$5</definedName>
    <definedName name="DAproj">#N/A</definedName>
    <definedName name="DASD">#N/A</definedName>
    <definedName name="DASDB">#N/A</definedName>
    <definedName name="DASDG">#N/A</definedName>
    <definedName name="data" localSheetId="13">#REF!</definedName>
    <definedName name="data" localSheetId="29">#REF!</definedName>
    <definedName name="data" localSheetId="5">#REF!</definedName>
    <definedName name="data" localSheetId="6">#REF!</definedName>
    <definedName name="data" localSheetId="9">#REF!</definedName>
    <definedName name="data" localSheetId="11">#REF!</definedName>
    <definedName name="data" localSheetId="12">#REF!</definedName>
    <definedName name="data" localSheetId="0">#REF!</definedName>
    <definedName name="data" localSheetId="7">#REF!</definedName>
    <definedName name="data" localSheetId="45">#REF!</definedName>
    <definedName name="data" localSheetId="46">#REF!</definedName>
    <definedName name="data" localSheetId="47">#REF!</definedName>
    <definedName name="data" localSheetId="8">#REF!</definedName>
    <definedName name="data" localSheetId="53">#REF!</definedName>
    <definedName name="data" localSheetId="10">#REF!</definedName>
    <definedName name="data">#REF!</definedName>
    <definedName name="data1" localSheetId="13">#REF!</definedName>
    <definedName name="data1" localSheetId="29">#REF!</definedName>
    <definedName name="data1" localSheetId="0">#REF!</definedName>
    <definedName name="data1" localSheetId="45">#REF!</definedName>
    <definedName name="data1" localSheetId="46">#REF!</definedName>
    <definedName name="data1" localSheetId="47">#REF!</definedName>
    <definedName name="data1" localSheetId="53">#REF!</definedName>
    <definedName name="data1">#REF!</definedName>
    <definedName name="Data2" localSheetId="13">#REF!</definedName>
    <definedName name="Data2" localSheetId="29">#REF!</definedName>
    <definedName name="Data2" localSheetId="0">#REF!</definedName>
    <definedName name="Data2" localSheetId="45">#REF!</definedName>
    <definedName name="Data2" localSheetId="46">#REF!</definedName>
    <definedName name="Data2" localSheetId="47">#REF!</definedName>
    <definedName name="Data2" localSheetId="53">#REF!</definedName>
    <definedName name="Data2">#REF!</definedName>
    <definedName name="dataSeguimiento">#REF!</definedName>
    <definedName name="Dataset" localSheetId="13">#REF!</definedName>
    <definedName name="Dataset" localSheetId="29">#REF!</definedName>
    <definedName name="Dataset" localSheetId="0">#REF!</definedName>
    <definedName name="Dataset">#REF!</definedName>
    <definedName name="date" localSheetId="13">[49]Tablas!$IV$1:$IV$2</definedName>
    <definedName name="date" localSheetId="6">[50]Tablas!$IV$1:$IV$2</definedName>
    <definedName name="date" localSheetId="9">[50]Tablas!$IV$1:$IV$2</definedName>
    <definedName name="date" localSheetId="11">[50]Tablas!$IV$1:$IV$2</definedName>
    <definedName name="date" localSheetId="12">[50]Tablas!$IV$1:$IV$2</definedName>
    <definedName name="date" localSheetId="0">[50]Tablas!$IV$1:$IV$2</definedName>
    <definedName name="date" localSheetId="7">[50]Tablas!$IV$1:$IV$2</definedName>
    <definedName name="date" localSheetId="8">[50]Tablas!$IV$1:$IV$2</definedName>
    <definedName name="date" localSheetId="10">[50]Tablas!$IV$1:$IV$2</definedName>
    <definedName name="date">[51]Tablas!$IV$1:$IV$2</definedName>
    <definedName name="dates">'[29]shared data'!$S$8:$S$155</definedName>
    <definedName name="DATES_A">'[29]shared data'!$D$2:$AC$2</definedName>
    <definedName name="Dates1" localSheetId="13">#REF!</definedName>
    <definedName name="Dates1" localSheetId="29">#REF!</definedName>
    <definedName name="Dates1" localSheetId="5">#REF!</definedName>
    <definedName name="Dates1" localSheetId="6">#REF!</definedName>
    <definedName name="Dates1" localSheetId="9">#REF!</definedName>
    <definedName name="Dates1" localSheetId="11">#REF!</definedName>
    <definedName name="Dates1" localSheetId="12">#REF!</definedName>
    <definedName name="Dates1" localSheetId="0">#REF!</definedName>
    <definedName name="Dates1" localSheetId="7">#REF!</definedName>
    <definedName name="Dates1" localSheetId="45">#REF!</definedName>
    <definedName name="Dates1" localSheetId="46">#REF!</definedName>
    <definedName name="Dates1" localSheetId="47">#REF!</definedName>
    <definedName name="Dates1" localSheetId="8">#REF!</definedName>
    <definedName name="Dates1" localSheetId="53">#REF!</definedName>
    <definedName name="Dates1" localSheetId="10">#REF!</definedName>
    <definedName name="Dates1">#REF!</definedName>
    <definedName name="DB" localSheetId="13">#REF!</definedName>
    <definedName name="DB" localSheetId="29">#REF!</definedName>
    <definedName name="DB" localSheetId="0">#REF!</definedName>
    <definedName name="DB" localSheetId="45">#REF!</definedName>
    <definedName name="DB" localSheetId="46">#REF!</definedName>
    <definedName name="DB" localSheetId="47">#REF!</definedName>
    <definedName name="DB" localSheetId="53">#REF!</definedName>
    <definedName name="DB">#REF!</definedName>
    <definedName name="dbo" localSheetId="13">#REF!</definedName>
    <definedName name="dbo" localSheetId="29">#REF!</definedName>
    <definedName name="dbo" localSheetId="0">#REF!</definedName>
    <definedName name="dbo" localSheetId="45">#REF!</definedName>
    <definedName name="dbo" localSheetId="46">#REF!</definedName>
    <definedName name="dbo" localSheetId="47">#REF!</definedName>
    <definedName name="dbo" localSheetId="53">#REF!</definedName>
    <definedName name="dbo">#REF!</definedName>
    <definedName name="DBproj">#N/A</definedName>
    <definedName name="dd" localSheetId="1" hidden="1">{"Riqfin97",#N/A,FALSE,"Tran";"Riqfinpro",#N/A,FALSE,"Tran"}</definedName>
    <definedName name="dd" localSheetId="13" hidden="1">{"Riqfin97",#N/A,FALSE,"Tran";"Riqfinpro",#N/A,FALSE,"Tran"}</definedName>
    <definedName name="dd" localSheetId="20" hidden="1">{"Riqfin97",#N/A,FALSE,"Tran";"Riqfinpro",#N/A,FALSE,"Tran"}</definedName>
    <definedName name="dd" localSheetId="23" hidden="1">{"Riqfin97",#N/A,FALSE,"Tran";"Riqfinpro",#N/A,FALSE,"Tran"}</definedName>
    <definedName name="dd" localSheetId="29"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9" hidden="1">{"Riqfin97",#N/A,FALSE,"Tran";"Riqfinpro",#N/A,FALSE,"Tran"}</definedName>
    <definedName name="dd" localSheetId="11" hidden="1">{"Riqfin97",#N/A,FALSE,"Tran";"Riqfinpro",#N/A,FALSE,"Tran"}</definedName>
    <definedName name="dd" localSheetId="12" hidden="1">{"Riqfin97",#N/A,FALSE,"Tran";"Riqfinpro",#N/A,FALSE,"Tran"}</definedName>
    <definedName name="dd" localSheetId="0" hidden="1">{"Riqfin97",#N/A,FALSE,"Tran";"Riqfinpro",#N/A,FALSE,"Tran"}</definedName>
    <definedName name="dd" localSheetId="22" hidden="1">{"Riqfin97",#N/A,FALSE,"Tran";"Riqfinpro",#N/A,FALSE,"Tran"}</definedName>
    <definedName name="dd" localSheetId="30" hidden="1">{"Riqfin97",#N/A,FALSE,"Tran";"Riqfinpro",#N/A,FALSE,"Tran"}</definedName>
    <definedName name="dd" localSheetId="7"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8" hidden="1">{"Riqfin97",#N/A,FALSE,"Tran";"Riqfinpro",#N/A,FALSE,"Tran"}</definedName>
    <definedName name="dd" localSheetId="53" hidden="1">{"Riqfin97",#N/A,FALSE,"Tran";"Riqfinpro",#N/A,FALSE,"Tran"}</definedName>
    <definedName name="dd" localSheetId="10" hidden="1">{"Riqfin97",#N/A,FALSE,"Tran";"Riqfinpro",#N/A,FALSE,"Tran"}</definedName>
    <definedName name="dd" localSheetId="15" hidden="1">{"Riqfin97",#N/A,FALSE,"Tran";"Riqfinpro",#N/A,FALSE,"Tran"}</definedName>
    <definedName name="dd" localSheetId="16" hidden="1">{"Riqfin97",#N/A,FALSE,"Tran";"Riqfinpro",#N/A,FALSE,"Tran"}</definedName>
    <definedName name="dd" hidden="1">{"Riqfin97",#N/A,FALSE,"Tran";"Riqfinpro",#N/A,FALSE,"Tran"}</definedName>
    <definedName name="DDD" localSheetId="13">#REF!</definedName>
    <definedName name="DDD" localSheetId="29">#REF!</definedName>
    <definedName name="DDD" localSheetId="5">#REF!</definedName>
    <definedName name="DDD" localSheetId="6">#REF!</definedName>
    <definedName name="DDD" localSheetId="9">#REF!</definedName>
    <definedName name="DDD" localSheetId="11">#REF!</definedName>
    <definedName name="DDD" localSheetId="12">#REF!</definedName>
    <definedName name="DDD" localSheetId="0">#REF!</definedName>
    <definedName name="DDD" localSheetId="7">#REF!</definedName>
    <definedName name="DDD" localSheetId="45">#REF!</definedName>
    <definedName name="DDD" localSheetId="46">#REF!</definedName>
    <definedName name="DDD" localSheetId="47">#REF!</definedName>
    <definedName name="DDD" localSheetId="8">#REF!</definedName>
    <definedName name="DDD" localSheetId="53">#REF!</definedName>
    <definedName name="DDD" localSheetId="10">#REF!</definedName>
    <definedName name="DDD">#REF!</definedName>
    <definedName name="dddd" localSheetId="1" hidden="1">{"Minpmon",#N/A,FALSE,"Monthinput"}</definedName>
    <definedName name="dddd" localSheetId="13" hidden="1">{"Minpmon",#N/A,FALSE,"Monthinput"}</definedName>
    <definedName name="dddd" localSheetId="20" hidden="1">{"Minpmon",#N/A,FALSE,"Monthinput"}</definedName>
    <definedName name="dddd" localSheetId="23" hidden="1">{"Minpmon",#N/A,FALSE,"Monthinput"}</definedName>
    <definedName name="dddd" localSheetId="29"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9" hidden="1">{"Minpmon",#N/A,FALSE,"Monthinput"}</definedName>
    <definedName name="dddd" localSheetId="11" hidden="1">{"Minpmon",#N/A,FALSE,"Monthinput"}</definedName>
    <definedName name="dddd" localSheetId="12" hidden="1">{"Minpmon",#N/A,FALSE,"Monthinput"}</definedName>
    <definedName name="dddd" localSheetId="0" hidden="1">{"Minpmon",#N/A,FALSE,"Monthinput"}</definedName>
    <definedName name="dddd" localSheetId="22" hidden="1">{"Minpmon",#N/A,FALSE,"Monthinput"}</definedName>
    <definedName name="dddd" localSheetId="30" hidden="1">{"Minpmon",#N/A,FALSE,"Monthinput"}</definedName>
    <definedName name="dddd" localSheetId="7"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8" hidden="1">{"Minpmon",#N/A,FALSE,"Monthinput"}</definedName>
    <definedName name="dddd" localSheetId="53" hidden="1">{"Minpmon",#N/A,FALSE,"Monthinput"}</definedName>
    <definedName name="dddd" localSheetId="10" hidden="1">{"Minpmon",#N/A,FALSE,"Monthinput"}</definedName>
    <definedName name="dddd" localSheetId="15" hidden="1">{"Minpmon",#N/A,FALSE,"Monthinput"}</definedName>
    <definedName name="dddd" localSheetId="16" hidden="1">{"Minpmon",#N/A,FALSE,"Monthinput"}</definedName>
    <definedName name="dddd" hidden="1">{"Minpmon",#N/A,FALSE,"Monthinput"}</definedName>
    <definedName name="dddddd" localSheetId="1" hidden="1">{"Tab1",#N/A,FALSE,"P";"Tab2",#N/A,FALSE,"P"}</definedName>
    <definedName name="dddddd" localSheetId="13" hidden="1">{"Tab1",#N/A,FALSE,"P";"Tab2",#N/A,FALSE,"P"}</definedName>
    <definedName name="dddddd" localSheetId="20" hidden="1">{"Tab1",#N/A,FALSE,"P";"Tab2",#N/A,FALSE,"P"}</definedName>
    <definedName name="dddddd" localSheetId="23" hidden="1">{"Tab1",#N/A,FALSE,"P";"Tab2",#N/A,FALSE,"P"}</definedName>
    <definedName name="dddddd" localSheetId="29"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9" hidden="1">{"Tab1",#N/A,FALSE,"P";"Tab2",#N/A,FALSE,"P"}</definedName>
    <definedName name="dddddd" localSheetId="11" hidden="1">{"Tab1",#N/A,FALSE,"P";"Tab2",#N/A,FALSE,"P"}</definedName>
    <definedName name="dddddd" localSheetId="12" hidden="1">{"Tab1",#N/A,FALSE,"P";"Tab2",#N/A,FALSE,"P"}</definedName>
    <definedName name="dddddd" localSheetId="0" hidden="1">{"Tab1",#N/A,FALSE,"P";"Tab2",#N/A,FALSE,"P"}</definedName>
    <definedName name="dddddd" localSheetId="22" hidden="1">{"Tab1",#N/A,FALSE,"P";"Tab2",#N/A,FALSE,"P"}</definedName>
    <definedName name="dddddd" localSheetId="30" hidden="1">{"Tab1",#N/A,FALSE,"P";"Tab2",#N/A,FALSE,"P"}</definedName>
    <definedName name="dddddd" localSheetId="7"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8" hidden="1">{"Tab1",#N/A,FALSE,"P";"Tab2",#N/A,FALSE,"P"}</definedName>
    <definedName name="dddddd" localSheetId="53" hidden="1">{"Tab1",#N/A,FALSE,"P";"Tab2",#N/A,FALSE,"P"}</definedName>
    <definedName name="dddddd" localSheetId="10" hidden="1">{"Tab1",#N/A,FALSE,"P";"Tab2",#N/A,FALSE,"P"}</definedName>
    <definedName name="dddddd" localSheetId="15" hidden="1">{"Tab1",#N/A,FALSE,"P";"Tab2",#N/A,FALSE,"P"}</definedName>
    <definedName name="dddddd" localSheetId="16" hidden="1">{"Tab1",#N/A,FALSE,"P";"Tab2",#N/A,FALSE,"P"}</definedName>
    <definedName name="dddddd" hidden="1">{"Tab1",#N/A,FALSE,"P";"Tab2",#N/A,FALSE,"P"}</definedName>
    <definedName name="ddgdg" localSheetId="13" hidden="1">#REF!</definedName>
    <definedName name="ddgdg" localSheetId="29" hidden="1">#REF!</definedName>
    <definedName name="ddgdg" localSheetId="5" hidden="1">#REF!</definedName>
    <definedName name="ddgdg" localSheetId="6" hidden="1">#REF!</definedName>
    <definedName name="ddgdg" localSheetId="9" hidden="1">#REF!</definedName>
    <definedName name="ddgdg" localSheetId="11" hidden="1">#REF!</definedName>
    <definedName name="ddgdg" localSheetId="12" hidden="1">#REF!</definedName>
    <definedName name="ddgdg" localSheetId="0" hidden="1">#REF!</definedName>
    <definedName name="ddgdg" localSheetId="7" hidden="1">#REF!</definedName>
    <definedName name="ddgdg" localSheetId="45" hidden="1">#REF!</definedName>
    <definedName name="ddgdg" localSheetId="46" hidden="1">#REF!</definedName>
    <definedName name="ddgdg" localSheetId="47" hidden="1">#REF!</definedName>
    <definedName name="ddgdg" localSheetId="8" hidden="1">#REF!</definedName>
    <definedName name="ddgdg" localSheetId="53" hidden="1">#REF!</definedName>
    <definedName name="ddgdg" localSheetId="10" hidden="1">#REF!</definedName>
    <definedName name="ddgdg" hidden="1">#REF!</definedName>
    <definedName name="Deal_Date">'[39]Inter-Bank'!$B$5</definedName>
    <definedName name="DEBRIEF" localSheetId="13">#REF!</definedName>
    <definedName name="DEBRIEF" localSheetId="29">#REF!</definedName>
    <definedName name="DEBRIEF" localSheetId="5">#REF!</definedName>
    <definedName name="DEBRIEF" localSheetId="6">#REF!</definedName>
    <definedName name="DEBRIEF" localSheetId="9">#REF!</definedName>
    <definedName name="DEBRIEF" localSheetId="11">#REF!</definedName>
    <definedName name="DEBRIEF" localSheetId="12">#REF!</definedName>
    <definedName name="DEBRIEF" localSheetId="0">#REF!</definedName>
    <definedName name="DEBRIEF" localSheetId="7">#REF!</definedName>
    <definedName name="DEBRIEF" localSheetId="45">#REF!</definedName>
    <definedName name="DEBRIEF" localSheetId="46">#REF!</definedName>
    <definedName name="DEBRIEF" localSheetId="47">#REF!</definedName>
    <definedName name="DEBRIEF" localSheetId="8">#REF!</definedName>
    <definedName name="DEBRIEF" localSheetId="53">#REF!</definedName>
    <definedName name="DEBRIEF" localSheetId="10">#REF!</definedName>
    <definedName name="DEBRIEF">#REF!</definedName>
    <definedName name="DEBT" localSheetId="13">#REF!</definedName>
    <definedName name="DEBT" localSheetId="29">#REF!</definedName>
    <definedName name="DEBT" localSheetId="0">#REF!</definedName>
    <definedName name="DEBT" localSheetId="45">#REF!</definedName>
    <definedName name="DEBT" localSheetId="46">#REF!</definedName>
    <definedName name="DEBT" localSheetId="47">#REF!</definedName>
    <definedName name="DEBT" localSheetId="53">#REF!</definedName>
    <definedName name="DEBT">#REF!</definedName>
    <definedName name="DEFL" localSheetId="13">#REF!</definedName>
    <definedName name="DEFL" localSheetId="29">#REF!</definedName>
    <definedName name="DEFL" localSheetId="0">#REF!</definedName>
    <definedName name="DEFL" localSheetId="45">#REF!</definedName>
    <definedName name="DEFL" localSheetId="46">#REF!</definedName>
    <definedName name="DEFL" localSheetId="47">#REF!</definedName>
    <definedName name="DEFL" localSheetId="53">#REF!</definedName>
    <definedName name="DEFL">#REF!</definedName>
    <definedName name="DEG" localSheetId="13">#REF!</definedName>
    <definedName name="DEG" localSheetId="29">#REF!</definedName>
    <definedName name="DEG" localSheetId="0">#REF!</definedName>
    <definedName name="DEG">#REF!</definedName>
    <definedName name="DEMEURO" localSheetId="13">#REF!</definedName>
    <definedName name="DEMEURO" localSheetId="29">#REF!</definedName>
    <definedName name="DEMEURO" localSheetId="0">#REF!</definedName>
    <definedName name="DEMEURO">#REF!</definedName>
    <definedName name="der" localSheetId="1" hidden="1">{"Tab1",#N/A,FALSE,"P";"Tab2",#N/A,FALSE,"P"}</definedName>
    <definedName name="der" localSheetId="13" hidden="1">{"Tab1",#N/A,FALSE,"P";"Tab2",#N/A,FALSE,"P"}</definedName>
    <definedName name="der" localSheetId="20" hidden="1">{"Tab1",#N/A,FALSE,"P";"Tab2",#N/A,FALSE,"P"}</definedName>
    <definedName name="der" localSheetId="23" hidden="1">{"Tab1",#N/A,FALSE,"P";"Tab2",#N/A,FALSE,"P"}</definedName>
    <definedName name="der" localSheetId="29"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9" hidden="1">{"Tab1",#N/A,FALSE,"P";"Tab2",#N/A,FALSE,"P"}</definedName>
    <definedName name="der" localSheetId="11" hidden="1">{"Tab1",#N/A,FALSE,"P";"Tab2",#N/A,FALSE,"P"}</definedName>
    <definedName name="der" localSheetId="12" hidden="1">{"Tab1",#N/A,FALSE,"P";"Tab2",#N/A,FALSE,"P"}</definedName>
    <definedName name="der" localSheetId="0" hidden="1">{"Tab1",#N/A,FALSE,"P";"Tab2",#N/A,FALSE,"P"}</definedName>
    <definedName name="der" localSheetId="22" hidden="1">{"Tab1",#N/A,FALSE,"P";"Tab2",#N/A,FALSE,"P"}</definedName>
    <definedName name="der" localSheetId="30" hidden="1">{"Tab1",#N/A,FALSE,"P";"Tab2",#N/A,FALSE,"P"}</definedName>
    <definedName name="der" localSheetId="7"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8" hidden="1">{"Tab1",#N/A,FALSE,"P";"Tab2",#N/A,FALSE,"P"}</definedName>
    <definedName name="der" localSheetId="53" hidden="1">{"Tab1",#N/A,FALSE,"P";"Tab2",#N/A,FALSE,"P"}</definedName>
    <definedName name="der" localSheetId="10" hidden="1">{"Tab1",#N/A,FALSE,"P";"Tab2",#N/A,FALSE,"P"}</definedName>
    <definedName name="der" localSheetId="15" hidden="1">{"Tab1",#N/A,FALSE,"P";"Tab2",#N/A,FALSE,"P"}</definedName>
    <definedName name="der" localSheetId="16" hidden="1">{"Tab1",#N/A,FALSE,"P";"Tab2",#N/A,FALSE,"P"}</definedName>
    <definedName name="der" hidden="1">{"Tab1",#N/A,FALSE,"P";"Tab2",#N/A,FALSE,"P"}</definedName>
    <definedName name="DES" localSheetId="13">#REF!</definedName>
    <definedName name="DES" localSheetId="29">#REF!</definedName>
    <definedName name="DES" localSheetId="5">#REF!</definedName>
    <definedName name="DES" localSheetId="6">#REF!</definedName>
    <definedName name="DES" localSheetId="9">#REF!</definedName>
    <definedName name="DES" localSheetId="11">#REF!</definedName>
    <definedName name="DES" localSheetId="12">#REF!</definedName>
    <definedName name="DES" localSheetId="0">#REF!</definedName>
    <definedName name="DES" localSheetId="7">#REF!</definedName>
    <definedName name="DES" localSheetId="45">#REF!</definedName>
    <definedName name="DES" localSheetId="46">#REF!</definedName>
    <definedName name="DES" localSheetId="47">#REF!</definedName>
    <definedName name="DES" localSheetId="8">#REF!</definedName>
    <definedName name="DES" localSheetId="53">#REF!</definedName>
    <definedName name="DES" localSheetId="10">#REF!</definedName>
    <definedName name="DES">#REF!</definedName>
    <definedName name="dfdf" localSheetId="13" hidden="1">'[48]Fax a enviar'!#REF!</definedName>
    <definedName name="dfdf" localSheetId="5" hidden="1">'[48]Fax a enviar'!#REF!</definedName>
    <definedName name="dfdf" localSheetId="6" hidden="1">'[48]Fax a enviar'!#REF!</definedName>
    <definedName name="dfdf" localSheetId="9" hidden="1">'[48]Fax a enviar'!#REF!</definedName>
    <definedName name="dfdf" localSheetId="11" hidden="1">'[48]Fax a enviar'!#REF!</definedName>
    <definedName name="dfdf" localSheetId="12" hidden="1">'[48]Fax a enviar'!#REF!</definedName>
    <definedName name="dfdf" localSheetId="7" hidden="1">'[48]Fax a enviar'!#REF!</definedName>
    <definedName name="dfdf" localSheetId="45" hidden="1">'[48]Fax a enviar'!#REF!</definedName>
    <definedName name="dfdf" localSheetId="46" hidden="1">'[48]Fax a enviar'!#REF!</definedName>
    <definedName name="dfdf" localSheetId="47" hidden="1">'[48]Fax a enviar'!#REF!</definedName>
    <definedName name="dfdf" localSheetId="8" hidden="1">'[48]Fax a enviar'!#REF!</definedName>
    <definedName name="dfdf" localSheetId="53" hidden="1">'[48]Fax a enviar'!#REF!</definedName>
    <definedName name="dfdf" localSheetId="10" hidden="1">'[48]Fax a enviar'!#REF!</definedName>
    <definedName name="dfdf" hidden="1">'[48]Fax a enviar'!#REF!</definedName>
    <definedName name="dfdfsd" localSheetId="13" hidden="1">'[52]Fax a enviar'!#REF!</definedName>
    <definedName name="dfdfsd" localSheetId="5" hidden="1">'[52]Fax a enviar'!#REF!</definedName>
    <definedName name="dfdfsd" localSheetId="6" hidden="1">'[52]Fax a enviar'!#REF!</definedName>
    <definedName name="dfdfsd" localSheetId="9" hidden="1">'[52]Fax a enviar'!#REF!</definedName>
    <definedName name="dfdfsd" localSheetId="11" hidden="1">'[52]Fax a enviar'!#REF!</definedName>
    <definedName name="dfdfsd" localSheetId="12" hidden="1">'[52]Fax a enviar'!#REF!</definedName>
    <definedName name="dfdfsd" localSheetId="7" hidden="1">'[52]Fax a enviar'!#REF!</definedName>
    <definedName name="dfdfsd" localSheetId="45" hidden="1">'[52]Fax a enviar'!#REF!</definedName>
    <definedName name="dfdfsd" localSheetId="46" hidden="1">'[52]Fax a enviar'!#REF!</definedName>
    <definedName name="dfdfsd" localSheetId="47" hidden="1">'[52]Fax a enviar'!#REF!</definedName>
    <definedName name="dfdfsd" localSheetId="8" hidden="1">'[52]Fax a enviar'!#REF!</definedName>
    <definedName name="dfdfsd" localSheetId="53" hidden="1">'[52]Fax a enviar'!#REF!</definedName>
    <definedName name="dfdfsd" localSheetId="10" hidden="1">'[52]Fax a enviar'!#REF!</definedName>
    <definedName name="dfdfsd" hidden="1">'[52]Fax a enviar'!#REF!</definedName>
    <definedName name="dfdgfdfd" localSheetId="13" hidden="1">'[53]Fax a enviar'!#REF!</definedName>
    <definedName name="dfdgfdfd" localSheetId="5" hidden="1">'[53]Fax a enviar'!#REF!</definedName>
    <definedName name="dfdgfdfd" localSheetId="6" hidden="1">'[53]Fax a enviar'!#REF!</definedName>
    <definedName name="dfdgfdfd" localSheetId="9" hidden="1">'[53]Fax a enviar'!#REF!</definedName>
    <definedName name="dfdgfdfd" localSheetId="11" hidden="1">'[53]Fax a enviar'!#REF!</definedName>
    <definedName name="dfdgfdfd" localSheetId="12" hidden="1">'[53]Fax a enviar'!#REF!</definedName>
    <definedName name="dfdgfdfd" localSheetId="7" hidden="1">'[53]Fax a enviar'!#REF!</definedName>
    <definedName name="dfdgfdfd" localSheetId="8" hidden="1">'[53]Fax a enviar'!#REF!</definedName>
    <definedName name="dfdgfdfd" localSheetId="10" hidden="1">'[53]Fax a enviar'!#REF!</definedName>
    <definedName name="dfdgfdfd" hidden="1">'[53]Fax a enviar'!#REF!</definedName>
    <definedName name="dfdgfdsfsd" localSheetId="13" hidden="1">#REF!</definedName>
    <definedName name="dfdgfdsfsd" localSheetId="29" hidden="1">#REF!</definedName>
    <definedName name="dfdgfdsfsd" localSheetId="5" hidden="1">#REF!</definedName>
    <definedName name="dfdgfdsfsd" localSheetId="6" hidden="1">#REF!</definedName>
    <definedName name="dfdgfdsfsd" localSheetId="9" hidden="1">#REF!</definedName>
    <definedName name="dfdgfdsfsd" localSheetId="11" hidden="1">#REF!</definedName>
    <definedName name="dfdgfdsfsd" localSheetId="12" hidden="1">#REF!</definedName>
    <definedName name="dfdgfdsfsd" localSheetId="0" hidden="1">#REF!</definedName>
    <definedName name="dfdgfdsfsd" localSheetId="7" hidden="1">#REF!</definedName>
    <definedName name="dfdgfdsfsd" localSheetId="45" hidden="1">#REF!</definedName>
    <definedName name="dfdgfdsfsd" localSheetId="46" hidden="1">#REF!</definedName>
    <definedName name="dfdgfdsfsd" localSheetId="47" hidden="1">#REF!</definedName>
    <definedName name="dfdgfdsfsd" localSheetId="8" hidden="1">#REF!</definedName>
    <definedName name="dfdgfdsfsd" localSheetId="53" hidden="1">#REF!</definedName>
    <definedName name="dfdgfdsfsd" localSheetId="10" hidden="1">#REF!</definedName>
    <definedName name="dfdgfdsfsd" hidden="1">#REF!</definedName>
    <definedName name="dfgd" localSheetId="13">#REF!</definedName>
    <definedName name="dfgd" localSheetId="29">#REF!</definedName>
    <definedName name="dfgd" localSheetId="0">#REF!</definedName>
    <definedName name="dfgd" localSheetId="45">#REF!</definedName>
    <definedName name="dfgd" localSheetId="46">#REF!</definedName>
    <definedName name="dfgd" localSheetId="47">#REF!</definedName>
    <definedName name="dfgd" localSheetId="53">#REF!</definedName>
    <definedName name="dfgd">#REF!</definedName>
    <definedName name="DG" localSheetId="13">#REF!</definedName>
    <definedName name="DG" localSheetId="29">#REF!</definedName>
    <definedName name="DG" localSheetId="0">#REF!</definedName>
    <definedName name="DG" localSheetId="45">#REF!</definedName>
    <definedName name="DG" localSheetId="46">#REF!</definedName>
    <definedName name="DG" localSheetId="47">#REF!</definedName>
    <definedName name="DG" localSheetId="53">#REF!</definedName>
    <definedName name="DG">#REF!</definedName>
    <definedName name="DG_S" localSheetId="13">#REF!</definedName>
    <definedName name="DG_S" localSheetId="29">#REF!</definedName>
    <definedName name="DG_S" localSheetId="0">#REF!</definedName>
    <definedName name="DG_S">#REF!</definedName>
    <definedName name="dgdgd" localSheetId="13" hidden="1">#REF!</definedName>
    <definedName name="dgdgd" localSheetId="29" hidden="1">#REF!</definedName>
    <definedName name="dgdgd" localSheetId="0" hidden="1">#REF!</definedName>
    <definedName name="dgdgd" hidden="1">#REF!</definedName>
    <definedName name="DGproj">#N/A</definedName>
    <definedName name="Discount_IDA">[54]NPV!$B$28</definedName>
    <definedName name="Discount_NC" localSheetId="13">[54]NPV!#REF!</definedName>
    <definedName name="Discount_NC" localSheetId="29">[54]NPV!#REF!</definedName>
    <definedName name="Discount_NC" localSheetId="5">[54]NPV!#REF!</definedName>
    <definedName name="Discount_NC" localSheetId="6">[54]NPV!#REF!</definedName>
    <definedName name="Discount_NC" localSheetId="9">[54]NPV!#REF!</definedName>
    <definedName name="Discount_NC" localSheetId="11">[54]NPV!#REF!</definedName>
    <definedName name="Discount_NC" localSheetId="12">[54]NPV!#REF!</definedName>
    <definedName name="Discount_NC" localSheetId="0">[54]NPV!#REF!</definedName>
    <definedName name="Discount_NC" localSheetId="30">[54]NPV!#REF!</definedName>
    <definedName name="Discount_NC" localSheetId="7">[54]NPV!#REF!</definedName>
    <definedName name="Discount_NC" localSheetId="8">[54]NPV!#REF!</definedName>
    <definedName name="Discount_NC" localSheetId="10">[54]NPV!#REF!</definedName>
    <definedName name="Discount_NC" localSheetId="15">[54]NPV!#REF!</definedName>
    <definedName name="Discount_NC">[54]NPV!#REF!</definedName>
    <definedName name="DiscountRate" localSheetId="13">#REF!</definedName>
    <definedName name="DiscountRate" localSheetId="29">#REF!</definedName>
    <definedName name="DiscountRate" localSheetId="5">#REF!</definedName>
    <definedName name="DiscountRate" localSheetId="6">#REF!</definedName>
    <definedName name="DiscountRate" localSheetId="9">#REF!</definedName>
    <definedName name="DiscountRate" localSheetId="11">#REF!</definedName>
    <definedName name="DiscountRate" localSheetId="12">#REF!</definedName>
    <definedName name="DiscountRate" localSheetId="0">#REF!</definedName>
    <definedName name="DiscountRate" localSheetId="7">#REF!</definedName>
    <definedName name="DiscountRate" localSheetId="45">#REF!</definedName>
    <definedName name="DiscountRate" localSheetId="46">#REF!</definedName>
    <definedName name="DiscountRate" localSheetId="47">#REF!</definedName>
    <definedName name="DiscountRate" localSheetId="8">#REF!</definedName>
    <definedName name="DiscountRate" localSheetId="53">#REF!</definedName>
    <definedName name="DiscountRate" localSheetId="10">#REF!</definedName>
    <definedName name="DiscountRate">#REF!</definedName>
    <definedName name="DIVISOR" localSheetId="13">#REF!</definedName>
    <definedName name="DIVISOR" localSheetId="29">#REF!</definedName>
    <definedName name="DIVISOR" localSheetId="0">#REF!</definedName>
    <definedName name="DIVISOR" localSheetId="45">#REF!</definedName>
    <definedName name="DIVISOR" localSheetId="46">#REF!</definedName>
    <definedName name="DIVISOR" localSheetId="47">#REF!</definedName>
    <definedName name="DIVISOR" localSheetId="53">#REF!</definedName>
    <definedName name="DIVISOR">#REF!</definedName>
    <definedName name="DIVISOR1" localSheetId="13">#REF!</definedName>
    <definedName name="DIVISOR1" localSheetId="29">#REF!</definedName>
    <definedName name="DIVISOR1" localSheetId="0">#REF!</definedName>
    <definedName name="DIVISOR1" localSheetId="45">#REF!</definedName>
    <definedName name="DIVISOR1" localSheetId="46">#REF!</definedName>
    <definedName name="DIVISOR1" localSheetId="47">#REF!</definedName>
    <definedName name="DIVISOR1" localSheetId="53">#REF!</definedName>
    <definedName name="DIVISOR1">#REF!</definedName>
    <definedName name="DKK" localSheetId="13">#REF!</definedName>
    <definedName name="DKK" localSheetId="29">#REF!</definedName>
    <definedName name="DKK" localSheetId="0">#REF!</definedName>
    <definedName name="DKK">#REF!</definedName>
    <definedName name="DKR" localSheetId="13">#REF!</definedName>
    <definedName name="DKR" localSheetId="29">#REF!</definedName>
    <definedName name="DKR" localSheetId="0">#REF!</definedName>
    <definedName name="DKR">#REF!</definedName>
    <definedName name="DM" localSheetId="13">#REF!</definedName>
    <definedName name="DM" localSheetId="29">#REF!</definedName>
    <definedName name="DM" localSheetId="0">#REF!</definedName>
    <definedName name="DM">#REF!</definedName>
    <definedName name="DM1A" localSheetId="13">#REF!</definedName>
    <definedName name="DM1A" localSheetId="29">#REF!</definedName>
    <definedName name="DM1A" localSheetId="0">#REF!</definedName>
    <definedName name="DM1A">#REF!</definedName>
    <definedName name="DO" localSheetId="13">#REF!</definedName>
    <definedName name="DO" localSheetId="29">#REF!</definedName>
    <definedName name="DO" localSheetId="0">#REF!</definedName>
    <definedName name="DO">#REF!</definedName>
    <definedName name="Dproj">#N/A</definedName>
    <definedName name="DR" localSheetId="13">#REF!</definedName>
    <definedName name="DR" localSheetId="29">#REF!</definedName>
    <definedName name="DR" localSheetId="5">#REF!</definedName>
    <definedName name="DR" localSheetId="6">#REF!</definedName>
    <definedName name="DR" localSheetId="9">#REF!</definedName>
    <definedName name="DR" localSheetId="11">#REF!</definedName>
    <definedName name="DR" localSheetId="12">#REF!</definedName>
    <definedName name="DR" localSheetId="0">#REF!</definedName>
    <definedName name="DR" localSheetId="7">#REF!</definedName>
    <definedName name="DR" localSheetId="45">#REF!</definedName>
    <definedName name="DR" localSheetId="46">#REF!</definedName>
    <definedName name="DR" localSheetId="47">#REF!</definedName>
    <definedName name="DR" localSheetId="8">#REF!</definedName>
    <definedName name="DR" localSheetId="53">#REF!</definedName>
    <definedName name="DR" localSheetId="10">#REF!</definedName>
    <definedName name="DR">#REF!</definedName>
    <definedName name="DR1A" localSheetId="13">#REF!</definedName>
    <definedName name="DR1A" localSheetId="29">#REF!</definedName>
    <definedName name="DR1A" localSheetId="0">#REF!</definedName>
    <definedName name="DR1A" localSheetId="45">#REF!</definedName>
    <definedName name="DR1A" localSheetId="46">#REF!</definedName>
    <definedName name="DR1A" localSheetId="47">#REF!</definedName>
    <definedName name="DR1A" localSheetId="53">#REF!</definedName>
    <definedName name="DR1A">#REF!</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53"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s" hidden="1">'[48]Fax a enviar'!#REF!</definedName>
    <definedName name="DSA_Assumptions" localSheetId="13">#REF!</definedName>
    <definedName name="DSA_Assumptions" localSheetId="29">#REF!</definedName>
    <definedName name="DSA_Assumptions" localSheetId="5">#REF!</definedName>
    <definedName name="DSA_Assumptions" localSheetId="6">#REF!</definedName>
    <definedName name="DSA_Assumptions" localSheetId="9">#REF!</definedName>
    <definedName name="DSA_Assumptions" localSheetId="11">#REF!</definedName>
    <definedName name="DSA_Assumptions" localSheetId="12">#REF!</definedName>
    <definedName name="DSA_Assumptions" localSheetId="0">#REF!</definedName>
    <definedName name="DSA_Assumptions" localSheetId="7">#REF!</definedName>
    <definedName name="DSA_Assumptions" localSheetId="45">#REF!</definedName>
    <definedName name="DSA_Assumptions" localSheetId="46">#REF!</definedName>
    <definedName name="DSA_Assumptions" localSheetId="47">#REF!</definedName>
    <definedName name="DSA_Assumptions" localSheetId="8">#REF!</definedName>
    <definedName name="DSA_Assumptions" localSheetId="53">#REF!</definedName>
    <definedName name="DSA_Assumptions" localSheetId="10">#REF!</definedName>
    <definedName name="DSA_Assumptions">#REF!</definedName>
    <definedName name="DSD">#N/A</definedName>
    <definedName name="DSD_S">#N/A</definedName>
    <definedName name="DSDB">#N/A</definedName>
    <definedName name="DSDG">#N/A</definedName>
    <definedName name="dsds" localSheetId="13" hidden="1">'[48]Fax a enviar'!#REF!</definedName>
    <definedName name="dsds" localSheetId="5" hidden="1">'[48]Fax a enviar'!#REF!</definedName>
    <definedName name="dsds" localSheetId="6" hidden="1">'[48]Fax a enviar'!#REF!</definedName>
    <definedName name="dsds" localSheetId="9" hidden="1">'[48]Fax a enviar'!#REF!</definedName>
    <definedName name="dsds" localSheetId="11" hidden="1">'[48]Fax a enviar'!#REF!</definedName>
    <definedName name="dsds" localSheetId="12" hidden="1">'[48]Fax a enviar'!#REF!</definedName>
    <definedName name="dsds" localSheetId="7" hidden="1">'[48]Fax a enviar'!#REF!</definedName>
    <definedName name="dsds" localSheetId="8" hidden="1">'[48]Fax a enviar'!#REF!</definedName>
    <definedName name="dsds" localSheetId="10" hidden="1">'[48]Fax a enviar'!#REF!</definedName>
    <definedName name="dsds" hidden="1">'[48]Fax a enviar'!#REF!</definedName>
    <definedName name="DSI" localSheetId="13">#REF!</definedName>
    <definedName name="DSI" localSheetId="29">#REF!</definedName>
    <definedName name="DSI" localSheetId="5">#REF!</definedName>
    <definedName name="DSI" localSheetId="6">#REF!</definedName>
    <definedName name="DSI" localSheetId="9">#REF!</definedName>
    <definedName name="DSI" localSheetId="11">#REF!</definedName>
    <definedName name="DSI" localSheetId="12">#REF!</definedName>
    <definedName name="DSI" localSheetId="0">#REF!</definedName>
    <definedName name="DSI" localSheetId="7">#REF!</definedName>
    <definedName name="DSI" localSheetId="45">#REF!</definedName>
    <definedName name="DSI" localSheetId="46">#REF!</definedName>
    <definedName name="DSI" localSheetId="47">#REF!</definedName>
    <definedName name="DSI" localSheetId="8">#REF!</definedName>
    <definedName name="DSI" localSheetId="53">#REF!</definedName>
    <definedName name="DSI" localSheetId="1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29">#REF!</definedName>
    <definedName name="DSP" localSheetId="5">#REF!</definedName>
    <definedName name="DSP" localSheetId="6">#REF!</definedName>
    <definedName name="DSP" localSheetId="9">#REF!</definedName>
    <definedName name="DSP" localSheetId="11">#REF!</definedName>
    <definedName name="DSP" localSheetId="12">#REF!</definedName>
    <definedName name="DSP" localSheetId="0">#REF!</definedName>
    <definedName name="DSP" localSheetId="7">#REF!</definedName>
    <definedName name="DSP" localSheetId="45">#REF!</definedName>
    <definedName name="DSP" localSheetId="46">#REF!</definedName>
    <definedName name="DSP" localSheetId="47">#REF!</definedName>
    <definedName name="DSP" localSheetId="8">#REF!</definedName>
    <definedName name="DSP" localSheetId="53">#REF!</definedName>
    <definedName name="DSP" localSheetId="10">#REF!</definedName>
    <definedName name="DSP">#REF!</definedName>
    <definedName name="DSPBproj">#N/A</definedName>
    <definedName name="DSPG" localSheetId="13">#REF!</definedName>
    <definedName name="DSPG" localSheetId="29">#REF!</definedName>
    <definedName name="DSPG" localSheetId="5">#REF!</definedName>
    <definedName name="DSPG" localSheetId="6">#REF!</definedName>
    <definedName name="DSPG" localSheetId="9">#REF!</definedName>
    <definedName name="DSPG" localSheetId="11">#REF!</definedName>
    <definedName name="DSPG" localSheetId="12">#REF!</definedName>
    <definedName name="DSPG" localSheetId="0">#REF!</definedName>
    <definedName name="DSPG" localSheetId="7">#REF!</definedName>
    <definedName name="DSPG" localSheetId="45">#REF!</definedName>
    <definedName name="DSPG" localSheetId="46">#REF!</definedName>
    <definedName name="DSPG" localSheetId="47">#REF!</definedName>
    <definedName name="DSPG" localSheetId="8">#REF!</definedName>
    <definedName name="DSPG" localSheetId="53">#REF!</definedName>
    <definedName name="DSPG" localSheetId="10">#REF!</definedName>
    <definedName name="DSPG">#REF!</definedName>
    <definedName name="DSPGproj">#N/A</definedName>
    <definedName name="DSPproj">#N/A</definedName>
    <definedName name="DSPSD">#N/A</definedName>
    <definedName name="DSPSDB">#N/A</definedName>
    <definedName name="DSPSDG">#N/A</definedName>
    <definedName name="DY" localSheetId="13">#REF!</definedName>
    <definedName name="DY" localSheetId="29">#REF!</definedName>
    <definedName name="DY" localSheetId="5">#REF!</definedName>
    <definedName name="DY" localSheetId="6">#REF!</definedName>
    <definedName name="DY" localSheetId="9">#REF!</definedName>
    <definedName name="DY" localSheetId="11">#REF!</definedName>
    <definedName name="DY" localSheetId="12">#REF!</definedName>
    <definedName name="DY" localSheetId="0">#REF!</definedName>
    <definedName name="DY" localSheetId="7">#REF!</definedName>
    <definedName name="DY" localSheetId="45">#REF!</definedName>
    <definedName name="DY" localSheetId="46">#REF!</definedName>
    <definedName name="DY" localSheetId="47">#REF!</definedName>
    <definedName name="DY" localSheetId="8">#REF!</definedName>
    <definedName name="DY" localSheetId="53">#REF!</definedName>
    <definedName name="DY" localSheetId="10">#REF!</definedName>
    <definedName name="DY">#REF!</definedName>
    <definedName name="DY1A" localSheetId="13">#REF!</definedName>
    <definedName name="DY1A" localSheetId="29">#REF!</definedName>
    <definedName name="DY1A" localSheetId="0">#REF!</definedName>
    <definedName name="DY1A" localSheetId="45">#REF!</definedName>
    <definedName name="DY1A" localSheetId="46">#REF!</definedName>
    <definedName name="DY1A" localSheetId="47">#REF!</definedName>
    <definedName name="DY1A" localSheetId="53">#REF!</definedName>
    <definedName name="DY1A">#REF!</definedName>
    <definedName name="E" localSheetId="13">#REF!</definedName>
    <definedName name="E" localSheetId="29">#REF!</definedName>
    <definedName name="E" localSheetId="0">#REF!</definedName>
    <definedName name="E" localSheetId="45">#REF!</definedName>
    <definedName name="E" localSheetId="46">#REF!</definedName>
    <definedName name="E" localSheetId="47">#REF!</definedName>
    <definedName name="E" localSheetId="53">#REF!</definedName>
    <definedName name="E">#REF!</definedName>
    <definedName name="EBRD" localSheetId="13">#REF!</definedName>
    <definedName name="EBRD" localSheetId="29">#REF!</definedName>
    <definedName name="EBRD" localSheetId="0">#REF!</definedName>
    <definedName name="EBRD">#REF!</definedName>
    <definedName name="ECU" localSheetId="13">#REF!</definedName>
    <definedName name="ECU" localSheetId="29">#REF!</definedName>
    <definedName name="ECU" localSheetId="0">#REF!</definedName>
    <definedName name="ECU">#REF!</definedName>
    <definedName name="EDNA">#N/A</definedName>
    <definedName name="edr" localSheetId="1" hidden="1">{"Riqfin97",#N/A,FALSE,"Tran";"Riqfinpro",#N/A,FALSE,"Tran"}</definedName>
    <definedName name="edr" localSheetId="13" hidden="1">{"Riqfin97",#N/A,FALSE,"Tran";"Riqfinpro",#N/A,FALSE,"Tran"}</definedName>
    <definedName name="edr" localSheetId="20" hidden="1">{"Riqfin97",#N/A,FALSE,"Tran";"Riqfinpro",#N/A,FALSE,"Tran"}</definedName>
    <definedName name="edr" localSheetId="23" hidden="1">{"Riqfin97",#N/A,FALSE,"Tran";"Riqfinpro",#N/A,FALSE,"Tran"}</definedName>
    <definedName name="edr" localSheetId="29"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localSheetId="5" hidden="1">{"Riqfin97",#N/A,FALSE,"Tran";"Riqfinpro",#N/A,FALSE,"Tran"}</definedName>
    <definedName name="edr" localSheetId="6" hidden="1">{"Riqfin97",#N/A,FALSE,"Tran";"Riqfinpro",#N/A,FALSE,"Tran"}</definedName>
    <definedName name="edr" localSheetId="9" hidden="1">{"Riqfin97",#N/A,FALSE,"Tran";"Riqfinpro",#N/A,FALSE,"Tran"}</definedName>
    <definedName name="edr" localSheetId="11" hidden="1">{"Riqfin97",#N/A,FALSE,"Tran";"Riqfinpro",#N/A,FALSE,"Tran"}</definedName>
    <definedName name="edr" localSheetId="12" hidden="1">{"Riqfin97",#N/A,FALSE,"Tran";"Riqfinpro",#N/A,FALSE,"Tran"}</definedName>
    <definedName name="edr" localSheetId="0" hidden="1">{"Riqfin97",#N/A,FALSE,"Tran";"Riqfinpro",#N/A,FALSE,"Tran"}</definedName>
    <definedName name="edr" localSheetId="22" hidden="1">{"Riqfin97",#N/A,FALSE,"Tran";"Riqfinpro",#N/A,FALSE,"Tran"}</definedName>
    <definedName name="edr" localSheetId="30" hidden="1">{"Riqfin97",#N/A,FALSE,"Tran";"Riqfinpro",#N/A,FALSE,"Tran"}</definedName>
    <definedName name="edr" localSheetId="7" hidden="1">{"Riqfin97",#N/A,FALSE,"Tran";"Riqfinpro",#N/A,FALSE,"Tran"}</definedName>
    <definedName name="edr" localSheetId="43"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8" hidden="1">{"Riqfin97",#N/A,FALSE,"Tran";"Riqfinpro",#N/A,FALSE,"Tran"}</definedName>
    <definedName name="edr" localSheetId="53" hidden="1">{"Riqfin97",#N/A,FALSE,"Tran";"Riqfinpro",#N/A,FALSE,"Tran"}</definedName>
    <definedName name="edr" localSheetId="10" hidden="1">{"Riqfin97",#N/A,FALSE,"Tran";"Riqfinpro",#N/A,FALSE,"Tran"}</definedName>
    <definedName name="edr" localSheetId="15" hidden="1">{"Riqfin97",#N/A,FALSE,"Tran";"Riqfinpro",#N/A,FALSE,"Tran"}</definedName>
    <definedName name="edr" localSheetId="16" hidden="1">{"Riqfin97",#N/A,FALSE,"Tran";"Riqfinpro",#N/A,FALSE,"Tran"}</definedName>
    <definedName name="edr" hidden="1">{"Riqfin97",#N/A,FALSE,"Tran";"Riqfinpro",#N/A,FALSE,"Tran"}</definedName>
    <definedName name="ee" localSheetId="1" hidden="1">{"Tab1",#N/A,FALSE,"P";"Tab2",#N/A,FALSE,"P"}</definedName>
    <definedName name="ee" localSheetId="13" hidden="1">{"Tab1",#N/A,FALSE,"P";"Tab2",#N/A,FALSE,"P"}</definedName>
    <definedName name="ee" localSheetId="20" hidden="1">{"Tab1",#N/A,FALSE,"P";"Tab2",#N/A,FALSE,"P"}</definedName>
    <definedName name="ee" localSheetId="23" hidden="1">{"Tab1",#N/A,FALSE,"P";"Tab2",#N/A,FALSE,"P"}</definedName>
    <definedName name="ee" localSheetId="29"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9" hidden="1">{"Tab1",#N/A,FALSE,"P";"Tab2",#N/A,FALSE,"P"}</definedName>
    <definedName name="ee" localSheetId="11" hidden="1">{"Tab1",#N/A,FALSE,"P";"Tab2",#N/A,FALSE,"P"}</definedName>
    <definedName name="ee" localSheetId="12" hidden="1">{"Tab1",#N/A,FALSE,"P";"Tab2",#N/A,FALSE,"P"}</definedName>
    <definedName name="ee" localSheetId="0" hidden="1">{"Tab1",#N/A,FALSE,"P";"Tab2",#N/A,FALSE,"P"}</definedName>
    <definedName name="ee" localSheetId="22" hidden="1">{"Tab1",#N/A,FALSE,"P";"Tab2",#N/A,FALSE,"P"}</definedName>
    <definedName name="ee" localSheetId="30" hidden="1">{"Tab1",#N/A,FALSE,"P";"Tab2",#N/A,FALSE,"P"}</definedName>
    <definedName name="ee" localSheetId="7"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8" hidden="1">{"Tab1",#N/A,FALSE,"P";"Tab2",#N/A,FALSE,"P"}</definedName>
    <definedName name="ee" localSheetId="53" hidden="1">{"Tab1",#N/A,FALSE,"P";"Tab2",#N/A,FALSE,"P"}</definedName>
    <definedName name="ee" localSheetId="10" hidden="1">{"Tab1",#N/A,FALSE,"P";"Tab2",#N/A,FALSE,"P"}</definedName>
    <definedName name="ee" localSheetId="15" hidden="1">{"Tab1",#N/A,FALSE,"P";"Tab2",#N/A,FALSE,"P"}</definedName>
    <definedName name="ee" localSheetId="16" hidden="1">{"Tab1",#N/A,FALSE,"P";"Tab2",#N/A,FALSE,"P"}</definedName>
    <definedName name="ee" hidden="1">{"Tab1",#N/A,FALSE,"P";"Tab2",#N/A,FALSE,"P"}</definedName>
    <definedName name="eee" localSheetId="1" hidden="1">{"Tab1",#N/A,FALSE,"P";"Tab2",#N/A,FALSE,"P"}</definedName>
    <definedName name="eee" localSheetId="13" hidden="1">{"Tab1",#N/A,FALSE,"P";"Tab2",#N/A,FALSE,"P"}</definedName>
    <definedName name="eee" localSheetId="20" hidden="1">{"Tab1",#N/A,FALSE,"P";"Tab2",#N/A,FALSE,"P"}</definedName>
    <definedName name="eee" localSheetId="23" hidden="1">{"Tab1",#N/A,FALSE,"P";"Tab2",#N/A,FALSE,"P"}</definedName>
    <definedName name="eee" localSheetId="29"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9" hidden="1">{"Tab1",#N/A,FALSE,"P";"Tab2",#N/A,FALSE,"P"}</definedName>
    <definedName name="eee" localSheetId="11" hidden="1">{"Tab1",#N/A,FALSE,"P";"Tab2",#N/A,FALSE,"P"}</definedName>
    <definedName name="eee" localSheetId="12" hidden="1">{"Tab1",#N/A,FALSE,"P";"Tab2",#N/A,FALSE,"P"}</definedName>
    <definedName name="eee" localSheetId="0" hidden="1">{"Tab1",#N/A,FALSE,"P";"Tab2",#N/A,FALSE,"P"}</definedName>
    <definedName name="eee" localSheetId="22" hidden="1">{"Tab1",#N/A,FALSE,"P";"Tab2",#N/A,FALSE,"P"}</definedName>
    <definedName name="eee" localSheetId="30" hidden="1">{"Tab1",#N/A,FALSE,"P";"Tab2",#N/A,FALSE,"P"}</definedName>
    <definedName name="eee" localSheetId="7"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8" hidden="1">{"Tab1",#N/A,FALSE,"P";"Tab2",#N/A,FALSE,"P"}</definedName>
    <definedName name="eee" localSheetId="53" hidden="1">{"Tab1",#N/A,FALSE,"P";"Tab2",#N/A,FALSE,"P"}</definedName>
    <definedName name="eee" localSheetId="10" hidden="1">{"Tab1",#N/A,FALSE,"P";"Tab2",#N/A,FALSE,"P"}</definedName>
    <definedName name="eee" localSheetId="15" hidden="1">{"Tab1",#N/A,FALSE,"P";"Tab2",#N/A,FALSE,"P"}</definedName>
    <definedName name="eee" localSheetId="16" hidden="1">{"Tab1",#N/A,FALSE,"P";"Tab2",#N/A,FALSE,"P"}</definedName>
    <definedName name="eee" hidden="1">{"Tab1",#N/A,FALSE,"P";"Tab2",#N/A,FALSE,"P"}</definedName>
    <definedName name="eeee" localSheetId="1" hidden="1">{"Riqfin97",#N/A,FALSE,"Tran";"Riqfinpro",#N/A,FALSE,"Tran"}</definedName>
    <definedName name="eeee" localSheetId="13"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9"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9"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0" hidden="1">{"Riqfin97",#N/A,FALSE,"Tran";"Riqfinpro",#N/A,FALSE,"Tran"}</definedName>
    <definedName name="eeee" localSheetId="22" hidden="1">{"Riqfin97",#N/A,FALSE,"Tran";"Riqfinpro",#N/A,FALSE,"Tran"}</definedName>
    <definedName name="eeee" localSheetId="30" hidden="1">{"Riqfin97",#N/A,FALSE,"Tran";"Riqfinpro",#N/A,FALSE,"Tran"}</definedName>
    <definedName name="eeee" localSheetId="7"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8" hidden="1">{"Riqfin97",#N/A,FALSE,"Tran";"Riqfinpro",#N/A,FALSE,"Tran"}</definedName>
    <definedName name="eeee" localSheetId="53" hidden="1">{"Riqfin97",#N/A,FALSE,"Tran";"Riqfinpro",#N/A,FALSE,"Tran"}</definedName>
    <definedName name="eeee" localSheetId="10" hidden="1">{"Riqfin97",#N/A,FALSE,"Tran";"Riqfinpro",#N/A,FALSE,"Tran"}</definedName>
    <definedName name="eeee" localSheetId="15" hidden="1">{"Riqfin97",#N/A,FALSE,"Tran";"Riqfinpro",#N/A,FALSE,"Tran"}</definedName>
    <definedName name="eeee" localSheetId="16" hidden="1">{"Riqfin97",#N/A,FALSE,"Tran";"Riqfinpro",#N/A,FALSE,"Tran"}</definedName>
    <definedName name="eeee" hidden="1">{"Riqfin97",#N/A,FALSE,"Tran";"Riqfinpro",#N/A,FALSE,"Tran"}</definedName>
    <definedName name="eeeee" localSheetId="1" hidden="1">{"Riqfin97",#N/A,FALSE,"Tran";"Riqfinpro",#N/A,FALSE,"Tran"}</definedName>
    <definedName name="eeeee" localSheetId="13"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9"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9"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0" hidden="1">{"Riqfin97",#N/A,FALSE,"Tran";"Riqfinpro",#N/A,FALSE,"Tran"}</definedName>
    <definedName name="eeeee" localSheetId="22" hidden="1">{"Riqfin97",#N/A,FALSE,"Tran";"Riqfinpro",#N/A,FALSE,"Tran"}</definedName>
    <definedName name="eeeee" localSheetId="30" hidden="1">{"Riqfin97",#N/A,FALSE,"Tran";"Riqfinpro",#N/A,FALSE,"Tran"}</definedName>
    <definedName name="eeeee" localSheetId="7"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8" hidden="1">{"Riqfin97",#N/A,FALSE,"Tran";"Riqfinpro",#N/A,FALSE,"Tran"}</definedName>
    <definedName name="eeeee" localSheetId="53" hidden="1">{"Riqfin97",#N/A,FALSE,"Tran";"Riqfinpro",#N/A,FALSE,"Tran"}</definedName>
    <definedName name="eeeee" localSheetId="10" hidden="1">{"Riqfin97",#N/A,FALSE,"Tran";"Riqfinpro",#N/A,FALSE,"Tran"}</definedName>
    <definedName name="eeeee" localSheetId="15" hidden="1">{"Riqfin97",#N/A,FALSE,"Tran";"Riqfinpro",#N/A,FALSE,"Tran"}</definedName>
    <definedName name="eeeee" localSheetId="16" hidden="1">{"Riqfin97",#N/A,FALSE,"Tran";"Riqfinpro",#N/A,FALSE,"Tran"}</definedName>
    <definedName name="eeeee" hidden="1">{"Riqfin97",#N/A,FALSE,"Tran";"Riqfinpro",#N/A,FALSE,"Tran"}</definedName>
    <definedName name="eeeeeee" localSheetId="1" hidden="1">{"Riqfin97",#N/A,FALSE,"Tran";"Riqfinpro",#N/A,FALSE,"Tran"}</definedName>
    <definedName name="eeeeeee" localSheetId="13"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9" hidden="1">{"Riqfin97",#N/A,FALSE,"Tran";"Riqfinpro",#N/A,FALSE,"Tran"}</definedName>
    <definedName name="eeeeeee" localSheetId="2" hidden="1">{"Riqfin97",#N/A,FALSE,"Tran";"Riqfinpro",#N/A,FALSE,"Tran"}</definedName>
    <definedName name="eeeeeee" localSheetId="3" hidden="1">{"Riqfin97",#N/A,FALSE,"Tran";"Riqfinpro",#N/A,FALSE,"Tran"}</definedName>
    <definedName name="eeeeeee" localSheetId="4" hidden="1">{"Riqfin97",#N/A,FALSE,"Tran";"Riqfinpro",#N/A,FALSE,"Tran"}</definedName>
    <definedName name="eeeeeee" localSheetId="5" hidden="1">{"Riqfin97",#N/A,FALSE,"Tran";"Riqfinpro",#N/A,FALSE,"Tran"}</definedName>
    <definedName name="eeeeeee" localSheetId="6" hidden="1">{"Riqfin97",#N/A,FALSE,"Tran";"Riqfinpro",#N/A,FALSE,"Tran"}</definedName>
    <definedName name="eeeeeee" localSheetId="9" hidden="1">{"Riqfin97",#N/A,FALSE,"Tran";"Riqfinpro",#N/A,FALSE,"Tran"}</definedName>
    <definedName name="eeeeeee" localSheetId="11" hidden="1">{"Riqfin97",#N/A,FALSE,"Tran";"Riqfinpro",#N/A,FALSE,"Tran"}</definedName>
    <definedName name="eeeeeee" localSheetId="12" hidden="1">{"Riqfin97",#N/A,FALSE,"Tran";"Riqfinpro",#N/A,FALSE,"Tran"}</definedName>
    <definedName name="eeeeeee" localSheetId="0" hidden="1">{"Riqfin97",#N/A,FALSE,"Tran";"Riqfinpro",#N/A,FALSE,"Tran"}</definedName>
    <definedName name="eeeeeee" localSheetId="22" hidden="1">{"Riqfin97",#N/A,FALSE,"Tran";"Riqfinpro",#N/A,FALSE,"Tran"}</definedName>
    <definedName name="eeeeeee" localSheetId="30" hidden="1">{"Riqfin97",#N/A,FALSE,"Tran";"Riqfinpro",#N/A,FALSE,"Tran"}</definedName>
    <definedName name="eeeeeee" localSheetId="7"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45"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8" hidden="1">{"Riqfin97",#N/A,FALSE,"Tran";"Riqfinpro",#N/A,FALSE,"Tran"}</definedName>
    <definedName name="eeeeeee" localSheetId="53" hidden="1">{"Riqfin97",#N/A,FALSE,"Tran";"Riqfinpro",#N/A,FALSE,"Tran"}</definedName>
    <definedName name="eeeeeee" localSheetId="10" hidden="1">{"Riqfin97",#N/A,FALSE,"Tran";"Riqfinpro",#N/A,FALSE,"Tran"}</definedName>
    <definedName name="eeeeeee" localSheetId="15" hidden="1">{"Riqfin97",#N/A,FALSE,"Tran";"Riqfinpro",#N/A,FALSE,"Tran"}</definedName>
    <definedName name="eeeeeee" localSheetId="16" hidden="1">{"Riqfin97",#N/A,FALSE,"Tran";"Riqfinpro",#N/A,FALSE,"Tran"}</definedName>
    <definedName name="eeeeeee" hidden="1">{"Riqfin97",#N/A,FALSE,"Tran";"Riqfinpro",#N/A,FALSE,"Tran"}</definedName>
    <definedName name="eeeeeeeeee" localSheetId="13" hidden="1">#REF!</definedName>
    <definedName name="eeeeeeeeee" localSheetId="29" hidden="1">#REF!</definedName>
    <definedName name="eeeeeeeeee" localSheetId="5" hidden="1">#REF!</definedName>
    <definedName name="eeeeeeeeee" localSheetId="6" hidden="1">#REF!</definedName>
    <definedName name="eeeeeeeeee" localSheetId="9" hidden="1">#REF!</definedName>
    <definedName name="eeeeeeeeee" localSheetId="11" hidden="1">#REF!</definedName>
    <definedName name="eeeeeeeeee" localSheetId="12" hidden="1">#REF!</definedName>
    <definedName name="eeeeeeeeee" localSheetId="0" hidden="1">#REF!</definedName>
    <definedName name="eeeeeeeeee" localSheetId="7" hidden="1">#REF!</definedName>
    <definedName name="eeeeeeeeee" localSheetId="45" hidden="1">#REF!</definedName>
    <definedName name="eeeeeeeeee" localSheetId="46" hidden="1">#REF!</definedName>
    <definedName name="eeeeeeeeee" localSheetId="47" hidden="1">#REF!</definedName>
    <definedName name="eeeeeeeeee" localSheetId="8" hidden="1">#REF!</definedName>
    <definedName name="eeeeeeeeee" localSheetId="53" hidden="1">#REF!</definedName>
    <definedName name="eeeeeeeeee" localSheetId="10" hidden="1">#REF!</definedName>
    <definedName name="eeeeeeeeee" hidden="1">#REF!</definedName>
    <definedName name="efdgd" localSheetId="13" hidden="1">'[55]Fax a enviar'!#REF!</definedName>
    <definedName name="efdgd" localSheetId="5" hidden="1">'[55]Fax a enviar'!#REF!</definedName>
    <definedName name="efdgd" localSheetId="6" hidden="1">'[55]Fax a enviar'!#REF!</definedName>
    <definedName name="efdgd" localSheetId="9" hidden="1">'[55]Fax a enviar'!#REF!</definedName>
    <definedName name="efdgd" localSheetId="11" hidden="1">'[55]Fax a enviar'!#REF!</definedName>
    <definedName name="efdgd" localSheetId="12" hidden="1">'[55]Fax a enviar'!#REF!</definedName>
    <definedName name="efdgd" localSheetId="7" hidden="1">'[55]Fax a enviar'!#REF!</definedName>
    <definedName name="efdgd" localSheetId="45" hidden="1">'[55]Fax a enviar'!#REF!</definedName>
    <definedName name="efdgd" localSheetId="46" hidden="1">'[55]Fax a enviar'!#REF!</definedName>
    <definedName name="efdgd" localSheetId="47" hidden="1">'[55]Fax a enviar'!#REF!</definedName>
    <definedName name="efdgd" localSheetId="8" hidden="1">'[55]Fax a enviar'!#REF!</definedName>
    <definedName name="efdgd" localSheetId="53" hidden="1">'[55]Fax a enviar'!#REF!</definedName>
    <definedName name="efdgd" localSheetId="10" hidden="1">'[55]Fax a enviar'!#REF!</definedName>
    <definedName name="efdgd" hidden="1">'[55]Fax a enviar'!#REF!</definedName>
    <definedName name="efefte" localSheetId="13" hidden="1">'[55]Fax a enviar'!#REF!</definedName>
    <definedName name="efefte" localSheetId="5" hidden="1">'[55]Fax a enviar'!#REF!</definedName>
    <definedName name="efefte" localSheetId="6" hidden="1">'[55]Fax a enviar'!#REF!</definedName>
    <definedName name="efefte" localSheetId="9" hidden="1">'[55]Fax a enviar'!#REF!</definedName>
    <definedName name="efefte" localSheetId="11" hidden="1">'[55]Fax a enviar'!#REF!</definedName>
    <definedName name="efefte" localSheetId="12" hidden="1">'[55]Fax a enviar'!#REF!</definedName>
    <definedName name="efefte" localSheetId="7" hidden="1">'[55]Fax a enviar'!#REF!</definedName>
    <definedName name="efefte" localSheetId="45" hidden="1">'[55]Fax a enviar'!#REF!</definedName>
    <definedName name="efefte" localSheetId="46" hidden="1">'[55]Fax a enviar'!#REF!</definedName>
    <definedName name="efefte" localSheetId="47" hidden="1">'[55]Fax a enviar'!#REF!</definedName>
    <definedName name="efefte" localSheetId="8" hidden="1">'[55]Fax a enviar'!#REF!</definedName>
    <definedName name="efefte" localSheetId="53" hidden="1">'[55]Fax a enviar'!#REF!</definedName>
    <definedName name="efefte" localSheetId="10" hidden="1">'[55]Fax a enviar'!#REF!</definedName>
    <definedName name="efefte" hidden="1">'[55]Fax a enviar'!#REF!</definedName>
    <definedName name="efsdfsd" localSheetId="13" hidden="1">#REF!</definedName>
    <definedName name="efsdfsd" localSheetId="29" hidden="1">#REF!</definedName>
    <definedName name="efsdfsd" localSheetId="5" hidden="1">#REF!</definedName>
    <definedName name="efsdfsd" localSheetId="6" hidden="1">#REF!</definedName>
    <definedName name="efsdfsd" localSheetId="9" hidden="1">#REF!</definedName>
    <definedName name="efsdfsd" localSheetId="11" hidden="1">#REF!</definedName>
    <definedName name="efsdfsd" localSheetId="12" hidden="1">#REF!</definedName>
    <definedName name="efsdfsd" localSheetId="0" hidden="1">#REF!</definedName>
    <definedName name="efsdfsd" localSheetId="7" hidden="1">#REF!</definedName>
    <definedName name="efsdfsd" localSheetId="45" hidden="1">#REF!</definedName>
    <definedName name="efsdfsd" localSheetId="46" hidden="1">#REF!</definedName>
    <definedName name="efsdfsd" localSheetId="47" hidden="1">#REF!</definedName>
    <definedName name="efsdfsd" localSheetId="8" hidden="1">#REF!</definedName>
    <definedName name="efsdfsd" localSheetId="53" hidden="1">#REF!</definedName>
    <definedName name="efsdfsd" localSheetId="10" hidden="1">#REF!</definedName>
    <definedName name="efsdfsd" hidden="1">#REF!</definedName>
    <definedName name="eka" localSheetId="13">#REF!</definedName>
    <definedName name="eka" localSheetId="29">#REF!</definedName>
    <definedName name="eka" localSheetId="0">#REF!</definedName>
    <definedName name="eka" localSheetId="45">#REF!</definedName>
    <definedName name="eka" localSheetId="46">#REF!</definedName>
    <definedName name="eka" localSheetId="47">#REF!</definedName>
    <definedName name="eka" localSheetId="53">#REF!</definedName>
    <definedName name="eka">#REF!</definedName>
    <definedName name="EMISION" localSheetId="45">[35]BCP!#REF!</definedName>
    <definedName name="EMISION" localSheetId="46">[35]BCP!#REF!</definedName>
    <definedName name="EMISION" localSheetId="47">[35]BCP!#REF!</definedName>
    <definedName name="EMISION" localSheetId="53">[35]BCP!#REF!</definedName>
    <definedName name="EMISION">[35]BCP!#REF!</definedName>
    <definedName name="empty" localSheetId="13">#REF!</definedName>
    <definedName name="empty" localSheetId="29">#REF!</definedName>
    <definedName name="empty" localSheetId="5">#REF!</definedName>
    <definedName name="empty" localSheetId="6">#REF!</definedName>
    <definedName name="empty" localSheetId="9">#REF!</definedName>
    <definedName name="empty" localSheetId="11">#REF!</definedName>
    <definedName name="empty" localSheetId="12">#REF!</definedName>
    <definedName name="empty" localSheetId="0">#REF!</definedName>
    <definedName name="empty" localSheetId="7">#REF!</definedName>
    <definedName name="empty" localSheetId="45">#REF!</definedName>
    <definedName name="empty" localSheetId="46">#REF!</definedName>
    <definedName name="empty" localSheetId="47">#REF!</definedName>
    <definedName name="empty" localSheetId="8">#REF!</definedName>
    <definedName name="empty" localSheetId="53">#REF!</definedName>
    <definedName name="empty" localSheetId="10">#REF!</definedName>
    <definedName name="empty">#REF!</definedName>
    <definedName name="ENDA">#N/A</definedName>
    <definedName name="enri" localSheetId="13">#REF!</definedName>
    <definedName name="enri" localSheetId="29">#REF!</definedName>
    <definedName name="enri" localSheetId="5">#REF!</definedName>
    <definedName name="enri" localSheetId="6">#REF!</definedName>
    <definedName name="enri" localSheetId="9">#REF!</definedName>
    <definedName name="enri" localSheetId="11">#REF!</definedName>
    <definedName name="enri" localSheetId="12">#REF!</definedName>
    <definedName name="enri" localSheetId="0">#REF!</definedName>
    <definedName name="enri" localSheetId="7">#REF!</definedName>
    <definedName name="enri" localSheetId="45">#REF!</definedName>
    <definedName name="enri" localSheetId="46">#REF!</definedName>
    <definedName name="enri" localSheetId="47">#REF!</definedName>
    <definedName name="enri" localSheetId="8">#REF!</definedName>
    <definedName name="enri" localSheetId="53">#REF!</definedName>
    <definedName name="enri" localSheetId="10">#REF!</definedName>
    <definedName name="enri">#REF!</definedName>
    <definedName name="erererer" localSheetId="13" hidden="1">'[48]Fax a enviar'!#REF!</definedName>
    <definedName name="erererer" localSheetId="5" hidden="1">'[48]Fax a enviar'!#REF!</definedName>
    <definedName name="erererer" localSheetId="6" hidden="1">'[48]Fax a enviar'!#REF!</definedName>
    <definedName name="erererer" localSheetId="9" hidden="1">'[48]Fax a enviar'!#REF!</definedName>
    <definedName name="erererer" localSheetId="11" hidden="1">'[48]Fax a enviar'!#REF!</definedName>
    <definedName name="erererer" localSheetId="12" hidden="1">'[48]Fax a enviar'!#REF!</definedName>
    <definedName name="erererer" localSheetId="7" hidden="1">'[48]Fax a enviar'!#REF!</definedName>
    <definedName name="erererer" localSheetId="45" hidden="1">'[48]Fax a enviar'!#REF!</definedName>
    <definedName name="erererer" localSheetId="46" hidden="1">'[48]Fax a enviar'!#REF!</definedName>
    <definedName name="erererer" localSheetId="47" hidden="1">'[48]Fax a enviar'!#REF!</definedName>
    <definedName name="erererer" localSheetId="8" hidden="1">'[48]Fax a enviar'!#REF!</definedName>
    <definedName name="erererer" localSheetId="53" hidden="1">'[48]Fax a enviar'!#REF!</definedName>
    <definedName name="erererer" localSheetId="10" hidden="1">'[48]Fax a enviar'!#REF!</definedName>
    <definedName name="erererer" hidden="1">'[48]Fax a enviar'!#REF!</definedName>
    <definedName name="ererwrw" localSheetId="13" hidden="1">'[53]Fax a enviar'!#REF!</definedName>
    <definedName name="ererwrw" localSheetId="5" hidden="1">'[53]Fax a enviar'!#REF!</definedName>
    <definedName name="ererwrw" localSheetId="6" hidden="1">'[53]Fax a enviar'!#REF!</definedName>
    <definedName name="ererwrw" localSheetId="9" hidden="1">'[53]Fax a enviar'!#REF!</definedName>
    <definedName name="ererwrw" localSheetId="11" hidden="1">'[53]Fax a enviar'!#REF!</definedName>
    <definedName name="ererwrw" localSheetId="12" hidden="1">'[53]Fax a enviar'!#REF!</definedName>
    <definedName name="ererwrw" localSheetId="7" hidden="1">'[53]Fax a enviar'!#REF!</definedName>
    <definedName name="ererwrw" localSheetId="45" hidden="1">'[53]Fax a enviar'!#REF!</definedName>
    <definedName name="ererwrw" localSheetId="46" hidden="1">'[53]Fax a enviar'!#REF!</definedName>
    <definedName name="ererwrw" localSheetId="47" hidden="1">'[53]Fax a enviar'!#REF!</definedName>
    <definedName name="ererwrw" localSheetId="8" hidden="1">'[53]Fax a enviar'!#REF!</definedName>
    <definedName name="ererwrw" localSheetId="53" hidden="1">'[53]Fax a enviar'!#REF!</definedName>
    <definedName name="ererwrw" localSheetId="10" hidden="1">'[53]Fax a enviar'!#REF!</definedName>
    <definedName name="ererwrw" hidden="1">'[53]Fax a enviar'!#REF!</definedName>
    <definedName name="ergferger" localSheetId="1" hidden="1">{"Main Economic Indicators",#N/A,FALSE,"C"}</definedName>
    <definedName name="ergferger" localSheetId="13" hidden="1">{"Main Economic Indicators",#N/A,FALSE,"C"}</definedName>
    <definedName name="ergferger" localSheetId="20" hidden="1">{"Main Economic Indicators",#N/A,FALSE,"C"}</definedName>
    <definedName name="ergferger" localSheetId="23" hidden="1">{"Main Economic Indicators",#N/A,FALSE,"C"}</definedName>
    <definedName name="ergferger" localSheetId="29"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9" hidden="1">{"Main Economic Indicators",#N/A,FALSE,"C"}</definedName>
    <definedName name="ergferger" localSheetId="11" hidden="1">{"Main Economic Indicators",#N/A,FALSE,"C"}</definedName>
    <definedName name="ergferger" localSheetId="12" hidden="1">{"Main Economic Indicators",#N/A,FALSE,"C"}</definedName>
    <definedName name="ergferger" localSheetId="0" hidden="1">{"Main Economic Indicators",#N/A,FALSE,"C"}</definedName>
    <definedName name="ergferger" localSheetId="22" hidden="1">{"Main Economic Indicators",#N/A,FALSE,"C"}</definedName>
    <definedName name="ergferger" localSheetId="30" hidden="1">{"Main Economic Indicators",#N/A,FALSE,"C"}</definedName>
    <definedName name="ergferger" localSheetId="7"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8" hidden="1">{"Main Economic Indicators",#N/A,FALSE,"C"}</definedName>
    <definedName name="ergferger" localSheetId="53" hidden="1">{"Main Economic Indicators",#N/A,FALSE,"C"}</definedName>
    <definedName name="ergferger" localSheetId="10" hidden="1">{"Main Economic Indicators",#N/A,FALSE,"C"}</definedName>
    <definedName name="ergferger" localSheetId="15" hidden="1">{"Main Economic Indicators",#N/A,FALSE,"C"}</definedName>
    <definedName name="ergferger" localSheetId="16" hidden="1">{"Main Economic Indicators",#N/A,FALSE,"C"}</definedName>
    <definedName name="ergferger" hidden="1">{"Main Economic Indicators",#N/A,FALSE,"C"}</definedName>
    <definedName name="ergferger1" localSheetId="1" hidden="1">{"Main Economic Indicators",#N/A,FALSE,"C"}</definedName>
    <definedName name="ergferger1" localSheetId="13" hidden="1">{"Main Economic Indicators",#N/A,FALSE,"C"}</definedName>
    <definedName name="ergferger1" localSheetId="20" hidden="1">{"Main Economic Indicators",#N/A,FALSE,"C"}</definedName>
    <definedName name="ergferger1" localSheetId="23" hidden="1">{"Main Economic Indicators",#N/A,FALSE,"C"}</definedName>
    <definedName name="ergferger1" localSheetId="29" hidden="1">{"Main Economic Indicators",#N/A,FALSE,"C"}</definedName>
    <definedName name="ergferger1" localSheetId="2" hidden="1">{"Main Economic Indicators",#N/A,FALSE,"C"}</definedName>
    <definedName name="ergferger1" localSheetId="3" hidden="1">{"Main Economic Indicators",#N/A,FALSE,"C"}</definedName>
    <definedName name="ergferger1" localSheetId="4" hidden="1">{"Main Economic Indicators",#N/A,FALSE,"C"}</definedName>
    <definedName name="ergferger1" localSheetId="5" hidden="1">{"Main Economic Indicators",#N/A,FALSE,"C"}</definedName>
    <definedName name="ergferger1" localSheetId="6" hidden="1">{"Main Economic Indicators",#N/A,FALSE,"C"}</definedName>
    <definedName name="ergferger1" localSheetId="9" hidden="1">{"Main Economic Indicators",#N/A,FALSE,"C"}</definedName>
    <definedName name="ergferger1" localSheetId="11" hidden="1">{"Main Economic Indicators",#N/A,FALSE,"C"}</definedName>
    <definedName name="ergferger1" localSheetId="12" hidden="1">{"Main Economic Indicators",#N/A,FALSE,"C"}</definedName>
    <definedName name="ergferger1" localSheetId="0" hidden="1">{"Main Economic Indicators",#N/A,FALSE,"C"}</definedName>
    <definedName name="ergferger1" localSheetId="22" hidden="1">{"Main Economic Indicators",#N/A,FALSE,"C"}</definedName>
    <definedName name="ergferger1" localSheetId="30" hidden="1">{"Main Economic Indicators",#N/A,FALSE,"C"}</definedName>
    <definedName name="ergferger1" localSheetId="7" hidden="1">{"Main Economic Indicators",#N/A,FALSE,"C"}</definedName>
    <definedName name="ergferger1" localSheetId="43" hidden="1">{"Main Economic Indicators",#N/A,FALSE,"C"}</definedName>
    <definedName name="ergferger1" localSheetId="44" hidden="1">{"Main Economic Indicators",#N/A,FALSE,"C"}</definedName>
    <definedName name="ergferger1" localSheetId="45" hidden="1">{"Main Economic Indicators",#N/A,FALSE,"C"}</definedName>
    <definedName name="ergferger1" localSheetId="46" hidden="1">{"Main Economic Indicators",#N/A,FALSE,"C"}</definedName>
    <definedName name="ergferger1" localSheetId="47" hidden="1">{"Main Economic Indicators",#N/A,FALSE,"C"}</definedName>
    <definedName name="ergferger1" localSheetId="48" hidden="1">{"Main Economic Indicators",#N/A,FALSE,"C"}</definedName>
    <definedName name="ergferger1" localSheetId="8" hidden="1">{"Main Economic Indicators",#N/A,FALSE,"C"}</definedName>
    <definedName name="ergferger1" localSheetId="53" hidden="1">{"Main Economic Indicators",#N/A,FALSE,"C"}</definedName>
    <definedName name="ergferger1" localSheetId="10" hidden="1">{"Main Economic Indicators",#N/A,FALSE,"C"}</definedName>
    <definedName name="ergferger1" localSheetId="15" hidden="1">{"Main Economic Indicators",#N/A,FALSE,"C"}</definedName>
    <definedName name="ergferger1" localSheetId="16" hidden="1">{"Main Economic Indicators",#N/A,FALSE,"C"}</definedName>
    <definedName name="ergferger1" hidden="1">{"Main Economic Indicators",#N/A,FALSE,"C"}</definedName>
    <definedName name="ert" localSheetId="1" hidden="1">{"Minpmon",#N/A,FALSE,"Monthinput"}</definedName>
    <definedName name="ert" localSheetId="13" hidden="1">{"Minpmon",#N/A,FALSE,"Monthinput"}</definedName>
    <definedName name="ert" localSheetId="20" hidden="1">{"Minpmon",#N/A,FALSE,"Monthinput"}</definedName>
    <definedName name="ert" localSheetId="23" hidden="1">{"Minpmon",#N/A,FALSE,"Monthinput"}</definedName>
    <definedName name="ert" localSheetId="29"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localSheetId="5" hidden="1">{"Minpmon",#N/A,FALSE,"Monthinput"}</definedName>
    <definedName name="ert" localSheetId="6" hidden="1">{"Minpmon",#N/A,FALSE,"Monthinput"}</definedName>
    <definedName name="ert" localSheetId="9" hidden="1">{"Minpmon",#N/A,FALSE,"Monthinput"}</definedName>
    <definedName name="ert" localSheetId="11" hidden="1">{"Minpmon",#N/A,FALSE,"Monthinput"}</definedName>
    <definedName name="ert" localSheetId="12" hidden="1">{"Minpmon",#N/A,FALSE,"Monthinput"}</definedName>
    <definedName name="ert" localSheetId="0" hidden="1">{"Minpmon",#N/A,FALSE,"Monthinput"}</definedName>
    <definedName name="ert" localSheetId="22" hidden="1">{"Minpmon",#N/A,FALSE,"Monthinput"}</definedName>
    <definedName name="ert" localSheetId="30" hidden="1">{"Minpmon",#N/A,FALSE,"Monthinput"}</definedName>
    <definedName name="ert" localSheetId="7" hidden="1">{"Minpmon",#N/A,FALSE,"Monthinput"}</definedName>
    <definedName name="ert" localSheetId="43"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8" hidden="1">{"Minpmon",#N/A,FALSE,"Monthinput"}</definedName>
    <definedName name="ert" localSheetId="53" hidden="1">{"Minpmon",#N/A,FALSE,"Monthinput"}</definedName>
    <definedName name="ert" localSheetId="10" hidden="1">{"Minpmon",#N/A,FALSE,"Monthinput"}</definedName>
    <definedName name="ert" localSheetId="15" hidden="1">{"Minpmon",#N/A,FALSE,"Monthinput"}</definedName>
    <definedName name="ert" localSheetId="16" hidden="1">{"Minpmon",#N/A,FALSE,"Monthinput"}</definedName>
    <definedName name="ert" hidden="1">{"Minpmon",#N/A,FALSE,"Monthinput"}</definedName>
    <definedName name="ESAF_QUAR_GDP" localSheetId="13">#REF!</definedName>
    <definedName name="ESAF_QUAR_GDP" localSheetId="29">#REF!</definedName>
    <definedName name="ESAF_QUAR_GDP" localSheetId="5">#REF!</definedName>
    <definedName name="ESAF_QUAR_GDP" localSheetId="6">#REF!</definedName>
    <definedName name="ESAF_QUAR_GDP" localSheetId="9">#REF!</definedName>
    <definedName name="ESAF_QUAR_GDP" localSheetId="11">#REF!</definedName>
    <definedName name="ESAF_QUAR_GDP" localSheetId="12">#REF!</definedName>
    <definedName name="ESAF_QUAR_GDP" localSheetId="0">#REF!</definedName>
    <definedName name="ESAF_QUAR_GDP" localSheetId="7">#REF!</definedName>
    <definedName name="ESAF_QUAR_GDP" localSheetId="45">#REF!</definedName>
    <definedName name="ESAF_QUAR_GDP" localSheetId="46">#REF!</definedName>
    <definedName name="ESAF_QUAR_GDP" localSheetId="47">#REF!</definedName>
    <definedName name="ESAF_QUAR_GDP" localSheetId="8">#REF!</definedName>
    <definedName name="ESAF_QUAR_GDP" localSheetId="53">#REF!</definedName>
    <definedName name="ESAF_QUAR_GDP" localSheetId="10">#REF!</definedName>
    <definedName name="ESAF_QUAR_GDP">#REF!</definedName>
    <definedName name="esafr" localSheetId="13">#REF!</definedName>
    <definedName name="esafr" localSheetId="29">#REF!</definedName>
    <definedName name="esafr" localSheetId="0">#REF!</definedName>
    <definedName name="esafr" localSheetId="45">#REF!</definedName>
    <definedName name="esafr" localSheetId="46">#REF!</definedName>
    <definedName name="esafr" localSheetId="47">#REF!</definedName>
    <definedName name="esafr" localSheetId="53">#REF!</definedName>
    <definedName name="esafr">#REF!</definedName>
    <definedName name="ESC" localSheetId="13">#REF!</definedName>
    <definedName name="ESC" localSheetId="29">#REF!</definedName>
    <definedName name="ESC" localSheetId="0">#REF!</definedName>
    <definedName name="ESC" localSheetId="45">#REF!</definedName>
    <definedName name="ESC" localSheetId="46">#REF!</definedName>
    <definedName name="ESC" localSheetId="47">#REF!</definedName>
    <definedName name="ESC" localSheetId="53">#REF!</definedName>
    <definedName name="ESC">#REF!</definedName>
    <definedName name="ESTRUCTURA" localSheetId="45" hidden="1">[6]C!#REF!</definedName>
    <definedName name="ESTRUCTURA" localSheetId="46" hidden="1">[6]C!#REF!</definedName>
    <definedName name="ESTRUCTURA" localSheetId="47" hidden="1">[6]C!#REF!</definedName>
    <definedName name="ESTRUCTURA" localSheetId="53" hidden="1">[6]C!#REF!</definedName>
    <definedName name="ESTRUCTURA" hidden="1">[6]C!#REF!</definedName>
    <definedName name="etewte" localSheetId="13" hidden="1">#REF!</definedName>
    <definedName name="etewte" localSheetId="29" hidden="1">#REF!</definedName>
    <definedName name="etewte" localSheetId="5" hidden="1">#REF!</definedName>
    <definedName name="etewte" localSheetId="6" hidden="1">#REF!</definedName>
    <definedName name="etewte" localSheetId="9" hidden="1">#REF!</definedName>
    <definedName name="etewte" localSheetId="11" hidden="1">#REF!</definedName>
    <definedName name="etewte" localSheetId="12" hidden="1">#REF!</definedName>
    <definedName name="etewte" localSheetId="0" hidden="1">#REF!</definedName>
    <definedName name="etewte" localSheetId="7" hidden="1">#REF!</definedName>
    <definedName name="etewte" localSheetId="45" hidden="1">#REF!</definedName>
    <definedName name="etewte" localSheetId="46" hidden="1">#REF!</definedName>
    <definedName name="etewte" localSheetId="47" hidden="1">#REF!</definedName>
    <definedName name="etewte" localSheetId="8" hidden="1">#REF!</definedName>
    <definedName name="etewte" localSheetId="53" hidden="1">#REF!</definedName>
    <definedName name="etewte" localSheetId="10" hidden="1">#REF!</definedName>
    <definedName name="etewte" hidden="1">#REF!</definedName>
    <definedName name="etwt" localSheetId="13" hidden="1">#REF!</definedName>
    <definedName name="etwt" localSheetId="29" hidden="1">#REF!</definedName>
    <definedName name="etwt" localSheetId="0" hidden="1">#REF!</definedName>
    <definedName name="etwt" localSheetId="45" hidden="1">#REF!</definedName>
    <definedName name="etwt" localSheetId="46" hidden="1">#REF!</definedName>
    <definedName name="etwt" localSheetId="47" hidden="1">#REF!</definedName>
    <definedName name="etwt" localSheetId="53" hidden="1">#REF!</definedName>
    <definedName name="etwt" hidden="1">#REF!</definedName>
    <definedName name="EURCRUDE87" localSheetId="13">#REF!</definedName>
    <definedName name="EURCRUDE87" localSheetId="29">#REF!</definedName>
    <definedName name="EURCRUDE87" localSheetId="0">#REF!</definedName>
    <definedName name="EURCRUDE87" localSheetId="45">#REF!</definedName>
    <definedName name="EURCRUDE87" localSheetId="46">#REF!</definedName>
    <definedName name="EURCRUDE87" localSheetId="47">#REF!</definedName>
    <definedName name="EURCRUDE87" localSheetId="53">#REF!</definedName>
    <definedName name="EURCRUDE87">#REF!</definedName>
    <definedName name="EURCRUDE88" localSheetId="13">#REF!</definedName>
    <definedName name="EURCRUDE88" localSheetId="29">#REF!</definedName>
    <definedName name="EURCRUDE88" localSheetId="0">#REF!</definedName>
    <definedName name="EURCRUDE88">#REF!</definedName>
    <definedName name="EURO" localSheetId="13">#REF!</definedName>
    <definedName name="EURO" localSheetId="29">#REF!</definedName>
    <definedName name="EURO" localSheetId="0">#REF!</definedName>
    <definedName name="EURO">#REF!</definedName>
    <definedName name="EURO1" localSheetId="13">#REF!</definedName>
    <definedName name="EURO1" localSheetId="29">#REF!</definedName>
    <definedName name="EURO1" localSheetId="0">#REF!</definedName>
    <definedName name="EURO1">#REF!</definedName>
    <definedName name="EURPROD87" localSheetId="13">#REF!</definedName>
    <definedName name="EURPROD87" localSheetId="29">#REF!</definedName>
    <definedName name="EURPROD87" localSheetId="0">#REF!</definedName>
    <definedName name="EURPROD87">#REF!</definedName>
    <definedName name="EURPROD88" localSheetId="13">#REF!</definedName>
    <definedName name="EURPROD88" localSheetId="29">#REF!</definedName>
    <definedName name="EURPROD88" localSheetId="0">#REF!</definedName>
    <definedName name="EURPROD88">#REF!</definedName>
    <definedName name="EURTOT87" localSheetId="13">#REF!</definedName>
    <definedName name="EURTOT87" localSheetId="29">#REF!</definedName>
    <definedName name="EURTOT87" localSheetId="0">#REF!</definedName>
    <definedName name="EURTOT87">#REF!</definedName>
    <definedName name="EURTOT88" localSheetId="13">#REF!</definedName>
    <definedName name="EURTOT88" localSheetId="29">#REF!</definedName>
    <definedName name="EURTOT88" localSheetId="0">#REF!</definedName>
    <definedName name="EURTOT88">#REF!</definedName>
    <definedName name="eustocks">#N/A</definedName>
    <definedName name="ex">[56]Sheet1!$N$2:$Q$26</definedName>
    <definedName name="ExitWRS">[57]Main!$AB$25</definedName>
    <definedName name="FAL" localSheetId="13">#REF!</definedName>
    <definedName name="FAL" localSheetId="29">#REF!</definedName>
    <definedName name="FAL" localSheetId="5">#REF!</definedName>
    <definedName name="FAL" localSheetId="6">#REF!</definedName>
    <definedName name="FAL" localSheetId="9">#REF!</definedName>
    <definedName name="FAL" localSheetId="11">#REF!</definedName>
    <definedName name="FAL" localSheetId="12">#REF!</definedName>
    <definedName name="FAL" localSheetId="0">#REF!</definedName>
    <definedName name="FAL" localSheetId="7">#REF!</definedName>
    <definedName name="FAL" localSheetId="45">#REF!</definedName>
    <definedName name="FAL" localSheetId="46">#REF!</definedName>
    <definedName name="FAL" localSheetId="47">#REF!</definedName>
    <definedName name="FAL" localSheetId="8">#REF!</definedName>
    <definedName name="FAL" localSheetId="53">#REF!</definedName>
    <definedName name="FAL" localSheetId="10">#REF!</definedName>
    <definedName name="FAL">#REF!</definedName>
    <definedName name="FB" localSheetId="13">#REF!</definedName>
    <definedName name="FB" localSheetId="29">#REF!</definedName>
    <definedName name="FB" localSheetId="0">#REF!</definedName>
    <definedName name="FB" localSheetId="45">#REF!</definedName>
    <definedName name="FB" localSheetId="46">#REF!</definedName>
    <definedName name="FB" localSheetId="47">#REF!</definedName>
    <definedName name="FB" localSheetId="53">#REF!</definedName>
    <definedName name="FB">#REF!</definedName>
    <definedName name="FB1A" localSheetId="13">#REF!</definedName>
    <definedName name="FB1A" localSheetId="29">#REF!</definedName>
    <definedName name="FB1A" localSheetId="0">#REF!</definedName>
    <definedName name="FB1A" localSheetId="45">#REF!</definedName>
    <definedName name="FB1A" localSheetId="46">#REF!</definedName>
    <definedName name="FB1A" localSheetId="47">#REF!</definedName>
    <definedName name="FB1A" localSheetId="53">#REF!</definedName>
    <definedName name="FB1A">#REF!</definedName>
    <definedName name="fdfd" localSheetId="45" hidden="1">'[26]Fax a enviar'!#REF!</definedName>
    <definedName name="fdfd" localSheetId="46" hidden="1">'[26]Fax a enviar'!#REF!</definedName>
    <definedName name="fdfd" localSheetId="47" hidden="1">'[26]Fax a enviar'!#REF!</definedName>
    <definedName name="fdfd" localSheetId="53" hidden="1">'[26]Fax a enviar'!#REF!</definedName>
    <definedName name="fdfd" hidden="1">'[26]Fax a enviar'!#REF!</definedName>
    <definedName name="fdfdd" localSheetId="13" hidden="1">#REF!</definedName>
    <definedName name="fdfdd" localSheetId="29" hidden="1">#REF!</definedName>
    <definedName name="fdfdd" localSheetId="5" hidden="1">#REF!</definedName>
    <definedName name="fdfdd" localSheetId="6" hidden="1">#REF!</definedName>
    <definedName name="fdfdd" localSheetId="9" hidden="1">#REF!</definedName>
    <definedName name="fdfdd" localSheetId="11" hidden="1">#REF!</definedName>
    <definedName name="fdfdd" localSheetId="12" hidden="1">#REF!</definedName>
    <definedName name="fdfdd" localSheetId="0" hidden="1">#REF!</definedName>
    <definedName name="fdfdd" localSheetId="7" hidden="1">#REF!</definedName>
    <definedName name="fdfdd" localSheetId="45" hidden="1">#REF!</definedName>
    <definedName name="fdfdd" localSheetId="46" hidden="1">#REF!</definedName>
    <definedName name="fdfdd" localSheetId="47" hidden="1">#REF!</definedName>
    <definedName name="fdfdd" localSheetId="8" hidden="1">#REF!</definedName>
    <definedName name="fdfdd" localSheetId="53" hidden="1">#REF!</definedName>
    <definedName name="fdfdd" localSheetId="10" hidden="1">#REF!</definedName>
    <definedName name="fdfdd" hidden="1">#REF!</definedName>
    <definedName name="fdfddf" localSheetId="13" hidden="1">#REF!</definedName>
    <definedName name="fdfddf" localSheetId="29" hidden="1">#REF!</definedName>
    <definedName name="fdfddf" localSheetId="0" hidden="1">#REF!</definedName>
    <definedName name="fdfddf" localSheetId="45" hidden="1">#REF!</definedName>
    <definedName name="fdfddf" localSheetId="46" hidden="1">#REF!</definedName>
    <definedName name="fdfddf" localSheetId="47" hidden="1">#REF!</definedName>
    <definedName name="fdfddf" localSheetId="53" hidden="1">#REF!</definedName>
    <definedName name="fdfddf" hidden="1">#REF!</definedName>
    <definedName name="fdfdf" localSheetId="45" hidden="1">'[26]Fax a enviar'!#REF!</definedName>
    <definedName name="fdfdf" localSheetId="46" hidden="1">'[26]Fax a enviar'!#REF!</definedName>
    <definedName name="fdfdf" localSheetId="47" hidden="1">'[26]Fax a enviar'!#REF!</definedName>
    <definedName name="fdfdf" localSheetId="53" hidden="1">'[26]Fax a enviar'!#REF!</definedName>
    <definedName name="fdfdf" hidden="1">'[26]Fax a enviar'!#REF!</definedName>
    <definedName name="fdfds" localSheetId="13" hidden="1">#REF!</definedName>
    <definedName name="fdfds" localSheetId="29" hidden="1">#REF!</definedName>
    <definedName name="fdfds" localSheetId="5" hidden="1">#REF!</definedName>
    <definedName name="fdfds" localSheetId="6" hidden="1">#REF!</definedName>
    <definedName name="fdfds" localSheetId="9" hidden="1">#REF!</definedName>
    <definedName name="fdfds" localSheetId="11" hidden="1">#REF!</definedName>
    <definedName name="fdfds" localSheetId="12" hidden="1">#REF!</definedName>
    <definedName name="fdfds" localSheetId="0" hidden="1">#REF!</definedName>
    <definedName name="fdfds" localSheetId="7" hidden="1">#REF!</definedName>
    <definedName name="fdfds" localSheetId="45" hidden="1">#REF!</definedName>
    <definedName name="fdfds" localSheetId="46" hidden="1">#REF!</definedName>
    <definedName name="fdfds" localSheetId="47" hidden="1">#REF!</definedName>
    <definedName name="fdfds" localSheetId="8" hidden="1">#REF!</definedName>
    <definedName name="fdfds" localSheetId="53" hidden="1">#REF!</definedName>
    <definedName name="fdfds" localSheetId="10" hidden="1">#REF!</definedName>
    <definedName name="fdfds" hidden="1">#REF!</definedName>
    <definedName name="fdfdsafsdf" localSheetId="13" hidden="1">'[52]Fax a enviar'!#REF!</definedName>
    <definedName name="fdfdsafsdf" localSheetId="5" hidden="1">'[52]Fax a enviar'!#REF!</definedName>
    <definedName name="fdfdsafsdf" localSheetId="6" hidden="1">'[52]Fax a enviar'!#REF!</definedName>
    <definedName name="fdfdsafsdf" localSheetId="9" hidden="1">'[52]Fax a enviar'!#REF!</definedName>
    <definedName name="fdfdsafsdf" localSheetId="11" hidden="1">'[52]Fax a enviar'!#REF!</definedName>
    <definedName name="fdfdsafsdf" localSheetId="12" hidden="1">'[52]Fax a enviar'!#REF!</definedName>
    <definedName name="fdfdsafsdf" localSheetId="7" hidden="1">'[52]Fax a enviar'!#REF!</definedName>
    <definedName name="fdfdsafsdf" localSheetId="45" hidden="1">'[52]Fax a enviar'!#REF!</definedName>
    <definedName name="fdfdsafsdf" localSheetId="46" hidden="1">'[52]Fax a enviar'!#REF!</definedName>
    <definedName name="fdfdsafsdf" localSheetId="47" hidden="1">'[52]Fax a enviar'!#REF!</definedName>
    <definedName name="fdfdsafsdf" localSheetId="8" hidden="1">'[52]Fax a enviar'!#REF!</definedName>
    <definedName name="fdfdsafsdf" localSheetId="53" hidden="1">'[52]Fax a enviar'!#REF!</definedName>
    <definedName name="fdfdsafsdf" localSheetId="10" hidden="1">'[52]Fax a enviar'!#REF!</definedName>
    <definedName name="fdfdsafsdf" hidden="1">'[52]Fax a enviar'!#REF!</definedName>
    <definedName name="fdfdsf" localSheetId="13" hidden="1">#REF!</definedName>
    <definedName name="fdfdsf" localSheetId="29" hidden="1">#REF!</definedName>
    <definedName name="fdfdsf" localSheetId="5" hidden="1">#REF!</definedName>
    <definedName name="fdfdsf" localSheetId="6" hidden="1">#REF!</definedName>
    <definedName name="fdfdsf" localSheetId="9" hidden="1">#REF!</definedName>
    <definedName name="fdfdsf" localSheetId="11" hidden="1">#REF!</definedName>
    <definedName name="fdfdsf" localSheetId="12" hidden="1">#REF!</definedName>
    <definedName name="fdfdsf" localSheetId="0" hidden="1">#REF!</definedName>
    <definedName name="fdfdsf" localSheetId="7" hidden="1">#REF!</definedName>
    <definedName name="fdfdsf" localSheetId="45" hidden="1">#REF!</definedName>
    <definedName name="fdfdsf" localSheetId="46" hidden="1">#REF!</definedName>
    <definedName name="fdfdsf" localSheetId="47" hidden="1">#REF!</definedName>
    <definedName name="fdfdsf" localSheetId="8" hidden="1">#REF!</definedName>
    <definedName name="fdfdsf" localSheetId="53" hidden="1">#REF!</definedName>
    <definedName name="fdfdsf" localSheetId="10" hidden="1">#REF!</definedName>
    <definedName name="fdfdsf" hidden="1">#REF!</definedName>
    <definedName name="fdfsd" localSheetId="13" hidden="1">'[37]Fax a enviar'!#REF!</definedName>
    <definedName name="fdfsd" localSheetId="5" hidden="1">'[37]Fax a enviar'!#REF!</definedName>
    <definedName name="fdfsd" localSheetId="6" hidden="1">'[37]Fax a enviar'!#REF!</definedName>
    <definedName name="fdfsd" localSheetId="9" hidden="1">'[37]Fax a enviar'!#REF!</definedName>
    <definedName name="fdfsd" localSheetId="11" hidden="1">'[37]Fax a enviar'!#REF!</definedName>
    <definedName name="fdfsd" localSheetId="12" hidden="1">'[37]Fax a enviar'!#REF!</definedName>
    <definedName name="fdfsd" localSheetId="7" hidden="1">'[37]Fax a enviar'!#REF!</definedName>
    <definedName name="fdfsd" localSheetId="45" hidden="1">'[37]Fax a enviar'!#REF!</definedName>
    <definedName name="fdfsd" localSheetId="46" hidden="1">'[37]Fax a enviar'!#REF!</definedName>
    <definedName name="fdfsd" localSheetId="47" hidden="1">'[37]Fax a enviar'!#REF!</definedName>
    <definedName name="fdfsd" localSheetId="8" hidden="1">'[37]Fax a enviar'!#REF!</definedName>
    <definedName name="fdfsd" localSheetId="53" hidden="1">'[37]Fax a enviar'!#REF!</definedName>
    <definedName name="fdfsd" localSheetId="10" hidden="1">'[37]Fax a enviar'!#REF!</definedName>
    <definedName name="fdfsd" hidden="1">'[37]Fax a enviar'!#REF!</definedName>
    <definedName name="fed" localSheetId="1" hidden="1">{"Riqfin97",#N/A,FALSE,"Tran";"Riqfinpro",#N/A,FALSE,"Tran"}</definedName>
    <definedName name="fed" localSheetId="13" hidden="1">{"Riqfin97",#N/A,FALSE,"Tran";"Riqfinpro",#N/A,FALSE,"Tran"}</definedName>
    <definedName name="fed" localSheetId="20" hidden="1">{"Riqfin97",#N/A,FALSE,"Tran";"Riqfinpro",#N/A,FALSE,"Tran"}</definedName>
    <definedName name="fed" localSheetId="23" hidden="1">{"Riqfin97",#N/A,FALSE,"Tran";"Riqfinpro",#N/A,FALSE,"Tran"}</definedName>
    <definedName name="fed" localSheetId="29"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9" hidden="1">{"Riqfin97",#N/A,FALSE,"Tran";"Riqfinpro",#N/A,FALSE,"Tran"}</definedName>
    <definedName name="fed" localSheetId="11" hidden="1">{"Riqfin97",#N/A,FALSE,"Tran";"Riqfinpro",#N/A,FALSE,"Tran"}</definedName>
    <definedName name="fed" localSheetId="12" hidden="1">{"Riqfin97",#N/A,FALSE,"Tran";"Riqfinpro",#N/A,FALSE,"Tran"}</definedName>
    <definedName name="fed" localSheetId="0" hidden="1">{"Riqfin97",#N/A,FALSE,"Tran";"Riqfinpro",#N/A,FALSE,"Tran"}</definedName>
    <definedName name="fed" localSheetId="22" hidden="1">{"Riqfin97",#N/A,FALSE,"Tran";"Riqfinpro",#N/A,FALSE,"Tran"}</definedName>
    <definedName name="fed" localSheetId="30" hidden="1">{"Riqfin97",#N/A,FALSE,"Tran";"Riqfinpro",#N/A,FALSE,"Tran"}</definedName>
    <definedName name="fed" localSheetId="7"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8" hidden="1">{"Riqfin97",#N/A,FALSE,"Tran";"Riqfinpro",#N/A,FALSE,"Tran"}</definedName>
    <definedName name="fed" localSheetId="53" hidden="1">{"Riqfin97",#N/A,FALSE,"Tran";"Riqfinpro",#N/A,FALSE,"Tran"}</definedName>
    <definedName name="fed" localSheetId="10" hidden="1">{"Riqfin97",#N/A,FALSE,"Tran";"Riqfinpro",#N/A,FALSE,"Tran"}</definedName>
    <definedName name="fed" localSheetId="15" hidden="1">{"Riqfin97",#N/A,FALSE,"Tran";"Riqfinpro",#N/A,FALSE,"Tran"}</definedName>
    <definedName name="fed" localSheetId="16" hidden="1">{"Riqfin97",#N/A,FALSE,"Tran";"Riqfinpro",#N/A,FALSE,"Tran"}</definedName>
    <definedName name="fed" hidden="1">{"Riqfin97",#N/A,FALSE,"Tran";"Riqfinpro",#N/A,FALSE,"Tran"}</definedName>
    <definedName name="feere" hidden="1">'[48]Fax a enviar'!#REF!</definedName>
    <definedName name="fef" hidden="1">'[48]Fax a enviar'!#REF!</definedName>
    <definedName name="fer" localSheetId="1" hidden="1">{"Riqfin97",#N/A,FALSE,"Tran";"Riqfinpro",#N/A,FALSE,"Tran"}</definedName>
    <definedName name="fer" localSheetId="13" hidden="1">{"Riqfin97",#N/A,FALSE,"Tran";"Riqfinpro",#N/A,FALSE,"Tran"}</definedName>
    <definedName name="fer" localSheetId="20" hidden="1">{"Riqfin97",#N/A,FALSE,"Tran";"Riqfinpro",#N/A,FALSE,"Tran"}</definedName>
    <definedName name="fer" localSheetId="23" hidden="1">{"Riqfin97",#N/A,FALSE,"Tran";"Riqfinpro",#N/A,FALSE,"Tran"}</definedName>
    <definedName name="fer" localSheetId="29"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9" hidden="1">{"Riqfin97",#N/A,FALSE,"Tran";"Riqfinpro",#N/A,FALSE,"Tran"}</definedName>
    <definedName name="fer" localSheetId="11" hidden="1">{"Riqfin97",#N/A,FALSE,"Tran";"Riqfinpro",#N/A,FALSE,"Tran"}</definedName>
    <definedName name="fer" localSheetId="12" hidden="1">{"Riqfin97",#N/A,FALSE,"Tran";"Riqfinpro",#N/A,FALSE,"Tran"}</definedName>
    <definedName name="fer" localSheetId="0" hidden="1">{"Riqfin97",#N/A,FALSE,"Tran";"Riqfinpro",#N/A,FALSE,"Tran"}</definedName>
    <definedName name="fer" localSheetId="22" hidden="1">{"Riqfin97",#N/A,FALSE,"Tran";"Riqfinpro",#N/A,FALSE,"Tran"}</definedName>
    <definedName name="fer" localSheetId="30" hidden="1">{"Riqfin97",#N/A,FALSE,"Tran";"Riqfinpro",#N/A,FALSE,"Tran"}</definedName>
    <definedName name="fer" localSheetId="7"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8" hidden="1">{"Riqfin97",#N/A,FALSE,"Tran";"Riqfinpro",#N/A,FALSE,"Tran"}</definedName>
    <definedName name="fer" localSheetId="53" hidden="1">{"Riqfin97",#N/A,FALSE,"Tran";"Riqfinpro",#N/A,FALSE,"Tran"}</definedName>
    <definedName name="fer" localSheetId="10" hidden="1">{"Riqfin97",#N/A,FALSE,"Tran";"Riqfinpro",#N/A,FALSE,"Tran"}</definedName>
    <definedName name="fer" localSheetId="15" hidden="1">{"Riqfin97",#N/A,FALSE,"Tran";"Riqfinpro",#N/A,FALSE,"Tran"}</definedName>
    <definedName name="fer" localSheetId="16" hidden="1">{"Riqfin97",#N/A,FALSE,"Tran";"Riqfinpro",#N/A,FALSE,"Tran"}</definedName>
    <definedName name="fer" hidden="1">{"Riqfin97",#N/A,FALSE,"Tran";"Riqfinpro",#N/A,FALSE,"Tran"}</definedName>
    <definedName name="FF" localSheetId="13">#REF!</definedName>
    <definedName name="FF" localSheetId="29">#REF!</definedName>
    <definedName name="FF" localSheetId="5">#REF!</definedName>
    <definedName name="FF" localSheetId="6">#REF!</definedName>
    <definedName name="FF" localSheetId="9">#REF!</definedName>
    <definedName name="FF" localSheetId="11">#REF!</definedName>
    <definedName name="FF" localSheetId="12">#REF!</definedName>
    <definedName name="FF" localSheetId="0">#REF!</definedName>
    <definedName name="FF" localSheetId="7">#REF!</definedName>
    <definedName name="FF" localSheetId="45">#REF!</definedName>
    <definedName name="FF" localSheetId="46">#REF!</definedName>
    <definedName name="FF" localSheetId="47">#REF!</definedName>
    <definedName name="FF" localSheetId="8">#REF!</definedName>
    <definedName name="FF" localSheetId="53">#REF!</definedName>
    <definedName name="FF" localSheetId="10">#REF!</definedName>
    <definedName name="FF">#REF!</definedName>
    <definedName name="FF1A" localSheetId="13">#REF!</definedName>
    <definedName name="FF1A" localSheetId="29">#REF!</definedName>
    <definedName name="FF1A" localSheetId="0">#REF!</definedName>
    <definedName name="FF1A" localSheetId="45">#REF!</definedName>
    <definedName name="FF1A" localSheetId="46">#REF!</definedName>
    <definedName name="FF1A" localSheetId="47">#REF!</definedName>
    <definedName name="FF1A" localSheetId="53">#REF!</definedName>
    <definedName name="FF1A">#REF!</definedName>
    <definedName name="fff" localSheetId="13" hidden="1">#REF!</definedName>
    <definedName name="fff" localSheetId="29" hidden="1">#REF!</definedName>
    <definedName name="fff" localSheetId="0" hidden="1">#REF!</definedName>
    <definedName name="fff" localSheetId="45" hidden="1">#REF!</definedName>
    <definedName name="fff" localSheetId="46" hidden="1">#REF!</definedName>
    <definedName name="fff" localSheetId="47" hidden="1">#REF!</definedName>
    <definedName name="fff" localSheetId="53" hidden="1">#REF!</definedName>
    <definedName name="fff" hidden="1">#REF!</definedName>
    <definedName name="ffff" localSheetId="1" hidden="1">{"Riqfin97",#N/A,FALSE,"Tran";"Riqfinpro",#N/A,FALSE,"Tran"}</definedName>
    <definedName name="ffff" localSheetId="13"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9"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localSheetId="5" hidden="1">{"Riqfin97",#N/A,FALSE,"Tran";"Riqfinpro",#N/A,FALSE,"Tran"}</definedName>
    <definedName name="ffff" localSheetId="6" hidden="1">{"Riqfin97",#N/A,FALSE,"Tran";"Riqfinpro",#N/A,FALSE,"Tran"}</definedName>
    <definedName name="ffff" localSheetId="9"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0" hidden="1">{"Riqfin97",#N/A,FALSE,"Tran";"Riqfinpro",#N/A,FALSE,"Tran"}</definedName>
    <definedName name="ffff" localSheetId="22" hidden="1">{"Riqfin97",#N/A,FALSE,"Tran";"Riqfinpro",#N/A,FALSE,"Tran"}</definedName>
    <definedName name="ffff" localSheetId="30" hidden="1">{"Riqfin97",#N/A,FALSE,"Tran";"Riqfinpro",#N/A,FALSE,"Tran"}</definedName>
    <definedName name="ffff" localSheetId="7"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8" hidden="1">{"Riqfin97",#N/A,FALSE,"Tran";"Riqfinpro",#N/A,FALSE,"Tran"}</definedName>
    <definedName name="ffff" localSheetId="53" hidden="1">{"Riqfin97",#N/A,FALSE,"Tran";"Riqfinpro",#N/A,FALSE,"Tran"}</definedName>
    <definedName name="ffff" localSheetId="10" hidden="1">{"Riqfin97",#N/A,FALSE,"Tran";"Riqfinpro",#N/A,FALSE,"Tran"}</definedName>
    <definedName name="ffff" localSheetId="15" hidden="1">{"Riqfin97",#N/A,FALSE,"Tran";"Riqfinpro",#N/A,FALSE,"Tran"}</definedName>
    <definedName name="ffff" localSheetId="16" hidden="1">{"Riqfin97",#N/A,FALSE,"Tran";"Riqfinpro",#N/A,FALSE,"Tran"}</definedName>
    <definedName name="ffff" hidden="1">{"Riqfin97",#N/A,FALSE,"Tran";"Riqfinpro",#N/A,FALSE,"Tran"}</definedName>
    <definedName name="fffff" localSheetId="13">#REF!</definedName>
    <definedName name="fffff" localSheetId="29">#REF!</definedName>
    <definedName name="fffff" localSheetId="5">#REF!</definedName>
    <definedName name="fffff" localSheetId="6">#REF!</definedName>
    <definedName name="fffff" localSheetId="9">#REF!</definedName>
    <definedName name="fffff" localSheetId="11">#REF!</definedName>
    <definedName name="fffff" localSheetId="12">#REF!</definedName>
    <definedName name="fffff" localSheetId="0">#REF!</definedName>
    <definedName name="fffff" localSheetId="7">#REF!</definedName>
    <definedName name="fffff" localSheetId="45">#REF!</definedName>
    <definedName name="fffff" localSheetId="46">#REF!</definedName>
    <definedName name="fffff" localSheetId="47">#REF!</definedName>
    <definedName name="fffff" localSheetId="8">#REF!</definedName>
    <definedName name="fffff" localSheetId="53">#REF!</definedName>
    <definedName name="fffff" localSheetId="10">#REF!</definedName>
    <definedName name="fffff">#REF!</definedName>
    <definedName name="ffffff" localSheetId="13" hidden="1">#REF!</definedName>
    <definedName name="ffffff" localSheetId="29" hidden="1">#REF!</definedName>
    <definedName name="ffffff" localSheetId="0" hidden="1">#REF!</definedName>
    <definedName name="ffffff" localSheetId="45" hidden="1">#REF!</definedName>
    <definedName name="ffffff" localSheetId="46" hidden="1">#REF!</definedName>
    <definedName name="ffffff" localSheetId="47" hidden="1">#REF!</definedName>
    <definedName name="ffffff" localSheetId="53" hidden="1">#REF!</definedName>
    <definedName name="ffffff" hidden="1">#REF!</definedName>
    <definedName name="fffffff" localSheetId="1" hidden="1">{"Minpmon",#N/A,FALSE,"Monthinput"}</definedName>
    <definedName name="fffffff" localSheetId="13" hidden="1">{"Minpmon",#N/A,FALSE,"Monthinput"}</definedName>
    <definedName name="fffffff" localSheetId="20" hidden="1">{"Minpmon",#N/A,FALSE,"Monthinput"}</definedName>
    <definedName name="fffffff" localSheetId="23" hidden="1">{"Minpmon",#N/A,FALSE,"Monthinput"}</definedName>
    <definedName name="fffffff" localSheetId="29"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9" hidden="1">{"Minpmon",#N/A,FALSE,"Monthinput"}</definedName>
    <definedName name="fffffff" localSheetId="11" hidden="1">{"Minpmon",#N/A,FALSE,"Monthinput"}</definedName>
    <definedName name="fffffff" localSheetId="12" hidden="1">{"Minpmon",#N/A,FALSE,"Monthinput"}</definedName>
    <definedName name="fffffff" localSheetId="0" hidden="1">{"Minpmon",#N/A,FALSE,"Monthinput"}</definedName>
    <definedName name="fffffff" localSheetId="22" hidden="1">{"Minpmon",#N/A,FALSE,"Monthinput"}</definedName>
    <definedName name="fffffff" localSheetId="30" hidden="1">{"Minpmon",#N/A,FALSE,"Monthinput"}</definedName>
    <definedName name="fffffff" localSheetId="7"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8" hidden="1">{"Minpmon",#N/A,FALSE,"Monthinput"}</definedName>
    <definedName name="fffffff" localSheetId="53" hidden="1">{"Minpmon",#N/A,FALSE,"Monthinput"}</definedName>
    <definedName name="fffffff" localSheetId="10" hidden="1">{"Minpmon",#N/A,FALSE,"Monthinput"}</definedName>
    <definedName name="fffffff" localSheetId="15" hidden="1">{"Minpmon",#N/A,FALSE,"Monthinput"}</definedName>
    <definedName name="fffffff" localSheetId="16" hidden="1">{"Minpmon",#N/A,FALSE,"Monthinput"}</definedName>
    <definedName name="fffffff" hidden="1">{"Minpmon",#N/A,FALSE,"Monthinput"}</definedName>
    <definedName name="fffffffff" hidden="1">'[48]Fax a enviar'!#REF!</definedName>
    <definedName name="ffffffffffffff" localSheetId="1" hidden="1">{"Riqfin97",#N/A,FALSE,"Tran";"Riqfinpro",#N/A,FALSE,"Tran"}</definedName>
    <definedName name="ffffffffffffff" localSheetId="13"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9" hidden="1">{"Riqfin97",#N/A,FALSE,"Tran";"Riqfinpro",#N/A,FALSE,"Tran"}</definedName>
    <definedName name="ffffffffffffff" localSheetId="2" hidden="1">{"Riqfin97",#N/A,FALSE,"Tran";"Riqfinpro",#N/A,FALSE,"Tran"}</definedName>
    <definedName name="ffffffffffffff" localSheetId="3" hidden="1">{"Riqfin97",#N/A,FALSE,"Tran";"Riqfinpro",#N/A,FALSE,"Tran"}</definedName>
    <definedName name="ffffffffffffff" localSheetId="4" hidden="1">{"Riqfin97",#N/A,FALSE,"Tran";"Riqfinpro",#N/A,FALSE,"Tran"}</definedName>
    <definedName name="ffffffffffffff" localSheetId="5" hidden="1">{"Riqfin97",#N/A,FALSE,"Tran";"Riqfinpro",#N/A,FALSE,"Tran"}</definedName>
    <definedName name="ffffffffffffff" localSheetId="6" hidden="1">{"Riqfin97",#N/A,FALSE,"Tran";"Riqfinpro",#N/A,FALSE,"Tran"}</definedName>
    <definedName name="ffffffffffffff" localSheetId="9" hidden="1">{"Riqfin97",#N/A,FALSE,"Tran";"Riqfinpro",#N/A,FALSE,"Tran"}</definedName>
    <definedName name="ffffffffffffff" localSheetId="11" hidden="1">{"Riqfin97",#N/A,FALSE,"Tran";"Riqfinpro",#N/A,FALSE,"Tran"}</definedName>
    <definedName name="ffffffffffffff" localSheetId="12" hidden="1">{"Riqfin97",#N/A,FALSE,"Tran";"Riqfinpro",#N/A,FALSE,"Tran"}</definedName>
    <definedName name="ffffffffffffff" localSheetId="0" hidden="1">{"Riqfin97",#N/A,FALSE,"Tran";"Riqfinpro",#N/A,FALSE,"Tran"}</definedName>
    <definedName name="ffffffffffffff" localSheetId="22" hidden="1">{"Riqfin97",#N/A,FALSE,"Tran";"Riqfinpro",#N/A,FALSE,"Tran"}</definedName>
    <definedName name="ffffffffffffff" localSheetId="30" hidden="1">{"Riqfin97",#N/A,FALSE,"Tran";"Riqfinpro",#N/A,FALSE,"Tran"}</definedName>
    <definedName name="ffffffffffffff" localSheetId="7"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45"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8" hidden="1">{"Riqfin97",#N/A,FALSE,"Tran";"Riqfinpro",#N/A,FALSE,"Tran"}</definedName>
    <definedName name="ffffffffffffff" localSheetId="53" hidden="1">{"Riqfin97",#N/A,FALSE,"Tran";"Riqfinpro",#N/A,FALSE,"Tran"}</definedName>
    <definedName name="ffffffffffffff" localSheetId="10"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hidden="1">{"Riqfin97",#N/A,FALSE,"Tran";"Riqfinpro",#N/A,FALSE,"Tran"}</definedName>
    <definedName name="FFNN" localSheetId="13">#REF!</definedName>
    <definedName name="FFNN" localSheetId="29">#REF!</definedName>
    <definedName name="FFNN" localSheetId="5">#REF!</definedName>
    <definedName name="FFNN" localSheetId="6">#REF!</definedName>
    <definedName name="FFNN" localSheetId="9">#REF!</definedName>
    <definedName name="FFNN" localSheetId="11">#REF!</definedName>
    <definedName name="FFNN" localSheetId="12">#REF!</definedName>
    <definedName name="FFNN" localSheetId="0">#REF!</definedName>
    <definedName name="FFNN" localSheetId="7">#REF!</definedName>
    <definedName name="FFNN" localSheetId="45">#REF!</definedName>
    <definedName name="FFNN" localSheetId="46">#REF!</definedName>
    <definedName name="FFNN" localSheetId="47">#REF!</definedName>
    <definedName name="FFNN" localSheetId="8">#REF!</definedName>
    <definedName name="FFNN" localSheetId="53">#REF!</definedName>
    <definedName name="FFNN" localSheetId="10">#REF!</definedName>
    <definedName name="FFNN">#REF!</definedName>
    <definedName name="fgf" localSheetId="1" hidden="1">{"Riqfin97",#N/A,FALSE,"Tran";"Riqfinpro",#N/A,FALSE,"Tran"}</definedName>
    <definedName name="fgf" localSheetId="13" hidden="1">{"Riqfin97",#N/A,FALSE,"Tran";"Riqfinpro",#N/A,FALSE,"Tran"}</definedName>
    <definedName name="fgf" localSheetId="20" hidden="1">{"Riqfin97",#N/A,FALSE,"Tran";"Riqfinpro",#N/A,FALSE,"Tran"}</definedName>
    <definedName name="fgf" localSheetId="23" hidden="1">{"Riqfin97",#N/A,FALSE,"Tran";"Riqfinpro",#N/A,FALSE,"Tran"}</definedName>
    <definedName name="fgf" localSheetId="29"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9" hidden="1">{"Riqfin97",#N/A,FALSE,"Tran";"Riqfinpro",#N/A,FALSE,"Tran"}</definedName>
    <definedName name="fgf" localSheetId="11" hidden="1">{"Riqfin97",#N/A,FALSE,"Tran";"Riqfinpro",#N/A,FALSE,"Tran"}</definedName>
    <definedName name="fgf" localSheetId="12" hidden="1">{"Riqfin97",#N/A,FALSE,"Tran";"Riqfinpro",#N/A,FALSE,"Tran"}</definedName>
    <definedName name="fgf" localSheetId="0" hidden="1">{"Riqfin97",#N/A,FALSE,"Tran";"Riqfinpro",#N/A,FALSE,"Tran"}</definedName>
    <definedName name="fgf" localSheetId="22" hidden="1">{"Riqfin97",#N/A,FALSE,"Tran";"Riqfinpro",#N/A,FALSE,"Tran"}</definedName>
    <definedName name="fgf" localSheetId="30" hidden="1">{"Riqfin97",#N/A,FALSE,"Tran";"Riqfinpro",#N/A,FALSE,"Tran"}</definedName>
    <definedName name="fgf" localSheetId="7"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8" hidden="1">{"Riqfin97",#N/A,FALSE,"Tran";"Riqfinpro",#N/A,FALSE,"Tran"}</definedName>
    <definedName name="fgf" localSheetId="53" hidden="1">{"Riqfin97",#N/A,FALSE,"Tran";"Riqfinpro",#N/A,FALSE,"Tran"}</definedName>
    <definedName name="fgf" localSheetId="10" hidden="1">{"Riqfin97",#N/A,FALSE,"Tran";"Riqfinpro",#N/A,FALSE,"Tran"}</definedName>
    <definedName name="fgf" localSheetId="15" hidden="1">{"Riqfin97",#N/A,FALSE,"Tran";"Riqfinpro",#N/A,FALSE,"Tran"}</definedName>
    <definedName name="fgf" localSheetId="16" hidden="1">{"Riqfin97",#N/A,FALSE,"Tran";"Riqfinpro",#N/A,FALSE,"Tran"}</definedName>
    <definedName name="fgf" hidden="1">{"Riqfin97",#N/A,FALSE,"Tran";"Riqfinpro",#N/A,FALSE,"Tran"}</definedName>
    <definedName name="fgfg" hidden="1">'[53]Fax a enviar'!#REF!</definedName>
    <definedName name="fghfghf" hidden="1">'[58]Fax a enviar'!#REF!</definedName>
    <definedName name="fhnfdj" hidden="1">'[48]Fax a enviar'!#REF!</definedName>
    <definedName name="Fig.1" localSheetId="13">#REF!</definedName>
    <definedName name="Fig.1" localSheetId="29">#REF!</definedName>
    <definedName name="Fig.1" localSheetId="5">#REF!</definedName>
    <definedName name="Fig.1" localSheetId="6">#REF!</definedName>
    <definedName name="Fig.1" localSheetId="9">#REF!</definedName>
    <definedName name="Fig.1" localSheetId="11">#REF!</definedName>
    <definedName name="Fig.1" localSheetId="12">#REF!</definedName>
    <definedName name="Fig.1" localSheetId="0">#REF!</definedName>
    <definedName name="Fig.1" localSheetId="7">#REF!</definedName>
    <definedName name="Fig.1" localSheetId="45">#REF!</definedName>
    <definedName name="Fig.1" localSheetId="46">#REF!</definedName>
    <definedName name="Fig.1" localSheetId="47">#REF!</definedName>
    <definedName name="Fig.1" localSheetId="8">#REF!</definedName>
    <definedName name="Fig.1" localSheetId="53">#REF!</definedName>
    <definedName name="Fig.1" localSheetId="10">#REF!</definedName>
    <definedName name="Fig.1">#REF!</definedName>
    <definedName name="FigTitle" localSheetId="13">#REF!</definedName>
    <definedName name="FigTitle" localSheetId="29">#REF!</definedName>
    <definedName name="FigTitle" localSheetId="0">#REF!</definedName>
    <definedName name="FigTitle" localSheetId="45">#REF!</definedName>
    <definedName name="FigTitle" localSheetId="46">#REF!</definedName>
    <definedName name="FigTitle" localSheetId="47">#REF!</definedName>
    <definedName name="FigTitle" localSheetId="53">#REF!</definedName>
    <definedName name="FigTitle">#REF!</definedName>
    <definedName name="Figure.3" localSheetId="13">#REF!</definedName>
    <definedName name="Figure.3" localSheetId="29">#REF!</definedName>
    <definedName name="Figure.3" localSheetId="0">#REF!</definedName>
    <definedName name="Figure.3" localSheetId="45">#REF!</definedName>
    <definedName name="Figure.3" localSheetId="46">#REF!</definedName>
    <definedName name="Figure.3" localSheetId="47">#REF!</definedName>
    <definedName name="Figure.3" localSheetId="53">#REF!</definedName>
    <definedName name="Figure.3">#REF!</definedName>
    <definedName name="Financing" localSheetId="1" hidden="1">{"Tab1",#N/A,FALSE,"P";"Tab2",#N/A,FALSE,"P"}</definedName>
    <definedName name="Financing" localSheetId="13" hidden="1">{"Tab1",#N/A,FALSE,"P";"Tab2",#N/A,FALSE,"P"}</definedName>
    <definedName name="Financing" localSheetId="20" hidden="1">{"Tab1",#N/A,FALSE,"P";"Tab2",#N/A,FALSE,"P"}</definedName>
    <definedName name="Financing" localSheetId="23" hidden="1">{"Tab1",#N/A,FALSE,"P";"Tab2",#N/A,FALSE,"P"}</definedName>
    <definedName name="Financing" localSheetId="29"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9" hidden="1">{"Tab1",#N/A,FALSE,"P";"Tab2",#N/A,FALSE,"P"}</definedName>
    <definedName name="Financing" localSheetId="11" hidden="1">{"Tab1",#N/A,FALSE,"P";"Tab2",#N/A,FALSE,"P"}</definedName>
    <definedName name="Financing" localSheetId="12" hidden="1">{"Tab1",#N/A,FALSE,"P";"Tab2",#N/A,FALSE,"P"}</definedName>
    <definedName name="Financing" localSheetId="0" hidden="1">{"Tab1",#N/A,FALSE,"P";"Tab2",#N/A,FALSE,"P"}</definedName>
    <definedName name="Financing" localSheetId="22" hidden="1">{"Tab1",#N/A,FALSE,"P";"Tab2",#N/A,FALSE,"P"}</definedName>
    <definedName name="Financing" localSheetId="30" hidden="1">{"Tab1",#N/A,FALSE,"P";"Tab2",#N/A,FALSE,"P"}</definedName>
    <definedName name="Financing" localSheetId="7"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8" hidden="1">{"Tab1",#N/A,FALSE,"P";"Tab2",#N/A,FALSE,"P"}</definedName>
    <definedName name="Financing" localSheetId="53" hidden="1">{"Tab1",#N/A,FALSE,"P";"Tab2",#N/A,FALSE,"P"}</definedName>
    <definedName name="Financing" localSheetId="10" hidden="1">{"Tab1",#N/A,FALSE,"P";"Tab2",#N/A,FALSE,"P"}</definedName>
    <definedName name="Financing" localSheetId="15" hidden="1">{"Tab1",#N/A,FALSE,"P";"Tab2",#N/A,FALSE,"P"}</definedName>
    <definedName name="Financing" localSheetId="16" hidden="1">{"Tab1",#N/A,FALSE,"P";"Tab2",#N/A,FALSE,"P"}</definedName>
    <definedName name="Financing" hidden="1">{"Tab1",#N/A,FALSE,"P";"Tab2",#N/A,FALSE,"P"}</definedName>
    <definedName name="Fisc" localSheetId="13">#REF!</definedName>
    <definedName name="Fisc" localSheetId="29">#REF!</definedName>
    <definedName name="Fisc" localSheetId="5">#REF!</definedName>
    <definedName name="Fisc" localSheetId="6">#REF!</definedName>
    <definedName name="Fisc" localSheetId="9">#REF!</definedName>
    <definedName name="Fisc" localSheetId="11">#REF!</definedName>
    <definedName name="Fisc" localSheetId="12">#REF!</definedName>
    <definedName name="Fisc" localSheetId="0">#REF!</definedName>
    <definedName name="Fisc" localSheetId="7">#REF!</definedName>
    <definedName name="Fisc" localSheetId="45">#REF!</definedName>
    <definedName name="Fisc" localSheetId="46">#REF!</definedName>
    <definedName name="Fisc" localSheetId="47">#REF!</definedName>
    <definedName name="Fisc" localSheetId="8">#REF!</definedName>
    <definedName name="Fisc" localSheetId="53">#REF!</definedName>
    <definedName name="Fisc" localSheetId="10">#REF!</definedName>
    <definedName name="Fisc">#REF!</definedName>
    <definedName name="Fisca" localSheetId="13">#REF!</definedName>
    <definedName name="Fisca" localSheetId="29">#REF!</definedName>
    <definedName name="Fisca" localSheetId="0">#REF!</definedName>
    <definedName name="Fisca" localSheetId="45">#REF!</definedName>
    <definedName name="Fisca" localSheetId="46">#REF!</definedName>
    <definedName name="Fisca" localSheetId="47">#REF!</definedName>
    <definedName name="Fisca" localSheetId="53">#REF!</definedName>
    <definedName name="Fisca">#REF!</definedName>
    <definedName name="FMI" localSheetId="45">[35]BCP!#REF!</definedName>
    <definedName name="FMI" localSheetId="46">[35]BCP!#REF!</definedName>
    <definedName name="FMI" localSheetId="47">[35]BCP!#REF!</definedName>
    <definedName name="FMI" localSheetId="53">[35]BCP!#REF!</definedName>
    <definedName name="FMI">[35]BCP!#REF!</definedName>
    <definedName name="FMK" localSheetId="13">#REF!</definedName>
    <definedName name="FMK" localSheetId="29">#REF!</definedName>
    <definedName name="FMK" localSheetId="5">#REF!</definedName>
    <definedName name="FMK" localSheetId="6">#REF!</definedName>
    <definedName name="FMK" localSheetId="9">#REF!</definedName>
    <definedName name="FMK" localSheetId="11">#REF!</definedName>
    <definedName name="FMK" localSheetId="12">#REF!</definedName>
    <definedName name="FMK" localSheetId="0">#REF!</definedName>
    <definedName name="FMK" localSheetId="7">#REF!</definedName>
    <definedName name="FMK" localSheetId="45">#REF!</definedName>
    <definedName name="FMK" localSheetId="46">#REF!</definedName>
    <definedName name="FMK" localSheetId="47">#REF!</definedName>
    <definedName name="FMK" localSheetId="8">#REF!</definedName>
    <definedName name="FMK" localSheetId="53">#REF!</definedName>
    <definedName name="FMK" localSheetId="10">#REF!</definedName>
    <definedName name="FMK">#REF!</definedName>
    <definedName name="FORMATO">#N/A</definedName>
    <definedName name="FRAMENO" localSheetId="13">#REF!</definedName>
    <definedName name="FRAMENO" localSheetId="29">#REF!</definedName>
    <definedName name="FRAMENO" localSheetId="5">#REF!</definedName>
    <definedName name="FRAMENO" localSheetId="6">#REF!</definedName>
    <definedName name="FRAMENO" localSheetId="9">#REF!</definedName>
    <definedName name="FRAMENO" localSheetId="11">#REF!</definedName>
    <definedName name="FRAMENO" localSheetId="12">#REF!</definedName>
    <definedName name="FRAMENO" localSheetId="0">#REF!</definedName>
    <definedName name="FRAMENO" localSheetId="7">#REF!</definedName>
    <definedName name="FRAMENO" localSheetId="45">#REF!</definedName>
    <definedName name="FRAMENO" localSheetId="46">#REF!</definedName>
    <definedName name="FRAMENO" localSheetId="47">#REF!</definedName>
    <definedName name="FRAMENO" localSheetId="8">#REF!</definedName>
    <definedName name="FRAMENO" localSheetId="53">#REF!</definedName>
    <definedName name="FRAMENO" localSheetId="10">#REF!</definedName>
    <definedName name="FRAMENO">#REF!</definedName>
    <definedName name="framework_macro" localSheetId="13">#REF!</definedName>
    <definedName name="framework_macro" localSheetId="29">#REF!</definedName>
    <definedName name="framework_macro" localSheetId="0">#REF!</definedName>
    <definedName name="framework_macro" localSheetId="45">#REF!</definedName>
    <definedName name="framework_macro" localSheetId="46">#REF!</definedName>
    <definedName name="framework_macro" localSheetId="47">#REF!</definedName>
    <definedName name="framework_macro" localSheetId="53">#REF!</definedName>
    <definedName name="framework_macro">#REF!</definedName>
    <definedName name="framework_macro_new" localSheetId="13">#REF!</definedName>
    <definedName name="framework_macro_new" localSheetId="29">#REF!</definedName>
    <definedName name="framework_macro_new" localSheetId="0">#REF!</definedName>
    <definedName name="framework_macro_new" localSheetId="45">#REF!</definedName>
    <definedName name="framework_macro_new" localSheetId="46">#REF!</definedName>
    <definedName name="framework_macro_new" localSheetId="47">#REF!</definedName>
    <definedName name="framework_macro_new" localSheetId="53">#REF!</definedName>
    <definedName name="framework_macro_new">#REF!</definedName>
    <definedName name="framework_monetary" localSheetId="13">#REF!</definedName>
    <definedName name="framework_monetary" localSheetId="29">#REF!</definedName>
    <definedName name="framework_monetary" localSheetId="0">#REF!</definedName>
    <definedName name="framework_monetary">#REF!</definedName>
    <definedName name="FRAMEYES" localSheetId="13">#REF!</definedName>
    <definedName name="FRAMEYES" localSheetId="29">#REF!</definedName>
    <definedName name="FRAMEYES" localSheetId="0">#REF!</definedName>
    <definedName name="FRAMEYES">#REF!</definedName>
    <definedName name="fre" localSheetId="1" hidden="1">{"Tab1",#N/A,FALSE,"P";"Tab2",#N/A,FALSE,"P"}</definedName>
    <definedName name="fre" localSheetId="13" hidden="1">{"Tab1",#N/A,FALSE,"P";"Tab2",#N/A,FALSE,"P"}</definedName>
    <definedName name="fre" localSheetId="20" hidden="1">{"Tab1",#N/A,FALSE,"P";"Tab2",#N/A,FALSE,"P"}</definedName>
    <definedName name="fre" localSheetId="23" hidden="1">{"Tab1",#N/A,FALSE,"P";"Tab2",#N/A,FALSE,"P"}</definedName>
    <definedName name="fre" localSheetId="29"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9" hidden="1">{"Tab1",#N/A,FALSE,"P";"Tab2",#N/A,FALSE,"P"}</definedName>
    <definedName name="fre" localSheetId="11" hidden="1">{"Tab1",#N/A,FALSE,"P";"Tab2",#N/A,FALSE,"P"}</definedName>
    <definedName name="fre" localSheetId="12" hidden="1">{"Tab1",#N/A,FALSE,"P";"Tab2",#N/A,FALSE,"P"}</definedName>
    <definedName name="fre" localSheetId="0" hidden="1">{"Tab1",#N/A,FALSE,"P";"Tab2",#N/A,FALSE,"P"}</definedName>
    <definedName name="fre" localSheetId="22" hidden="1">{"Tab1",#N/A,FALSE,"P";"Tab2",#N/A,FALSE,"P"}</definedName>
    <definedName name="fre" localSheetId="30" hidden="1">{"Tab1",#N/A,FALSE,"P";"Tab2",#N/A,FALSE,"P"}</definedName>
    <definedName name="fre" localSheetId="7"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8" hidden="1">{"Tab1",#N/A,FALSE,"P";"Tab2",#N/A,FALSE,"P"}</definedName>
    <definedName name="fre" localSheetId="53" hidden="1">{"Tab1",#N/A,FALSE,"P";"Tab2",#N/A,FALSE,"P"}</definedName>
    <definedName name="fre" localSheetId="10" hidden="1">{"Tab1",#N/A,FALSE,"P";"Tab2",#N/A,FALSE,"P"}</definedName>
    <definedName name="fre" localSheetId="15" hidden="1">{"Tab1",#N/A,FALSE,"P";"Tab2",#N/A,FALSE,"P"}</definedName>
    <definedName name="fre" localSheetId="16" hidden="1">{"Tab1",#N/A,FALSE,"P";"Tab2",#N/A,FALSE,"P"}</definedName>
    <definedName name="fre" hidden="1">{"Tab1",#N/A,FALSE,"P";"Tab2",#N/A,FALSE,"P"}</definedName>
    <definedName name="FRFEURO" localSheetId="13">#REF!</definedName>
    <definedName name="FRFEURO" localSheetId="29">#REF!</definedName>
    <definedName name="FRFEURO" localSheetId="5">#REF!</definedName>
    <definedName name="FRFEURO" localSheetId="6">#REF!</definedName>
    <definedName name="FRFEURO" localSheetId="9">#REF!</definedName>
    <definedName name="FRFEURO" localSheetId="11">#REF!</definedName>
    <definedName name="FRFEURO" localSheetId="12">#REF!</definedName>
    <definedName name="FRFEURO" localSheetId="0">#REF!</definedName>
    <definedName name="FRFEURO" localSheetId="7">#REF!</definedName>
    <definedName name="FRFEURO" localSheetId="45">#REF!</definedName>
    <definedName name="FRFEURO" localSheetId="46">#REF!</definedName>
    <definedName name="FRFEURO" localSheetId="47">#REF!</definedName>
    <definedName name="FRFEURO" localSheetId="8">#REF!</definedName>
    <definedName name="FRFEURO" localSheetId="53">#REF!</definedName>
    <definedName name="FRFEURO" localSheetId="10">#REF!</definedName>
    <definedName name="FRFEURO">#REF!</definedName>
    <definedName name="FS" localSheetId="13">#REF!</definedName>
    <definedName name="FS" localSheetId="29">#REF!</definedName>
    <definedName name="FS" localSheetId="0">#REF!</definedName>
    <definedName name="FS" localSheetId="45">#REF!</definedName>
    <definedName name="FS" localSheetId="46">#REF!</definedName>
    <definedName name="FS" localSheetId="47">#REF!</definedName>
    <definedName name="FS" localSheetId="53">#REF!</definedName>
    <definedName name="FS">#REF!</definedName>
    <definedName name="FS1A" localSheetId="13">#REF!</definedName>
    <definedName name="FS1A" localSheetId="29">#REF!</definedName>
    <definedName name="FS1A" localSheetId="0">#REF!</definedName>
    <definedName name="FS1A" localSheetId="45">#REF!</definedName>
    <definedName name="FS1A" localSheetId="46">#REF!</definedName>
    <definedName name="FS1A" localSheetId="47">#REF!</definedName>
    <definedName name="FS1A" localSheetId="53">#REF!</definedName>
    <definedName name="FS1A">#REF!</definedName>
    <definedName name="fsdfsd" localSheetId="45" hidden="1">[59]C!#REF!</definedName>
    <definedName name="fsdfsd" localSheetId="46" hidden="1">[59]C!#REF!</definedName>
    <definedName name="fsdfsd" localSheetId="47" hidden="1">[59]C!#REF!</definedName>
    <definedName name="fsdfsd" localSheetId="53" hidden="1">[59]C!#REF!</definedName>
    <definedName name="fsdfsd" hidden="1">[59]C!#REF!</definedName>
    <definedName name="fsdsdfa" localSheetId="45" hidden="1">'[52]Fax a enviar'!#REF!</definedName>
    <definedName name="fsdsdfa" localSheetId="46" hidden="1">'[52]Fax a enviar'!#REF!</definedName>
    <definedName name="fsdsdfa" localSheetId="47" hidden="1">'[52]Fax a enviar'!#REF!</definedName>
    <definedName name="fsdsdfa" localSheetId="53" hidden="1">'[52]Fax a enviar'!#REF!</definedName>
    <definedName name="fsdsdfa" hidden="1">'[52]Fax a enviar'!#REF!</definedName>
    <definedName name="FT" localSheetId="13">#REF!</definedName>
    <definedName name="FT" localSheetId="29">#REF!</definedName>
    <definedName name="FT" localSheetId="5">#REF!</definedName>
    <definedName name="FT" localSheetId="6">#REF!</definedName>
    <definedName name="FT" localSheetId="9">#REF!</definedName>
    <definedName name="FT" localSheetId="11">#REF!</definedName>
    <definedName name="FT" localSheetId="12">#REF!</definedName>
    <definedName name="FT" localSheetId="0">#REF!</definedName>
    <definedName name="FT" localSheetId="7">#REF!</definedName>
    <definedName name="FT" localSheetId="45">#REF!</definedName>
    <definedName name="FT" localSheetId="46">#REF!</definedName>
    <definedName name="FT" localSheetId="47">#REF!</definedName>
    <definedName name="FT" localSheetId="8">#REF!</definedName>
    <definedName name="FT" localSheetId="53">#REF!</definedName>
    <definedName name="FT" localSheetId="10">#REF!</definedName>
    <definedName name="FT">#REF!</definedName>
    <definedName name="FT1A" localSheetId="13">#REF!</definedName>
    <definedName name="FT1A" localSheetId="29">#REF!</definedName>
    <definedName name="FT1A" localSheetId="0">#REF!</definedName>
    <definedName name="FT1A" localSheetId="45">#REF!</definedName>
    <definedName name="FT1A" localSheetId="46">#REF!</definedName>
    <definedName name="FT1A" localSheetId="47">#REF!</definedName>
    <definedName name="FT1A" localSheetId="53">#REF!</definedName>
    <definedName name="FT1A">#REF!</definedName>
    <definedName name="ftr" localSheetId="1" hidden="1">{"Riqfin97",#N/A,FALSE,"Tran";"Riqfinpro",#N/A,FALSE,"Tran"}</definedName>
    <definedName name="ftr" localSheetId="13" hidden="1">{"Riqfin97",#N/A,FALSE,"Tran";"Riqfinpro",#N/A,FALSE,"Tran"}</definedName>
    <definedName name="ftr" localSheetId="20" hidden="1">{"Riqfin97",#N/A,FALSE,"Tran";"Riqfinpro",#N/A,FALSE,"Tran"}</definedName>
    <definedName name="ftr" localSheetId="23" hidden="1">{"Riqfin97",#N/A,FALSE,"Tran";"Riqfinpro",#N/A,FALSE,"Tran"}</definedName>
    <definedName name="ftr" localSheetId="29"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9" hidden="1">{"Riqfin97",#N/A,FALSE,"Tran";"Riqfinpro",#N/A,FALSE,"Tran"}</definedName>
    <definedName name="ftr" localSheetId="11" hidden="1">{"Riqfin97",#N/A,FALSE,"Tran";"Riqfinpro",#N/A,FALSE,"Tran"}</definedName>
    <definedName name="ftr" localSheetId="12" hidden="1">{"Riqfin97",#N/A,FALSE,"Tran";"Riqfinpro",#N/A,FALSE,"Tran"}</definedName>
    <definedName name="ftr" localSheetId="0" hidden="1">{"Riqfin97",#N/A,FALSE,"Tran";"Riqfinpro",#N/A,FALSE,"Tran"}</definedName>
    <definedName name="ftr" localSheetId="22" hidden="1">{"Riqfin97",#N/A,FALSE,"Tran";"Riqfinpro",#N/A,FALSE,"Tran"}</definedName>
    <definedName name="ftr" localSheetId="30" hidden="1">{"Riqfin97",#N/A,FALSE,"Tran";"Riqfinpro",#N/A,FALSE,"Tran"}</definedName>
    <definedName name="ftr" localSheetId="7"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8" hidden="1">{"Riqfin97",#N/A,FALSE,"Tran";"Riqfinpro",#N/A,FALSE,"Tran"}</definedName>
    <definedName name="ftr" localSheetId="53" hidden="1">{"Riqfin97",#N/A,FALSE,"Tran";"Riqfinpro",#N/A,FALSE,"Tran"}</definedName>
    <definedName name="ftr" localSheetId="10" hidden="1">{"Riqfin97",#N/A,FALSE,"Tran";"Riqfinpro",#N/A,FALSE,"Tran"}</definedName>
    <definedName name="ftr" localSheetId="15" hidden="1">{"Riqfin97",#N/A,FALSE,"Tran";"Riqfinpro",#N/A,FALSE,"Tran"}</definedName>
    <definedName name="ftr" localSheetId="16" hidden="1">{"Riqfin97",#N/A,FALSE,"Tran";"Riqfinpro",#N/A,FALSE,"Tran"}</definedName>
    <definedName name="ftr" hidden="1">{"Riqfin97",#N/A,FALSE,"Tran";"Riqfinpro",#N/A,FALSE,"Tran"}</definedName>
    <definedName name="fty" localSheetId="1" hidden="1">{"Riqfin97",#N/A,FALSE,"Tran";"Riqfinpro",#N/A,FALSE,"Tran"}</definedName>
    <definedName name="fty" localSheetId="13" hidden="1">{"Riqfin97",#N/A,FALSE,"Tran";"Riqfinpro",#N/A,FALSE,"Tran"}</definedName>
    <definedName name="fty" localSheetId="20" hidden="1">{"Riqfin97",#N/A,FALSE,"Tran";"Riqfinpro",#N/A,FALSE,"Tran"}</definedName>
    <definedName name="fty" localSheetId="23" hidden="1">{"Riqfin97",#N/A,FALSE,"Tran";"Riqfinpro",#N/A,FALSE,"Tran"}</definedName>
    <definedName name="fty" localSheetId="29"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9" hidden="1">{"Riqfin97",#N/A,FALSE,"Tran";"Riqfinpro",#N/A,FALSE,"Tran"}</definedName>
    <definedName name="fty" localSheetId="11" hidden="1">{"Riqfin97",#N/A,FALSE,"Tran";"Riqfinpro",#N/A,FALSE,"Tran"}</definedName>
    <definedName name="fty" localSheetId="12" hidden="1">{"Riqfin97",#N/A,FALSE,"Tran";"Riqfinpro",#N/A,FALSE,"Tran"}</definedName>
    <definedName name="fty" localSheetId="0" hidden="1">{"Riqfin97",#N/A,FALSE,"Tran";"Riqfinpro",#N/A,FALSE,"Tran"}</definedName>
    <definedName name="fty" localSheetId="22" hidden="1">{"Riqfin97",#N/A,FALSE,"Tran";"Riqfinpro",#N/A,FALSE,"Tran"}</definedName>
    <definedName name="fty" localSheetId="30" hidden="1">{"Riqfin97",#N/A,FALSE,"Tran";"Riqfinpro",#N/A,FALSE,"Tran"}</definedName>
    <definedName name="fty" localSheetId="7"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8" hidden="1">{"Riqfin97",#N/A,FALSE,"Tran";"Riqfinpro",#N/A,FALSE,"Tran"}</definedName>
    <definedName name="fty" localSheetId="53" hidden="1">{"Riqfin97",#N/A,FALSE,"Tran";"Riqfinpro",#N/A,FALSE,"Tran"}</definedName>
    <definedName name="fty" localSheetId="10" hidden="1">{"Riqfin97",#N/A,FALSE,"Tran";"Riqfinpro",#N/A,FALSE,"Tran"}</definedName>
    <definedName name="fty" localSheetId="15" hidden="1">{"Riqfin97",#N/A,FALSE,"Tran";"Riqfinpro",#N/A,FALSE,"Tran"}</definedName>
    <definedName name="fty" localSheetId="16" hidden="1">{"Riqfin97",#N/A,FALSE,"Tran";"Riqfinpro",#N/A,FALSE,"Tran"}</definedName>
    <definedName name="fty" hidden="1">{"Riqfin97",#N/A,FALSE,"Tran";"Riqfinpro",#N/A,FALSE,"Tran"}</definedName>
    <definedName name="FUENTE" localSheetId="13">#REF!</definedName>
    <definedName name="FUENTE" localSheetId="29">#REF!</definedName>
    <definedName name="FUENTE" localSheetId="5">#REF!</definedName>
    <definedName name="FUENTE" localSheetId="6">#REF!</definedName>
    <definedName name="FUENTE" localSheetId="9">#REF!</definedName>
    <definedName name="FUENTE" localSheetId="11">#REF!</definedName>
    <definedName name="FUENTE" localSheetId="12">#REF!</definedName>
    <definedName name="FUENTE" localSheetId="0">#REF!</definedName>
    <definedName name="FUENTE" localSheetId="7">#REF!</definedName>
    <definedName name="FUENTE" localSheetId="45">#REF!</definedName>
    <definedName name="FUENTE" localSheetId="46">#REF!</definedName>
    <definedName name="FUENTE" localSheetId="47">#REF!</definedName>
    <definedName name="FUENTE" localSheetId="8">#REF!</definedName>
    <definedName name="FUENTE" localSheetId="53">#REF!</definedName>
    <definedName name="FUENTE" localSheetId="10">#REF!</definedName>
    <definedName name="FUENTE">#REF!</definedName>
    <definedName name="fuente1" localSheetId="13">#REF!</definedName>
    <definedName name="fuente1" localSheetId="29">#REF!</definedName>
    <definedName name="fuente1" localSheetId="0">#REF!</definedName>
    <definedName name="fuente1" localSheetId="45">#REF!</definedName>
    <definedName name="fuente1" localSheetId="46">#REF!</definedName>
    <definedName name="fuente1" localSheetId="47">#REF!</definedName>
    <definedName name="fuente1" localSheetId="53">#REF!</definedName>
    <definedName name="fuente1">#REF!</definedName>
    <definedName name="FUENTE2" localSheetId="13">#REF!</definedName>
    <definedName name="FUENTE2" localSheetId="29">#REF!</definedName>
    <definedName name="FUENTE2" localSheetId="0">#REF!</definedName>
    <definedName name="FUENTE2" localSheetId="45">#REF!</definedName>
    <definedName name="FUENTE2" localSheetId="46">#REF!</definedName>
    <definedName name="FUENTE2" localSheetId="47">#REF!</definedName>
    <definedName name="FUENTE2" localSheetId="53">#REF!</definedName>
    <definedName name="FUENTE2">#REF!</definedName>
    <definedName name="Fuentes" localSheetId="13">#REF!</definedName>
    <definedName name="Fuentes" localSheetId="29">#REF!</definedName>
    <definedName name="Fuentes" localSheetId="0">#REF!</definedName>
    <definedName name="Fuentes">#REF!</definedName>
    <definedName name="fx" localSheetId="13">#REF!</definedName>
    <definedName name="fx" localSheetId="29">#REF!</definedName>
    <definedName name="fx" localSheetId="0">#REF!</definedName>
    <definedName name="fx">#REF!</definedName>
    <definedName name="G" localSheetId="1" hidden="1">{"Main Economic Indicators",#N/A,FALSE,"C"}</definedName>
    <definedName name="G" localSheetId="13" hidden="1">{"Main Economic Indicators",#N/A,FALSE,"C"}</definedName>
    <definedName name="G" localSheetId="20" hidden="1">{"Main Economic Indicators",#N/A,FALSE,"C"}</definedName>
    <definedName name="G" localSheetId="23" hidden="1">{"Main Economic Indicators",#N/A,FALSE,"C"}</definedName>
    <definedName name="G" localSheetId="29" hidden="1">{"Main Economic Indicators",#N/A,FALSE,"C"}</definedName>
    <definedName name="G" localSheetId="2" hidden="1">{"Main Economic Indicators",#N/A,FALSE,"C"}</definedName>
    <definedName name="G" localSheetId="3" hidden="1">{"Main Economic Indicators",#N/A,FALSE,"C"}</definedName>
    <definedName name="G" localSheetId="4" hidden="1">{"Main Economic Indicators",#N/A,FALSE,"C"}</definedName>
    <definedName name="G" localSheetId="5" hidden="1">{"Main Economic Indicators",#N/A,FALSE,"C"}</definedName>
    <definedName name="G" localSheetId="6" hidden="1">{"Main Economic Indicators",#N/A,FALSE,"C"}</definedName>
    <definedName name="G" localSheetId="9" hidden="1">{"Main Economic Indicators",#N/A,FALSE,"C"}</definedName>
    <definedName name="G" localSheetId="11" hidden="1">{"Main Economic Indicators",#N/A,FALSE,"C"}</definedName>
    <definedName name="G" localSheetId="12" hidden="1">{"Main Economic Indicators",#N/A,FALSE,"C"}</definedName>
    <definedName name="G" localSheetId="0" hidden="1">{"Main Economic Indicators",#N/A,FALSE,"C"}</definedName>
    <definedName name="G" localSheetId="22" hidden="1">{"Main Economic Indicators",#N/A,FALSE,"C"}</definedName>
    <definedName name="G" localSheetId="30" hidden="1">{"Main Economic Indicators",#N/A,FALSE,"C"}</definedName>
    <definedName name="G" localSheetId="7" hidden="1">{"Main Economic Indicators",#N/A,FALSE,"C"}</definedName>
    <definedName name="G" localSheetId="43" hidden="1">{"Main Economic Indicators",#N/A,FALSE,"C"}</definedName>
    <definedName name="G" localSheetId="44" hidden="1">{"Main Economic Indicators",#N/A,FALSE,"C"}</definedName>
    <definedName name="G" localSheetId="45" hidden="1">{"Main Economic Indicators",#N/A,FALSE,"C"}</definedName>
    <definedName name="G" localSheetId="46" hidden="1">{"Main Economic Indicators",#N/A,FALSE,"C"}</definedName>
    <definedName name="G" localSheetId="47" hidden="1">{"Main Economic Indicators",#N/A,FALSE,"C"}</definedName>
    <definedName name="G" localSheetId="48" hidden="1">{"Main Economic Indicators",#N/A,FALSE,"C"}</definedName>
    <definedName name="G" localSheetId="8" hidden="1">{"Main Economic Indicators",#N/A,FALSE,"C"}</definedName>
    <definedName name="G" localSheetId="53" hidden="1">{"Main Economic Indicators",#N/A,FALSE,"C"}</definedName>
    <definedName name="G" localSheetId="10" hidden="1">{"Main Economic Indicators",#N/A,FALSE,"C"}</definedName>
    <definedName name="G" localSheetId="15" hidden="1">{"Main Economic Indicators",#N/A,FALSE,"C"}</definedName>
    <definedName name="G" localSheetId="16" hidden="1">{"Main Economic Indicators",#N/A,FALSE,"C"}</definedName>
    <definedName name="G" hidden="1">{"Main Economic Indicators",#N/A,FALSE,"C"}</definedName>
    <definedName name="GAP" localSheetId="13">#REF!</definedName>
    <definedName name="GAP" localSheetId="29">#REF!</definedName>
    <definedName name="GAP" localSheetId="5">#REF!</definedName>
    <definedName name="GAP" localSheetId="6">#REF!</definedName>
    <definedName name="GAP" localSheetId="9">#REF!</definedName>
    <definedName name="GAP" localSheetId="11">#REF!</definedName>
    <definedName name="GAP" localSheetId="12">#REF!</definedName>
    <definedName name="GAP" localSheetId="0">#REF!</definedName>
    <definedName name="GAP" localSheetId="7">#REF!</definedName>
    <definedName name="GAP" localSheetId="45">#REF!</definedName>
    <definedName name="GAP" localSheetId="46">#REF!</definedName>
    <definedName name="GAP" localSheetId="47">#REF!</definedName>
    <definedName name="GAP" localSheetId="8">#REF!</definedName>
    <definedName name="GAP" localSheetId="53">#REF!</definedName>
    <definedName name="GAP" localSheetId="10">#REF!</definedName>
    <definedName name="GAP">#REF!</definedName>
    <definedName name="GAPFGFROM" localSheetId="13">#REF!</definedName>
    <definedName name="GAPFGFROM" localSheetId="29">#REF!</definedName>
    <definedName name="GAPFGFROM" localSheetId="0">#REF!</definedName>
    <definedName name="GAPFGFROM" localSheetId="45">#REF!</definedName>
    <definedName name="GAPFGFROM" localSheetId="46">#REF!</definedName>
    <definedName name="GAPFGFROM" localSheetId="47">#REF!</definedName>
    <definedName name="GAPFGFROM" localSheetId="53">#REF!</definedName>
    <definedName name="GAPFGFROM">#REF!</definedName>
    <definedName name="GAPFGTO" localSheetId="13">#REF!</definedName>
    <definedName name="GAPFGTO" localSheetId="29">#REF!</definedName>
    <definedName name="GAPFGTO" localSheetId="0">#REF!</definedName>
    <definedName name="GAPFGTO" localSheetId="45">#REF!</definedName>
    <definedName name="GAPFGTO" localSheetId="46">#REF!</definedName>
    <definedName name="GAPFGTO" localSheetId="47">#REF!</definedName>
    <definedName name="GAPFGTO" localSheetId="53">#REF!</definedName>
    <definedName name="GAPFGTO">#REF!</definedName>
    <definedName name="GAPSTFROM" localSheetId="13">#REF!</definedName>
    <definedName name="GAPSTFROM" localSheetId="29">#REF!</definedName>
    <definedName name="GAPSTFROM" localSheetId="0">#REF!</definedName>
    <definedName name="GAPSTFROM">#REF!</definedName>
    <definedName name="GAPSTTO" localSheetId="13">#REF!</definedName>
    <definedName name="GAPSTTO" localSheetId="29">#REF!</definedName>
    <definedName name="GAPSTTO" localSheetId="0">#REF!</definedName>
    <definedName name="GAPSTTO">#REF!</definedName>
    <definedName name="GAPTEST" localSheetId="13">#REF!</definedName>
    <definedName name="GAPTEST" localSheetId="29">#REF!</definedName>
    <definedName name="GAPTEST" localSheetId="0">#REF!</definedName>
    <definedName name="GAPTEST">#REF!</definedName>
    <definedName name="GAPTESTFG" localSheetId="13">#REF!</definedName>
    <definedName name="GAPTESTFG" localSheetId="29">#REF!</definedName>
    <definedName name="GAPTESTFG" localSheetId="0">#REF!</definedName>
    <definedName name="GAPTESTFG">#REF!</definedName>
    <definedName name="GAZZETTE" localSheetId="13">#REF!</definedName>
    <definedName name="GAZZETTE" localSheetId="29">#REF!</definedName>
    <definedName name="GAZZETTE" localSheetId="0">#REF!</definedName>
    <definedName name="GAZZETTE">#REF!</definedName>
    <definedName name="GBP" localSheetId="13">#REF!</definedName>
    <definedName name="GBP" localSheetId="29">#REF!</definedName>
    <definedName name="GBP" localSheetId="0">#REF!</definedName>
    <definedName name="GBP">#REF!</definedName>
    <definedName name="GCB_NGDP">#N/A</definedName>
    <definedName name="gdg" hidden="1">'[48]Fax a enviar'!#REF!</definedName>
    <definedName name="gdgd" hidden="1">'[55]Fax a enviar'!#REF!</definedName>
    <definedName name="gdp">[60]GDP_WEO!$A$3:$AB$188</definedName>
    <definedName name="gdpall">[60]GDP!$B$2:$AD$134</definedName>
    <definedName name="gdppc">[60]GDPpc_WEO!$A$3:$AC$188</definedName>
    <definedName name="GGB_NGDP">#N/A</definedName>
    <definedName name="ggfrfff" localSheetId="13" hidden="1">#REF!</definedName>
    <definedName name="ggfrfff" localSheetId="29" hidden="1">#REF!</definedName>
    <definedName name="ggfrfff" localSheetId="5" hidden="1">#REF!</definedName>
    <definedName name="ggfrfff" localSheetId="6" hidden="1">#REF!</definedName>
    <definedName name="ggfrfff" localSheetId="9" hidden="1">#REF!</definedName>
    <definedName name="ggfrfff" localSheetId="11" hidden="1">#REF!</definedName>
    <definedName name="ggfrfff" localSheetId="12" hidden="1">#REF!</definedName>
    <definedName name="ggfrfff" localSheetId="0" hidden="1">#REF!</definedName>
    <definedName name="ggfrfff" localSheetId="7" hidden="1">#REF!</definedName>
    <definedName name="ggfrfff" localSheetId="45" hidden="1">#REF!</definedName>
    <definedName name="ggfrfff" localSheetId="46" hidden="1">#REF!</definedName>
    <definedName name="ggfrfff" localSheetId="47" hidden="1">#REF!</definedName>
    <definedName name="ggfrfff" localSheetId="8" hidden="1">#REF!</definedName>
    <definedName name="ggfrfff" localSheetId="53" hidden="1">#REF!</definedName>
    <definedName name="ggfrfff" localSheetId="10" hidden="1">#REF!</definedName>
    <definedName name="ggfrfff" hidden="1">#REF!</definedName>
    <definedName name="ggg" localSheetId="1" hidden="1">{"Riqfin97",#N/A,FALSE,"Tran";"Riqfinpro",#N/A,FALSE,"Tran"}</definedName>
    <definedName name="ggg" localSheetId="13" hidden="1">{"Riqfin97",#N/A,FALSE,"Tran";"Riqfinpro",#N/A,FALSE,"Tran"}</definedName>
    <definedName name="ggg" localSheetId="20" hidden="1">{"Riqfin97",#N/A,FALSE,"Tran";"Riqfinpro",#N/A,FALSE,"Tran"}</definedName>
    <definedName name="ggg" localSheetId="23" hidden="1">{"Riqfin97",#N/A,FALSE,"Tran";"Riqfinpro",#N/A,FALSE,"Tran"}</definedName>
    <definedName name="ggg" localSheetId="29"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9" hidden="1">{"Riqfin97",#N/A,FALSE,"Tran";"Riqfinpro",#N/A,FALSE,"Tran"}</definedName>
    <definedName name="ggg" localSheetId="11" hidden="1">{"Riqfin97",#N/A,FALSE,"Tran";"Riqfinpro",#N/A,FALSE,"Tran"}</definedName>
    <definedName name="ggg" localSheetId="12" hidden="1">{"Riqfin97",#N/A,FALSE,"Tran";"Riqfinpro",#N/A,FALSE,"Tran"}</definedName>
    <definedName name="ggg" localSheetId="0" hidden="1">{"Riqfin97",#N/A,FALSE,"Tran";"Riqfinpro",#N/A,FALSE,"Tran"}</definedName>
    <definedName name="ggg" localSheetId="22" hidden="1">{"Riqfin97",#N/A,FALSE,"Tran";"Riqfinpro",#N/A,FALSE,"Tran"}</definedName>
    <definedName name="ggg" localSheetId="30" hidden="1">{"Riqfin97",#N/A,FALSE,"Tran";"Riqfinpro",#N/A,FALSE,"Tran"}</definedName>
    <definedName name="ggg" localSheetId="7"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8" hidden="1">{"Riqfin97",#N/A,FALSE,"Tran";"Riqfinpro",#N/A,FALSE,"Tran"}</definedName>
    <definedName name="ggg" localSheetId="53" hidden="1">{"Riqfin97",#N/A,FALSE,"Tran";"Riqfinpro",#N/A,FALSE,"Tran"}</definedName>
    <definedName name="ggg" localSheetId="10" hidden="1">{"Riqfin97",#N/A,FALSE,"Tran";"Riqfinpro",#N/A,FALSE,"Tran"}</definedName>
    <definedName name="ggg" localSheetId="15" hidden="1">{"Riqfin97",#N/A,FALSE,"Tran";"Riqfinpro",#N/A,FALSE,"Tran"}</definedName>
    <definedName name="ggg" localSheetId="16" hidden="1">{"Riqfin97",#N/A,FALSE,"Tran";"Riqfinpro",#N/A,FALSE,"Tran"}</definedName>
    <definedName name="ggg" hidden="1">{"Riqfin97",#N/A,FALSE,"Tran";"Riqfinpro",#N/A,FALSE,"Tran"}</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53"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'[61]J(Priv.Cap)'!#REF!</definedName>
    <definedName name="ggggggggggggggg" localSheetId="13" hidden="1">#REF!</definedName>
    <definedName name="ggggggggggggggg" localSheetId="29" hidden="1">#REF!</definedName>
    <definedName name="ggggggggggggggg" localSheetId="5" hidden="1">#REF!</definedName>
    <definedName name="ggggggggggggggg" localSheetId="6" hidden="1">#REF!</definedName>
    <definedName name="ggggggggggggggg" localSheetId="9" hidden="1">#REF!</definedName>
    <definedName name="ggggggggggggggg" localSheetId="11" hidden="1">#REF!</definedName>
    <definedName name="ggggggggggggggg" localSheetId="12" hidden="1">#REF!</definedName>
    <definedName name="ggggggggggggggg" localSheetId="0" hidden="1">#REF!</definedName>
    <definedName name="ggggggggggggggg" localSheetId="7" hidden="1">#REF!</definedName>
    <definedName name="ggggggggggggggg" localSheetId="45" hidden="1">#REF!</definedName>
    <definedName name="ggggggggggggggg" localSheetId="46" hidden="1">#REF!</definedName>
    <definedName name="ggggggggggggggg" localSheetId="47" hidden="1">#REF!</definedName>
    <definedName name="ggggggggggggggg" localSheetId="8" hidden="1">#REF!</definedName>
    <definedName name="ggggggggggggggg" localSheetId="53" hidden="1">#REF!</definedName>
    <definedName name="ggggggggggggggg" localSheetId="10" hidden="1">#REF!</definedName>
    <definedName name="ggggggggggggggg" hidden="1">#REF!</definedName>
    <definedName name="ght" localSheetId="1" hidden="1">{"Tab1",#N/A,FALSE,"P";"Tab2",#N/A,FALSE,"P"}</definedName>
    <definedName name="ght" localSheetId="13" hidden="1">{"Tab1",#N/A,FALSE,"P";"Tab2",#N/A,FALSE,"P"}</definedName>
    <definedName name="ght" localSheetId="20" hidden="1">{"Tab1",#N/A,FALSE,"P";"Tab2",#N/A,FALSE,"P"}</definedName>
    <definedName name="ght" localSheetId="23" hidden="1">{"Tab1",#N/A,FALSE,"P";"Tab2",#N/A,FALSE,"P"}</definedName>
    <definedName name="ght" localSheetId="29"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9" hidden="1">{"Tab1",#N/A,FALSE,"P";"Tab2",#N/A,FALSE,"P"}</definedName>
    <definedName name="ght" localSheetId="11" hidden="1">{"Tab1",#N/A,FALSE,"P";"Tab2",#N/A,FALSE,"P"}</definedName>
    <definedName name="ght" localSheetId="12" hidden="1">{"Tab1",#N/A,FALSE,"P";"Tab2",#N/A,FALSE,"P"}</definedName>
    <definedName name="ght" localSheetId="0" hidden="1">{"Tab1",#N/A,FALSE,"P";"Tab2",#N/A,FALSE,"P"}</definedName>
    <definedName name="ght" localSheetId="22" hidden="1">{"Tab1",#N/A,FALSE,"P";"Tab2",#N/A,FALSE,"P"}</definedName>
    <definedName name="ght" localSheetId="30" hidden="1">{"Tab1",#N/A,FALSE,"P";"Tab2",#N/A,FALSE,"P"}</definedName>
    <definedName name="ght" localSheetId="7"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8" hidden="1">{"Tab1",#N/A,FALSE,"P";"Tab2",#N/A,FALSE,"P"}</definedName>
    <definedName name="ght" localSheetId="53" hidden="1">{"Tab1",#N/A,FALSE,"P";"Tab2",#N/A,FALSE,"P"}</definedName>
    <definedName name="ght" localSheetId="10" hidden="1">{"Tab1",#N/A,FALSE,"P";"Tab2",#N/A,FALSE,"P"}</definedName>
    <definedName name="ght" localSheetId="15" hidden="1">{"Tab1",#N/A,FALSE,"P";"Tab2",#N/A,FALSE,"P"}</definedName>
    <definedName name="ght" localSheetId="16" hidden="1">{"Tab1",#N/A,FALSE,"P";"Tab2",#N/A,FALSE,"P"}</definedName>
    <definedName name="ght" hidden="1">{"Tab1",#N/A,FALSE,"P";"Tab2",#N/A,FALSE,"P"}</definedName>
    <definedName name="GL_Z" localSheetId="13">#REF!</definedName>
    <definedName name="GL_Z" localSheetId="29">#REF!</definedName>
    <definedName name="GL_Z" localSheetId="5">#REF!</definedName>
    <definedName name="GL_Z" localSheetId="6">#REF!</definedName>
    <definedName name="GL_Z" localSheetId="9">#REF!</definedName>
    <definedName name="GL_Z" localSheetId="11">#REF!</definedName>
    <definedName name="GL_Z" localSheetId="12">#REF!</definedName>
    <definedName name="GL_Z" localSheetId="0">#REF!</definedName>
    <definedName name="GL_Z" localSheetId="7">#REF!</definedName>
    <definedName name="GL_Z" localSheetId="45">#REF!</definedName>
    <definedName name="GL_Z" localSheetId="46">#REF!</definedName>
    <definedName name="GL_Z" localSheetId="47">#REF!</definedName>
    <definedName name="GL_Z" localSheetId="8">#REF!</definedName>
    <definedName name="GL_Z" localSheetId="53">#REF!</definedName>
    <definedName name="GL_Z" localSheetId="10">#REF!</definedName>
    <definedName name="GL_Z">#REF!</definedName>
    <definedName name="gni">[46]GNIpc!$A$1:$R$235</definedName>
    <definedName name="goafrica" localSheetId="13">[62]!goafrica</definedName>
    <definedName name="goafrica" localSheetId="2">[62]!goafrica</definedName>
    <definedName name="goafrica" localSheetId="21">[62]!goafrica</definedName>
    <definedName name="goafrica" localSheetId="22">[62]!goafrica</definedName>
    <definedName name="goafrica" localSheetId="30">[62]!goafrica</definedName>
    <definedName name="goafrica" localSheetId="45">[62]!goafrica</definedName>
    <definedName name="goafrica" localSheetId="46">[62]!goafrica</definedName>
    <definedName name="goafrica" localSheetId="47">[62]!goafrica</definedName>
    <definedName name="goafrica" localSheetId="50">[62]!goafrica</definedName>
    <definedName name="goafrica" localSheetId="51">[62]!goafrica</definedName>
    <definedName name="goafrica" localSheetId="52">[62]!goafrica</definedName>
    <definedName name="goafrica" localSheetId="15">[62]!goafrica</definedName>
    <definedName name="goafrica">[62]!goafrica</definedName>
    <definedName name="goasia" localSheetId="13">[62]!goasia</definedName>
    <definedName name="goasia" localSheetId="2">[62]!goasia</definedName>
    <definedName name="goasia" localSheetId="21">[62]!goasia</definedName>
    <definedName name="goasia" localSheetId="22">[62]!goasia</definedName>
    <definedName name="goasia" localSheetId="30">[62]!goasia</definedName>
    <definedName name="goasia" localSheetId="45">[62]!goasia</definedName>
    <definedName name="goasia" localSheetId="46">[62]!goasia</definedName>
    <definedName name="goasia" localSheetId="47">[62]!goasia</definedName>
    <definedName name="goasia" localSheetId="50">[62]!goasia</definedName>
    <definedName name="goasia" localSheetId="51">[62]!goasia</definedName>
    <definedName name="goasia" localSheetId="52">[62]!goasia</definedName>
    <definedName name="goasia" localSheetId="15">[62]!goasia</definedName>
    <definedName name="goasia">[62]!goasia</definedName>
    <definedName name="GOB" localSheetId="13">#REF!</definedName>
    <definedName name="GOB" localSheetId="29">#REF!</definedName>
    <definedName name="GOB" localSheetId="5">#REF!</definedName>
    <definedName name="GOB" localSheetId="6">#REF!</definedName>
    <definedName name="GOB" localSheetId="9">#REF!</definedName>
    <definedName name="GOB" localSheetId="11">#REF!</definedName>
    <definedName name="GOB" localSheetId="12">#REF!</definedName>
    <definedName name="GOB" localSheetId="0">#REF!</definedName>
    <definedName name="GOB" localSheetId="7">#REF!</definedName>
    <definedName name="GOB" localSheetId="45">#REF!</definedName>
    <definedName name="GOB" localSheetId="46">#REF!</definedName>
    <definedName name="GOB" localSheetId="47">#REF!</definedName>
    <definedName name="GOB" localSheetId="8">#REF!</definedName>
    <definedName name="GOB" localSheetId="53">#REF!</definedName>
    <definedName name="GOB" localSheetId="10">#REF!</definedName>
    <definedName name="GOB">#REF!</definedName>
    <definedName name="goeeup" localSheetId="13">[62]!goeeup</definedName>
    <definedName name="goeeup" localSheetId="2">[62]!goeeup</definedName>
    <definedName name="goeeup" localSheetId="21">[62]!goeeup</definedName>
    <definedName name="goeeup" localSheetId="22">[62]!goeeup</definedName>
    <definedName name="goeeup" localSheetId="30">[62]!goeeup</definedName>
    <definedName name="goeeup" localSheetId="45">[62]!goeeup</definedName>
    <definedName name="goeeup" localSheetId="46">[62]!goeeup</definedName>
    <definedName name="goeeup" localSheetId="47">[62]!goeeup</definedName>
    <definedName name="goeeup" localSheetId="50">[62]!goeeup</definedName>
    <definedName name="goeeup" localSheetId="51">[62]!goeeup</definedName>
    <definedName name="goeeup" localSheetId="52">[62]!goeeup</definedName>
    <definedName name="goeeup" localSheetId="15">[62]!goeeup</definedName>
    <definedName name="goeeup">[62]!goeeup</definedName>
    <definedName name="goeurope" localSheetId="13">[62]!goeurope</definedName>
    <definedName name="goeurope" localSheetId="2">[62]!goeurope</definedName>
    <definedName name="goeurope" localSheetId="21">[62]!goeurope</definedName>
    <definedName name="goeurope" localSheetId="22">[62]!goeurope</definedName>
    <definedName name="goeurope" localSheetId="30">[62]!goeurope</definedName>
    <definedName name="goeurope" localSheetId="45">[62]!goeurope</definedName>
    <definedName name="goeurope" localSheetId="46">[62]!goeurope</definedName>
    <definedName name="goeurope" localSheetId="47">[62]!goeurope</definedName>
    <definedName name="goeurope" localSheetId="50">[62]!goeurope</definedName>
    <definedName name="goeurope" localSheetId="51">[62]!goeurope</definedName>
    <definedName name="goeurope" localSheetId="52">[62]!goeurope</definedName>
    <definedName name="goeurope" localSheetId="15">[62]!goeurope</definedName>
    <definedName name="goeurope">[62]!goeurope</definedName>
    <definedName name="golamerica" localSheetId="13">[62]!golamerica</definedName>
    <definedName name="golamerica" localSheetId="2">[62]!golamerica</definedName>
    <definedName name="golamerica" localSheetId="21">[62]!golamerica</definedName>
    <definedName name="golamerica" localSheetId="22">[62]!golamerica</definedName>
    <definedName name="golamerica" localSheetId="30">[62]!golamerica</definedName>
    <definedName name="golamerica" localSheetId="45">[62]!golamerica</definedName>
    <definedName name="golamerica" localSheetId="46">[62]!golamerica</definedName>
    <definedName name="golamerica" localSheetId="47">[62]!golamerica</definedName>
    <definedName name="golamerica" localSheetId="50">[62]!golamerica</definedName>
    <definedName name="golamerica" localSheetId="51">[62]!golamerica</definedName>
    <definedName name="golamerica" localSheetId="52">[62]!golamerica</definedName>
    <definedName name="golamerica" localSheetId="15">[62]!golamerica</definedName>
    <definedName name="golamerica">[62]!golamerica</definedName>
    <definedName name="gomeast" localSheetId="13">[62]!gomeast</definedName>
    <definedName name="gomeast" localSheetId="2">[62]!gomeast</definedName>
    <definedName name="gomeast" localSheetId="21">[62]!gomeast</definedName>
    <definedName name="gomeast" localSheetId="22">[62]!gomeast</definedName>
    <definedName name="gomeast" localSheetId="30">[62]!gomeast</definedName>
    <definedName name="gomeast" localSheetId="45">[62]!gomeast</definedName>
    <definedName name="gomeast" localSheetId="46">[62]!gomeast</definedName>
    <definedName name="gomeast" localSheetId="47">[62]!gomeast</definedName>
    <definedName name="gomeast" localSheetId="50">[62]!gomeast</definedName>
    <definedName name="gomeast" localSheetId="51">[62]!gomeast</definedName>
    <definedName name="gomeast" localSheetId="52">[62]!gomeast</definedName>
    <definedName name="gomeast" localSheetId="15">[62]!gomeast</definedName>
    <definedName name="gomeast">[62]!gomeast</definedName>
    <definedName name="gooecd" localSheetId="13">[62]!gooecd</definedName>
    <definedName name="gooecd" localSheetId="2">[62]!gooecd</definedName>
    <definedName name="gooecd" localSheetId="21">[62]!gooecd</definedName>
    <definedName name="gooecd" localSheetId="22">[62]!gooecd</definedName>
    <definedName name="gooecd" localSheetId="30">[62]!gooecd</definedName>
    <definedName name="gooecd" localSheetId="45">[62]!gooecd</definedName>
    <definedName name="gooecd" localSheetId="46">[62]!gooecd</definedName>
    <definedName name="gooecd" localSheetId="47">[62]!gooecd</definedName>
    <definedName name="gooecd" localSheetId="50">[62]!gooecd</definedName>
    <definedName name="gooecd" localSheetId="51">[62]!gooecd</definedName>
    <definedName name="gooecd" localSheetId="52">[62]!gooecd</definedName>
    <definedName name="gooecd" localSheetId="15">[62]!gooecd</definedName>
    <definedName name="gooecd">[62]!gooecd</definedName>
    <definedName name="goopec" localSheetId="13">[62]!goopec</definedName>
    <definedName name="goopec" localSheetId="2">[62]!goopec</definedName>
    <definedName name="goopec" localSheetId="21">[62]!goopec</definedName>
    <definedName name="goopec" localSheetId="22">[62]!goopec</definedName>
    <definedName name="goopec" localSheetId="30">[62]!goopec</definedName>
    <definedName name="goopec" localSheetId="45">[62]!goopec</definedName>
    <definedName name="goopec" localSheetId="46">[62]!goopec</definedName>
    <definedName name="goopec" localSheetId="47">[62]!goopec</definedName>
    <definedName name="goopec" localSheetId="50">[62]!goopec</definedName>
    <definedName name="goopec" localSheetId="51">[62]!goopec</definedName>
    <definedName name="goopec" localSheetId="52">[62]!goopec</definedName>
    <definedName name="goopec" localSheetId="15">[62]!goopec</definedName>
    <definedName name="goopec">[62]!goopec</definedName>
    <definedName name="gosummary" localSheetId="13">[62]!gosummary</definedName>
    <definedName name="gosummary" localSheetId="2">[62]!gosummary</definedName>
    <definedName name="gosummary" localSheetId="21">[62]!gosummary</definedName>
    <definedName name="gosummary" localSheetId="22">[62]!gosummary</definedName>
    <definedName name="gosummary" localSheetId="30">[62]!gosummary</definedName>
    <definedName name="gosummary" localSheetId="45">[62]!gosummary</definedName>
    <definedName name="gosummary" localSheetId="46">[62]!gosummary</definedName>
    <definedName name="gosummary" localSheetId="47">[62]!gosummary</definedName>
    <definedName name="gosummary" localSheetId="50">[62]!gosummary</definedName>
    <definedName name="gosummary" localSheetId="51">[62]!gosummary</definedName>
    <definedName name="gosummary" localSheetId="52">[62]!gosummary</definedName>
    <definedName name="gosummary" localSheetId="15">[62]!gosummary</definedName>
    <definedName name="gosummary">[62]!gosummary</definedName>
    <definedName name="Grace_IDA">[54]NPV!$B$25</definedName>
    <definedName name="Grace_NC" localSheetId="13">[54]NPV!#REF!</definedName>
    <definedName name="Grace_NC" localSheetId="29">[54]NPV!#REF!</definedName>
    <definedName name="Grace_NC" localSheetId="5">[54]NPV!#REF!</definedName>
    <definedName name="Grace_NC" localSheetId="6">[54]NPV!#REF!</definedName>
    <definedName name="Grace_NC" localSheetId="9">[54]NPV!#REF!</definedName>
    <definedName name="Grace_NC" localSheetId="11">[54]NPV!#REF!</definedName>
    <definedName name="Grace_NC" localSheetId="12">[54]NPV!#REF!</definedName>
    <definedName name="Grace_NC" localSheetId="0">[54]NPV!#REF!</definedName>
    <definedName name="Grace_NC" localSheetId="30">[54]NPV!#REF!</definedName>
    <definedName name="Grace_NC" localSheetId="7">[54]NPV!#REF!</definedName>
    <definedName name="Grace_NC" localSheetId="8">[54]NPV!#REF!</definedName>
    <definedName name="Grace_NC" localSheetId="10">[54]NPV!#REF!</definedName>
    <definedName name="Grace_NC" localSheetId="15">[54]NPV!#REF!</definedName>
    <definedName name="Grace_NC">[54]NPV!#REF!</definedName>
    <definedName name="gre" localSheetId="1" hidden="1">{"Riqfin97",#N/A,FALSE,"Tran";"Riqfinpro",#N/A,FALSE,"Tran"}</definedName>
    <definedName name="gre" localSheetId="13" hidden="1">{"Riqfin97",#N/A,FALSE,"Tran";"Riqfinpro",#N/A,FALSE,"Tran"}</definedName>
    <definedName name="gre" localSheetId="20" hidden="1">{"Riqfin97",#N/A,FALSE,"Tran";"Riqfinpro",#N/A,FALSE,"Tran"}</definedName>
    <definedName name="gre" localSheetId="23" hidden="1">{"Riqfin97",#N/A,FALSE,"Tran";"Riqfinpro",#N/A,FALSE,"Tran"}</definedName>
    <definedName name="gre" localSheetId="29"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9" hidden="1">{"Riqfin97",#N/A,FALSE,"Tran";"Riqfinpro",#N/A,FALSE,"Tran"}</definedName>
    <definedName name="gre" localSheetId="11" hidden="1">{"Riqfin97",#N/A,FALSE,"Tran";"Riqfinpro",#N/A,FALSE,"Tran"}</definedName>
    <definedName name="gre" localSheetId="12" hidden="1">{"Riqfin97",#N/A,FALSE,"Tran";"Riqfinpro",#N/A,FALSE,"Tran"}</definedName>
    <definedName name="gre" localSheetId="0" hidden="1">{"Riqfin97",#N/A,FALSE,"Tran";"Riqfinpro",#N/A,FALSE,"Tran"}</definedName>
    <definedName name="gre" localSheetId="22" hidden="1">{"Riqfin97",#N/A,FALSE,"Tran";"Riqfinpro",#N/A,FALSE,"Tran"}</definedName>
    <definedName name="gre" localSheetId="30" hidden="1">{"Riqfin97",#N/A,FALSE,"Tran";"Riqfinpro",#N/A,FALSE,"Tran"}</definedName>
    <definedName name="gre" localSheetId="7"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8" hidden="1">{"Riqfin97",#N/A,FALSE,"Tran";"Riqfinpro",#N/A,FALSE,"Tran"}</definedName>
    <definedName name="gre" localSheetId="53" hidden="1">{"Riqfin97",#N/A,FALSE,"Tran";"Riqfinpro",#N/A,FALSE,"Tran"}</definedName>
    <definedName name="gre" localSheetId="10" hidden="1">{"Riqfin97",#N/A,FALSE,"Tran";"Riqfinpro",#N/A,FALSE,"Tran"}</definedName>
    <definedName name="gre" localSheetId="15" hidden="1">{"Riqfin97",#N/A,FALSE,"Tran";"Riqfinpro",#N/A,FALSE,"Tran"}</definedName>
    <definedName name="gre" localSheetId="16" hidden="1">{"Riqfin97",#N/A,FALSE,"Tran";"Riqfinpro",#N/A,FALSE,"Tran"}</definedName>
    <definedName name="gre" hidden="1">{"Riqfin97",#N/A,FALSE,"Tran";"Riqfinpro",#N/A,FALSE,"Tran"}</definedName>
    <definedName name="grtrt" hidden="1">'[53]Fax a enviar'!#REF!</definedName>
    <definedName name="gtryrtyr" localSheetId="13" hidden="1">#REF!</definedName>
    <definedName name="gtryrtyr" localSheetId="29" hidden="1">#REF!</definedName>
    <definedName name="gtryrtyr" localSheetId="5" hidden="1">#REF!</definedName>
    <definedName name="gtryrtyr" localSheetId="6" hidden="1">#REF!</definedName>
    <definedName name="gtryrtyr" localSheetId="9" hidden="1">#REF!</definedName>
    <definedName name="gtryrtyr" localSheetId="11" hidden="1">#REF!</definedName>
    <definedName name="gtryrtyr" localSheetId="12" hidden="1">#REF!</definedName>
    <definedName name="gtryrtyr" localSheetId="0" hidden="1">#REF!</definedName>
    <definedName name="gtryrtyr" localSheetId="7" hidden="1">#REF!</definedName>
    <definedName name="gtryrtyr" localSheetId="45" hidden="1">#REF!</definedName>
    <definedName name="gtryrtyr" localSheetId="46" hidden="1">#REF!</definedName>
    <definedName name="gtryrtyr" localSheetId="47" hidden="1">#REF!</definedName>
    <definedName name="gtryrtyr" localSheetId="8" hidden="1">#REF!</definedName>
    <definedName name="gtryrtyr" localSheetId="53" hidden="1">#REF!</definedName>
    <definedName name="gtryrtyr" localSheetId="10" hidden="1">#REF!</definedName>
    <definedName name="gtryrtyr" hidden="1">#REF!</definedName>
    <definedName name="GUIL" localSheetId="13">#REF!</definedName>
    <definedName name="GUIL" localSheetId="29">#REF!</definedName>
    <definedName name="GUIL" localSheetId="0">#REF!</definedName>
    <definedName name="GUIL" localSheetId="45">#REF!</definedName>
    <definedName name="GUIL" localSheetId="46">#REF!</definedName>
    <definedName name="GUIL" localSheetId="47">#REF!</definedName>
    <definedName name="GUIL" localSheetId="53">#REF!</definedName>
    <definedName name="GUIL">#REF!</definedName>
    <definedName name="GUIL1" localSheetId="13">#REF!</definedName>
    <definedName name="GUIL1" localSheetId="29">#REF!</definedName>
    <definedName name="GUIL1" localSheetId="0">#REF!</definedName>
    <definedName name="GUIL1" localSheetId="45">#REF!</definedName>
    <definedName name="GUIL1" localSheetId="46">#REF!</definedName>
    <definedName name="GUIL1" localSheetId="47">#REF!</definedName>
    <definedName name="GUIL1" localSheetId="53">#REF!</definedName>
    <definedName name="GUIL1">#REF!</definedName>
    <definedName name="GYEAR2021">[47]Gold!$B$583:$J$583</definedName>
    <definedName name="GYEAR2022">[47]Gold!$K$583:$U$583</definedName>
    <definedName name="gyu" localSheetId="1" hidden="1">{"Tab1",#N/A,FALSE,"P";"Tab2",#N/A,FALSE,"P"}</definedName>
    <definedName name="gyu" localSheetId="13" hidden="1">{"Tab1",#N/A,FALSE,"P";"Tab2",#N/A,FALSE,"P"}</definedName>
    <definedName name="gyu" localSheetId="20" hidden="1">{"Tab1",#N/A,FALSE,"P";"Tab2",#N/A,FALSE,"P"}</definedName>
    <definedName name="gyu" localSheetId="23" hidden="1">{"Tab1",#N/A,FALSE,"P";"Tab2",#N/A,FALSE,"P"}</definedName>
    <definedName name="gyu" localSheetId="29"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9" hidden="1">{"Tab1",#N/A,FALSE,"P";"Tab2",#N/A,FALSE,"P"}</definedName>
    <definedName name="gyu" localSheetId="11" hidden="1">{"Tab1",#N/A,FALSE,"P";"Tab2",#N/A,FALSE,"P"}</definedName>
    <definedName name="gyu" localSheetId="12" hidden="1">{"Tab1",#N/A,FALSE,"P";"Tab2",#N/A,FALSE,"P"}</definedName>
    <definedName name="gyu" localSheetId="0" hidden="1">{"Tab1",#N/A,FALSE,"P";"Tab2",#N/A,FALSE,"P"}</definedName>
    <definedName name="gyu" localSheetId="22" hidden="1">{"Tab1",#N/A,FALSE,"P";"Tab2",#N/A,FALSE,"P"}</definedName>
    <definedName name="gyu" localSheetId="30" hidden="1">{"Tab1",#N/A,FALSE,"P";"Tab2",#N/A,FALSE,"P"}</definedName>
    <definedName name="gyu" localSheetId="7"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8" hidden="1">{"Tab1",#N/A,FALSE,"P";"Tab2",#N/A,FALSE,"P"}</definedName>
    <definedName name="gyu" localSheetId="53" hidden="1">{"Tab1",#N/A,FALSE,"P";"Tab2",#N/A,FALSE,"P"}</definedName>
    <definedName name="gyu" localSheetId="10" hidden="1">{"Tab1",#N/A,FALSE,"P";"Tab2",#N/A,FALSE,"P"}</definedName>
    <definedName name="gyu" localSheetId="15" hidden="1">{"Tab1",#N/A,FALSE,"P";"Tab2",#N/A,FALSE,"P"}</definedName>
    <definedName name="gyu" localSheetId="16" hidden="1">{"Tab1",#N/A,FALSE,"P";"Tab2",#N/A,FALSE,"P"}</definedName>
    <definedName name="gyu" hidden="1">{"Tab1",#N/A,FALSE,"P";"Tab2",#N/A,FALSE,"P"}</definedName>
    <definedName name="h" localSheetId="13" hidden="1">#REF!</definedName>
    <definedName name="h" localSheetId="29" hidden="1">#REF!</definedName>
    <definedName name="h" localSheetId="5" hidden="1">#REF!</definedName>
    <definedName name="h" localSheetId="6" hidden="1">#REF!</definedName>
    <definedName name="h" localSheetId="9" hidden="1">#REF!</definedName>
    <definedName name="h" localSheetId="11" hidden="1">#REF!</definedName>
    <definedName name="h" localSheetId="12" hidden="1">#REF!</definedName>
    <definedName name="h" localSheetId="0" hidden="1">#REF!</definedName>
    <definedName name="h" localSheetId="7" hidden="1">#REF!</definedName>
    <definedName name="h" localSheetId="45" hidden="1">#REF!</definedName>
    <definedName name="h" localSheetId="46" hidden="1">#REF!</definedName>
    <definedName name="h" localSheetId="47" hidden="1">#REF!</definedName>
    <definedName name="h" localSheetId="8" hidden="1">#REF!</definedName>
    <definedName name="h" localSheetId="53" hidden="1">#REF!</definedName>
    <definedName name="h" localSheetId="10" hidden="1">#REF!</definedName>
    <definedName name="h" hidden="1">#REF!</definedName>
    <definedName name="HEADING" localSheetId="13">#REF!</definedName>
    <definedName name="HEADING" localSheetId="29">#REF!</definedName>
    <definedName name="HEADING" localSheetId="0">#REF!</definedName>
    <definedName name="HEADING" localSheetId="45">#REF!</definedName>
    <definedName name="HEADING" localSheetId="46">#REF!</definedName>
    <definedName name="HEADING" localSheetId="47">#REF!</definedName>
    <definedName name="HEADING" localSheetId="53">#REF!</definedName>
    <definedName name="HEADING">#REF!</definedName>
    <definedName name="Heading39">'[29]shared data'!$A$1:$G$5</definedName>
    <definedName name="hfhf" localSheetId="13">#REF!</definedName>
    <definedName name="hfhf" localSheetId="29">#REF!</definedName>
    <definedName name="hfhf" localSheetId="5">#REF!</definedName>
    <definedName name="hfhf" localSheetId="6">#REF!</definedName>
    <definedName name="hfhf" localSheetId="9">#REF!</definedName>
    <definedName name="hfhf" localSheetId="11">#REF!</definedName>
    <definedName name="hfhf" localSheetId="12">#REF!</definedName>
    <definedName name="hfhf" localSheetId="0">#REF!</definedName>
    <definedName name="hfhf" localSheetId="7">#REF!</definedName>
    <definedName name="hfhf" localSheetId="45">#REF!</definedName>
    <definedName name="hfhf" localSheetId="46">#REF!</definedName>
    <definedName name="hfhf" localSheetId="47">#REF!</definedName>
    <definedName name="hfhf" localSheetId="8">#REF!</definedName>
    <definedName name="hfhf" localSheetId="53">#REF!</definedName>
    <definedName name="hfhf" localSheetId="10">#REF!</definedName>
    <definedName name="hfhf">#REF!</definedName>
    <definedName name="hfhfhf" localSheetId="13" hidden="1">'[48]Fax a enviar'!#REF!</definedName>
    <definedName name="hfhfhf" localSheetId="5" hidden="1">'[48]Fax a enviar'!#REF!</definedName>
    <definedName name="hfhfhf" localSheetId="6" hidden="1">'[48]Fax a enviar'!#REF!</definedName>
    <definedName name="hfhfhf" localSheetId="9" hidden="1">'[48]Fax a enviar'!#REF!</definedName>
    <definedName name="hfhfhf" localSheetId="11" hidden="1">'[48]Fax a enviar'!#REF!</definedName>
    <definedName name="hfhfhf" localSheetId="12" hidden="1">'[48]Fax a enviar'!#REF!</definedName>
    <definedName name="hfhfhf" localSheetId="7" hidden="1">'[48]Fax a enviar'!#REF!</definedName>
    <definedName name="hfhfhf" localSheetId="8" hidden="1">'[48]Fax a enviar'!#REF!</definedName>
    <definedName name="hfhfhf" localSheetId="10" hidden="1">'[48]Fax a enviar'!#REF!</definedName>
    <definedName name="hfhfhf" hidden="1">'[48]Fax a enviar'!#REF!</definedName>
    <definedName name="hhh" localSheetId="13" hidden="1">'[63]J(Priv.Cap)'!#REF!</definedName>
    <definedName name="hhh" localSheetId="5" hidden="1">'[63]J(Priv.Cap)'!#REF!</definedName>
    <definedName name="hhh" localSheetId="6" hidden="1">'[63]J(Priv.Cap)'!#REF!</definedName>
    <definedName name="hhh" localSheetId="9" hidden="1">'[63]J(Priv.Cap)'!#REF!</definedName>
    <definedName name="hhh" localSheetId="11" hidden="1">'[63]J(Priv.Cap)'!#REF!</definedName>
    <definedName name="hhh" localSheetId="12" hidden="1">'[63]J(Priv.Cap)'!#REF!</definedName>
    <definedName name="hhh" localSheetId="7" hidden="1">'[63]J(Priv.Cap)'!#REF!</definedName>
    <definedName name="hhh" localSheetId="8" hidden="1">'[63]J(Priv.Cap)'!#REF!</definedName>
    <definedName name="hhh" localSheetId="10" hidden="1">'[63]J(Priv.Cap)'!#REF!</definedName>
    <definedName name="hhh" hidden="1">'[63]J(Priv.Cap)'!#REF!</definedName>
    <definedName name="HHHH" localSheetId="13" hidden="1">#REF!</definedName>
    <definedName name="HHHH" localSheetId="29" hidden="1">#REF!</definedName>
    <definedName name="HHHH" localSheetId="5" hidden="1">#REF!</definedName>
    <definedName name="HHHH" localSheetId="6" hidden="1">#REF!</definedName>
    <definedName name="HHHH" localSheetId="9" hidden="1">#REF!</definedName>
    <definedName name="HHHH" localSheetId="11" hidden="1">#REF!</definedName>
    <definedName name="HHHH" localSheetId="12" hidden="1">#REF!</definedName>
    <definedName name="HHHH" localSheetId="0" hidden="1">#REF!</definedName>
    <definedName name="HHHH" localSheetId="7" hidden="1">#REF!</definedName>
    <definedName name="HHHH" localSheetId="45" hidden="1">#REF!</definedName>
    <definedName name="HHHH" localSheetId="46" hidden="1">#REF!</definedName>
    <definedName name="HHHH" localSheetId="47" hidden="1">#REF!</definedName>
    <definedName name="HHHH" localSheetId="8" hidden="1">#REF!</definedName>
    <definedName name="HHHH" localSheetId="53" hidden="1">#REF!</definedName>
    <definedName name="HHHH" localSheetId="10" hidden="1">#REF!</definedName>
    <definedName name="HHHH" hidden="1">#REF!</definedName>
    <definedName name="hhhhh" localSheetId="1" hidden="1">{"Tab1",#N/A,FALSE,"P";"Tab2",#N/A,FALSE,"P"}</definedName>
    <definedName name="hhhhh" localSheetId="13" hidden="1">{"Tab1",#N/A,FALSE,"P";"Tab2",#N/A,FALSE,"P"}</definedName>
    <definedName name="hhhhh" localSheetId="20" hidden="1">{"Tab1",#N/A,FALSE,"P";"Tab2",#N/A,FALSE,"P"}</definedName>
    <definedName name="hhhhh" localSheetId="23" hidden="1">{"Tab1",#N/A,FALSE,"P";"Tab2",#N/A,FALSE,"P"}</definedName>
    <definedName name="hhhhh" localSheetId="29"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9" hidden="1">{"Tab1",#N/A,FALSE,"P";"Tab2",#N/A,FALSE,"P"}</definedName>
    <definedName name="hhhhh" localSheetId="11" hidden="1">{"Tab1",#N/A,FALSE,"P";"Tab2",#N/A,FALSE,"P"}</definedName>
    <definedName name="hhhhh" localSheetId="12" hidden="1">{"Tab1",#N/A,FALSE,"P";"Tab2",#N/A,FALSE,"P"}</definedName>
    <definedName name="hhhhh" localSheetId="0" hidden="1">{"Tab1",#N/A,FALSE,"P";"Tab2",#N/A,FALSE,"P"}</definedName>
    <definedName name="hhhhh" localSheetId="22" hidden="1">{"Tab1",#N/A,FALSE,"P";"Tab2",#N/A,FALSE,"P"}</definedName>
    <definedName name="hhhhh" localSheetId="30" hidden="1">{"Tab1",#N/A,FALSE,"P";"Tab2",#N/A,FALSE,"P"}</definedName>
    <definedName name="hhhhh" localSheetId="7"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8" hidden="1">{"Tab1",#N/A,FALSE,"P";"Tab2",#N/A,FALSE,"P"}</definedName>
    <definedName name="hhhhh" localSheetId="53" hidden="1">{"Tab1",#N/A,FALSE,"P";"Tab2",#N/A,FALSE,"P"}</definedName>
    <definedName name="hhhhh" localSheetId="10" hidden="1">{"Tab1",#N/A,FALSE,"P";"Tab2",#N/A,FALSE,"P"}</definedName>
    <definedName name="hhhhh" localSheetId="15" hidden="1">{"Tab1",#N/A,FALSE,"P";"Tab2",#N/A,FALSE,"P"}</definedName>
    <definedName name="hhhhh" localSheetId="16" hidden="1">{"Tab1",#N/A,FALSE,"P";"Tab2",#N/A,FALSE,"P"}</definedName>
    <definedName name="hhhhh" hidden="1">{"Tab1",#N/A,FALSE,"P";"Tab2",#N/A,FALSE,"P"}</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53"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est_Inter_Bank_Rate">'[39]Inter-Bank'!$L$5</definedName>
    <definedName name="hio" localSheetId="1" hidden="1">{"Tab1",#N/A,FALSE,"P";"Tab2",#N/A,FALSE,"P"}</definedName>
    <definedName name="hio" localSheetId="13" hidden="1">{"Tab1",#N/A,FALSE,"P";"Tab2",#N/A,FALSE,"P"}</definedName>
    <definedName name="hio" localSheetId="20" hidden="1">{"Tab1",#N/A,FALSE,"P";"Tab2",#N/A,FALSE,"P"}</definedName>
    <definedName name="hio" localSheetId="23" hidden="1">{"Tab1",#N/A,FALSE,"P";"Tab2",#N/A,FALSE,"P"}</definedName>
    <definedName name="hio" localSheetId="29"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9" hidden="1">{"Tab1",#N/A,FALSE,"P";"Tab2",#N/A,FALSE,"P"}</definedName>
    <definedName name="hio" localSheetId="11" hidden="1">{"Tab1",#N/A,FALSE,"P";"Tab2",#N/A,FALSE,"P"}</definedName>
    <definedName name="hio" localSheetId="12" hidden="1">{"Tab1",#N/A,FALSE,"P";"Tab2",#N/A,FALSE,"P"}</definedName>
    <definedName name="hio" localSheetId="0" hidden="1">{"Tab1",#N/A,FALSE,"P";"Tab2",#N/A,FALSE,"P"}</definedName>
    <definedName name="hio" localSheetId="22" hidden="1">{"Tab1",#N/A,FALSE,"P";"Tab2",#N/A,FALSE,"P"}</definedName>
    <definedName name="hio" localSheetId="30" hidden="1">{"Tab1",#N/A,FALSE,"P";"Tab2",#N/A,FALSE,"P"}</definedName>
    <definedName name="hio" localSheetId="7"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8" hidden="1">{"Tab1",#N/A,FALSE,"P";"Tab2",#N/A,FALSE,"P"}</definedName>
    <definedName name="hio" localSheetId="53" hidden="1">{"Tab1",#N/A,FALSE,"P";"Tab2",#N/A,FALSE,"P"}</definedName>
    <definedName name="hio" localSheetId="10" hidden="1">{"Tab1",#N/A,FALSE,"P";"Tab2",#N/A,FALSE,"P"}</definedName>
    <definedName name="hio" localSheetId="15" hidden="1">{"Tab1",#N/A,FALSE,"P";"Tab2",#N/A,FALSE,"P"}</definedName>
    <definedName name="hio" localSheetId="16" hidden="1">{"Tab1",#N/A,FALSE,"P";"Tab2",#N/A,FALSE,"P"}</definedName>
    <definedName name="hio" hidden="1">{"Tab1",#N/A,FALSE,"P";"Tab2",#N/A,FALSE,"P"}</definedName>
    <definedName name="hjkhgkky" hidden="1">'[53]Fax a enviar'!#REF!</definedName>
    <definedName name="hkh" localSheetId="13" hidden="1">#REF!</definedName>
    <definedName name="hkh" localSheetId="29" hidden="1">#REF!</definedName>
    <definedName name="hkh" localSheetId="5" hidden="1">#REF!</definedName>
    <definedName name="hkh" localSheetId="6" hidden="1">#REF!</definedName>
    <definedName name="hkh" localSheetId="9" hidden="1">#REF!</definedName>
    <definedName name="hkh" localSheetId="11" hidden="1">#REF!</definedName>
    <definedName name="hkh" localSheetId="12" hidden="1">#REF!</definedName>
    <definedName name="hkh" localSheetId="0" hidden="1">#REF!</definedName>
    <definedName name="hkh" localSheetId="7" hidden="1">#REF!</definedName>
    <definedName name="hkh" localSheetId="45" hidden="1">#REF!</definedName>
    <definedName name="hkh" localSheetId="46" hidden="1">#REF!</definedName>
    <definedName name="hkh" localSheetId="47" hidden="1">#REF!</definedName>
    <definedName name="hkh" localSheetId="8" hidden="1">#REF!</definedName>
    <definedName name="hkh" localSheetId="53" hidden="1">#REF!</definedName>
    <definedName name="hkh" localSheetId="10" hidden="1">#REF!</definedName>
    <definedName name="hkh" hidden="1">#REF!</definedName>
    <definedName name="hkhkh" localSheetId="13" hidden="1">#REF!</definedName>
    <definedName name="hkhkh" localSheetId="29" hidden="1">#REF!</definedName>
    <definedName name="hkhkh" localSheetId="0" hidden="1">#REF!</definedName>
    <definedName name="hkhkh" localSheetId="45" hidden="1">#REF!</definedName>
    <definedName name="hkhkh" localSheetId="46" hidden="1">#REF!</definedName>
    <definedName name="hkhkh" localSheetId="47" hidden="1">#REF!</definedName>
    <definedName name="hkhkh" localSheetId="53" hidden="1">#REF!</definedName>
    <definedName name="hkhkh" hidden="1">#REF!</definedName>
    <definedName name="hola" localSheetId="13">#REF!</definedName>
    <definedName name="hola" localSheetId="29">#REF!</definedName>
    <definedName name="hola" localSheetId="0">#REF!</definedName>
    <definedName name="hola" localSheetId="45">#REF!</definedName>
    <definedName name="hola" localSheetId="46">#REF!</definedName>
    <definedName name="hola" localSheetId="47">#REF!</definedName>
    <definedName name="hola" localSheetId="53">#REF!</definedName>
    <definedName name="hola">#REF!</definedName>
    <definedName name="holalalala" localSheetId="45" hidden="1">'[26]Fax a enviar'!#REF!</definedName>
    <definedName name="holalalala" localSheetId="46" hidden="1">'[26]Fax a enviar'!#REF!</definedName>
    <definedName name="holalalala" localSheetId="47" hidden="1">'[26]Fax a enviar'!#REF!</definedName>
    <definedName name="holalalala" localSheetId="53" hidden="1">'[26]Fax a enviar'!#REF!</definedName>
    <definedName name="holalalala" hidden="1">'[26]Fax a enviar'!#REF!</definedName>
    <definedName name="holallll" localSheetId="13">#REF!</definedName>
    <definedName name="holallll" localSheetId="29">#REF!</definedName>
    <definedName name="holallll" localSheetId="5">#REF!</definedName>
    <definedName name="holallll" localSheetId="6">#REF!</definedName>
    <definedName name="holallll" localSheetId="9">#REF!</definedName>
    <definedName name="holallll" localSheetId="11">#REF!</definedName>
    <definedName name="holallll" localSheetId="12">#REF!</definedName>
    <definedName name="holallll" localSheetId="0">#REF!</definedName>
    <definedName name="holallll" localSheetId="7">#REF!</definedName>
    <definedName name="holallll" localSheetId="45">#REF!</definedName>
    <definedName name="holallll" localSheetId="46">#REF!</definedName>
    <definedName name="holallll" localSheetId="47">#REF!</definedName>
    <definedName name="holallll" localSheetId="8">#REF!</definedName>
    <definedName name="holallll" localSheetId="53">#REF!</definedName>
    <definedName name="holallll" localSheetId="10">#REF!</definedName>
    <definedName name="holallll">#REF!</definedName>
    <definedName name="hpu" localSheetId="1" hidden="1">{"Tab1",#N/A,FALSE,"P";"Tab2",#N/A,FALSE,"P"}</definedName>
    <definedName name="hpu" localSheetId="13" hidden="1">{"Tab1",#N/A,FALSE,"P";"Tab2",#N/A,FALSE,"P"}</definedName>
    <definedName name="hpu" localSheetId="20" hidden="1">{"Tab1",#N/A,FALSE,"P";"Tab2",#N/A,FALSE,"P"}</definedName>
    <definedName name="hpu" localSheetId="23" hidden="1">{"Tab1",#N/A,FALSE,"P";"Tab2",#N/A,FALSE,"P"}</definedName>
    <definedName name="hpu" localSheetId="29"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9" hidden="1">{"Tab1",#N/A,FALSE,"P";"Tab2",#N/A,FALSE,"P"}</definedName>
    <definedName name="hpu" localSheetId="11" hidden="1">{"Tab1",#N/A,FALSE,"P";"Tab2",#N/A,FALSE,"P"}</definedName>
    <definedName name="hpu" localSheetId="12" hidden="1">{"Tab1",#N/A,FALSE,"P";"Tab2",#N/A,FALSE,"P"}</definedName>
    <definedName name="hpu" localSheetId="0" hidden="1">{"Tab1",#N/A,FALSE,"P";"Tab2",#N/A,FALSE,"P"}</definedName>
    <definedName name="hpu" localSheetId="22" hidden="1">{"Tab1",#N/A,FALSE,"P";"Tab2",#N/A,FALSE,"P"}</definedName>
    <definedName name="hpu" localSheetId="30" hidden="1">{"Tab1",#N/A,FALSE,"P";"Tab2",#N/A,FALSE,"P"}</definedName>
    <definedName name="hpu" localSheetId="7"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8" hidden="1">{"Tab1",#N/A,FALSE,"P";"Tab2",#N/A,FALSE,"P"}</definedName>
    <definedName name="hpu" localSheetId="53" hidden="1">{"Tab1",#N/A,FALSE,"P";"Tab2",#N/A,FALSE,"P"}</definedName>
    <definedName name="hpu" localSheetId="10" hidden="1">{"Tab1",#N/A,FALSE,"P";"Tab2",#N/A,FALSE,"P"}</definedName>
    <definedName name="hpu" localSheetId="15" hidden="1">{"Tab1",#N/A,FALSE,"P";"Tab2",#N/A,FALSE,"P"}</definedName>
    <definedName name="hpu" localSheetId="16" hidden="1">{"Tab1",#N/A,FALSE,"P";"Tab2",#N/A,FALSE,"P"}</definedName>
    <definedName name="hpu" hidden="1">{"Tab1",#N/A,FALSE,"P";"Tab2",#N/A,FALSE,"P"}</definedName>
    <definedName name="HTML_CodePage" hidden="1">1252</definedName>
    <definedName name="HTML_Control" localSheetId="1" hidden="1">{"'para SB'!$A$1318:$F$1381"}</definedName>
    <definedName name="HTML_Control" localSheetId="13" hidden="1">{"'para SB'!$A$1318:$F$1381"}</definedName>
    <definedName name="HTML_Control" localSheetId="20" hidden="1">{"'para SB'!$A$1318:$F$1381"}</definedName>
    <definedName name="HTML_Control" localSheetId="23" hidden="1">{"'para SB'!$A$1318:$F$1381"}</definedName>
    <definedName name="HTML_Control" localSheetId="29" hidden="1">{"'para SB'!$A$1318:$F$1381"}</definedName>
    <definedName name="HTML_Control" localSheetId="2" hidden="1">{"'para SB'!$A$1318:$F$1381"}</definedName>
    <definedName name="HTML_Control" localSheetId="3" hidden="1">{"'para SB'!$A$1318:$F$1381"}</definedName>
    <definedName name="HTML_Control" localSheetId="4" hidden="1">{"'para SB'!$A$1318:$F$1381"}</definedName>
    <definedName name="HTML_Control" localSheetId="5" hidden="1">{"'para SB'!$A$1318:$F$1381"}</definedName>
    <definedName name="HTML_Control" localSheetId="6" hidden="1">{"'para SB'!$A$1318:$F$1381"}</definedName>
    <definedName name="HTML_Control" localSheetId="9" hidden="1">{"'para SB'!$A$1318:$F$1381"}</definedName>
    <definedName name="HTML_Control" localSheetId="11" hidden="1">{"'para SB'!$A$1318:$F$1381"}</definedName>
    <definedName name="HTML_Control" localSheetId="12" hidden="1">{"'para SB'!$A$1318:$F$1381"}</definedName>
    <definedName name="HTML_Control" localSheetId="0" hidden="1">{"'para SB'!$A$1318:$F$1381"}</definedName>
    <definedName name="HTML_Control" localSheetId="22" hidden="1">{"'para SB'!$A$1318:$F$1381"}</definedName>
    <definedName name="HTML_Control" localSheetId="30" hidden="1">{"'para SB'!$A$1318:$F$1381"}</definedName>
    <definedName name="HTML_Control" localSheetId="7" hidden="1">{"'para SB'!$A$1318:$F$1381"}</definedName>
    <definedName name="HTML_Control" localSheetId="43" hidden="1">{"'para SB'!$A$1318:$F$1381"}</definedName>
    <definedName name="HTML_Control" localSheetId="44" hidden="1">{"'para SB'!$A$1318:$F$1381"}</definedName>
    <definedName name="HTML_Control" localSheetId="45" hidden="1">{"'para SB'!$A$1318:$F$1381"}</definedName>
    <definedName name="HTML_Control" localSheetId="46" hidden="1">{"'para SB'!$A$1318:$F$1381"}</definedName>
    <definedName name="HTML_Control" localSheetId="47" hidden="1">{"'para SB'!$A$1318:$F$1381"}</definedName>
    <definedName name="HTML_Control" localSheetId="48" hidden="1">{"'para SB'!$A$1318:$F$1381"}</definedName>
    <definedName name="HTML_Control" localSheetId="8" hidden="1">{"'para SB'!$A$1318:$F$1381"}</definedName>
    <definedName name="HTML_Control" localSheetId="53" hidden="1">{"'para SB'!$A$1318:$F$1381"}</definedName>
    <definedName name="HTML_Control" localSheetId="10" hidden="1">{"'para SB'!$A$1318:$F$1381"}</definedName>
    <definedName name="HTML_Control" localSheetId="15" hidden="1">{"'para SB'!$A$1318:$F$1381"}</definedName>
    <definedName name="HTML_Control" localSheetId="1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 hidden="1">{"Tab1",#N/A,FALSE,"P";"Tab2",#N/A,FALSE,"P"}</definedName>
    <definedName name="hui" localSheetId="13" hidden="1">{"Tab1",#N/A,FALSE,"P";"Tab2",#N/A,FALSE,"P"}</definedName>
    <definedName name="hui" localSheetId="20" hidden="1">{"Tab1",#N/A,FALSE,"P";"Tab2",#N/A,FALSE,"P"}</definedName>
    <definedName name="hui" localSheetId="23" hidden="1">{"Tab1",#N/A,FALSE,"P";"Tab2",#N/A,FALSE,"P"}</definedName>
    <definedName name="hui" localSheetId="29"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9" hidden="1">{"Tab1",#N/A,FALSE,"P";"Tab2",#N/A,FALSE,"P"}</definedName>
    <definedName name="hui" localSheetId="11" hidden="1">{"Tab1",#N/A,FALSE,"P";"Tab2",#N/A,FALSE,"P"}</definedName>
    <definedName name="hui" localSheetId="12" hidden="1">{"Tab1",#N/A,FALSE,"P";"Tab2",#N/A,FALSE,"P"}</definedName>
    <definedName name="hui" localSheetId="0" hidden="1">{"Tab1",#N/A,FALSE,"P";"Tab2",#N/A,FALSE,"P"}</definedName>
    <definedName name="hui" localSheetId="22" hidden="1">{"Tab1",#N/A,FALSE,"P";"Tab2",#N/A,FALSE,"P"}</definedName>
    <definedName name="hui" localSheetId="30" hidden="1">{"Tab1",#N/A,FALSE,"P";"Tab2",#N/A,FALSE,"P"}</definedName>
    <definedName name="hui" localSheetId="7"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8" hidden="1">{"Tab1",#N/A,FALSE,"P";"Tab2",#N/A,FALSE,"P"}</definedName>
    <definedName name="hui" localSheetId="53" hidden="1">{"Tab1",#N/A,FALSE,"P";"Tab2",#N/A,FALSE,"P"}</definedName>
    <definedName name="hui" localSheetId="10" hidden="1">{"Tab1",#N/A,FALSE,"P";"Tab2",#N/A,FALSE,"P"}</definedName>
    <definedName name="hui" localSheetId="15" hidden="1">{"Tab1",#N/A,FALSE,"P";"Tab2",#N/A,FALSE,"P"}</definedName>
    <definedName name="hui" localSheetId="16" hidden="1">{"Tab1",#N/A,FALSE,"P";"Tab2",#N/A,FALSE,"P"}</definedName>
    <definedName name="hui" hidden="1">{"Tab1",#N/A,FALSE,"P";"Tab2",#N/A,FALSE,"P"}</definedName>
    <definedName name="huo" localSheetId="1" hidden="1">{"Tab1",#N/A,FALSE,"P";"Tab2",#N/A,FALSE,"P"}</definedName>
    <definedName name="huo" localSheetId="13" hidden="1">{"Tab1",#N/A,FALSE,"P";"Tab2",#N/A,FALSE,"P"}</definedName>
    <definedName name="huo" localSheetId="20" hidden="1">{"Tab1",#N/A,FALSE,"P";"Tab2",#N/A,FALSE,"P"}</definedName>
    <definedName name="huo" localSheetId="23" hidden="1">{"Tab1",#N/A,FALSE,"P";"Tab2",#N/A,FALSE,"P"}</definedName>
    <definedName name="huo" localSheetId="29"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9" hidden="1">{"Tab1",#N/A,FALSE,"P";"Tab2",#N/A,FALSE,"P"}</definedName>
    <definedName name="huo" localSheetId="11" hidden="1">{"Tab1",#N/A,FALSE,"P";"Tab2",#N/A,FALSE,"P"}</definedName>
    <definedName name="huo" localSheetId="12" hidden="1">{"Tab1",#N/A,FALSE,"P";"Tab2",#N/A,FALSE,"P"}</definedName>
    <definedName name="huo" localSheetId="0" hidden="1">{"Tab1",#N/A,FALSE,"P";"Tab2",#N/A,FALSE,"P"}</definedName>
    <definedName name="huo" localSheetId="22" hidden="1">{"Tab1",#N/A,FALSE,"P";"Tab2",#N/A,FALSE,"P"}</definedName>
    <definedName name="huo" localSheetId="30" hidden="1">{"Tab1",#N/A,FALSE,"P";"Tab2",#N/A,FALSE,"P"}</definedName>
    <definedName name="huo" localSheetId="7"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8" hidden="1">{"Tab1",#N/A,FALSE,"P";"Tab2",#N/A,FALSE,"P"}</definedName>
    <definedName name="huo" localSheetId="53" hidden="1">{"Tab1",#N/A,FALSE,"P";"Tab2",#N/A,FALSE,"P"}</definedName>
    <definedName name="huo" localSheetId="10" hidden="1">{"Tab1",#N/A,FALSE,"P";"Tab2",#N/A,FALSE,"P"}</definedName>
    <definedName name="huo" localSheetId="15" hidden="1">{"Tab1",#N/A,FALSE,"P";"Tab2",#N/A,FALSE,"P"}</definedName>
    <definedName name="huo" localSheetId="16" hidden="1">{"Tab1",#N/A,FALSE,"P";"Tab2",#N/A,FALSE,"P"}</definedName>
    <definedName name="huo" hidden="1">{"Tab1",#N/A,FALSE,"P";"Tab2",#N/A,FALSE,"P"}</definedName>
    <definedName name="hutyu7" localSheetId="13" hidden="1">#REF!</definedName>
    <definedName name="hutyu7" localSheetId="29" hidden="1">#REF!</definedName>
    <definedName name="hutyu7" localSheetId="5" hidden="1">#REF!</definedName>
    <definedName name="hutyu7" localSheetId="6" hidden="1">#REF!</definedName>
    <definedName name="hutyu7" localSheetId="9" hidden="1">#REF!</definedName>
    <definedName name="hutyu7" localSheetId="11" hidden="1">#REF!</definedName>
    <definedName name="hutyu7" localSheetId="12" hidden="1">#REF!</definedName>
    <definedName name="hutyu7" localSheetId="0" hidden="1">#REF!</definedName>
    <definedName name="hutyu7" localSheetId="7" hidden="1">#REF!</definedName>
    <definedName name="hutyu7" localSheetId="45" hidden="1">#REF!</definedName>
    <definedName name="hutyu7" localSheetId="46" hidden="1">#REF!</definedName>
    <definedName name="hutyu7" localSheetId="47" hidden="1">#REF!</definedName>
    <definedName name="hutyu7" localSheetId="8" hidden="1">#REF!</definedName>
    <definedName name="hutyu7" localSheetId="53" hidden="1">#REF!</definedName>
    <definedName name="hutyu7" localSheetId="10" hidden="1">#REF!</definedName>
    <definedName name="hutyu7" hidden="1">#REF!</definedName>
    <definedName name="HVYNONO1" localSheetId="13">[38]nonopec!#REF!</definedName>
    <definedName name="HVYNONO1" localSheetId="5">[38]nonopec!#REF!</definedName>
    <definedName name="HVYNONO1" localSheetId="6">[38]nonopec!#REF!</definedName>
    <definedName name="HVYNONO1" localSheetId="9">[38]nonopec!#REF!</definedName>
    <definedName name="HVYNONO1" localSheetId="11">[38]nonopec!#REF!</definedName>
    <definedName name="HVYNONO1" localSheetId="12">[38]nonopec!#REF!</definedName>
    <definedName name="HVYNONO1" localSheetId="7">[38]nonopec!#REF!</definedName>
    <definedName name="HVYNONO1" localSheetId="45">[38]nonopec!#REF!</definedName>
    <definedName name="HVYNONO1" localSheetId="46">[38]nonopec!#REF!</definedName>
    <definedName name="HVYNONO1" localSheetId="47">[38]nonopec!#REF!</definedName>
    <definedName name="HVYNONO1" localSheetId="8">[38]nonopec!#REF!</definedName>
    <definedName name="HVYNONO1" localSheetId="53">[38]nonopec!#REF!</definedName>
    <definedName name="HVYNONO1" localSheetId="10">[38]nonopec!#REF!</definedName>
    <definedName name="HVYNONO1">[38]nonopec!#REF!</definedName>
    <definedName name="HVYNONO2" localSheetId="13">[38]nonopec!#REF!</definedName>
    <definedName name="HVYNONO2" localSheetId="5">[38]nonopec!#REF!</definedName>
    <definedName name="HVYNONO2" localSheetId="6">[38]nonopec!#REF!</definedName>
    <definedName name="HVYNONO2" localSheetId="9">[38]nonopec!#REF!</definedName>
    <definedName name="HVYNONO2" localSheetId="11">[38]nonopec!#REF!</definedName>
    <definedName name="HVYNONO2" localSheetId="12">[38]nonopec!#REF!</definedName>
    <definedName name="HVYNONO2" localSheetId="7">[38]nonopec!#REF!</definedName>
    <definedName name="HVYNONO2" localSheetId="45">[38]nonopec!#REF!</definedName>
    <definedName name="HVYNONO2" localSheetId="46">[38]nonopec!#REF!</definedName>
    <definedName name="HVYNONO2" localSheetId="47">[38]nonopec!#REF!</definedName>
    <definedName name="HVYNONO2" localSheetId="8">[38]nonopec!#REF!</definedName>
    <definedName name="HVYNONO2" localSheetId="53">[38]nonopec!#REF!</definedName>
    <definedName name="HVYNONO2" localSheetId="10">[38]nonopec!#REF!</definedName>
    <definedName name="HVYNONO2">[38]nonopec!#REF!</definedName>
    <definedName name="HVYNONOPEC" localSheetId="13">[38]nonopec!#REF!</definedName>
    <definedName name="HVYNONOPEC" localSheetId="5">[38]nonopec!#REF!</definedName>
    <definedName name="HVYNONOPEC" localSheetId="6">[38]nonopec!#REF!</definedName>
    <definedName name="HVYNONOPEC" localSheetId="9">[38]nonopec!#REF!</definedName>
    <definedName name="HVYNONOPEC" localSheetId="11">[38]nonopec!#REF!</definedName>
    <definedName name="HVYNONOPEC" localSheetId="12">[38]nonopec!#REF!</definedName>
    <definedName name="HVYNONOPEC" localSheetId="7">[38]nonopec!#REF!</definedName>
    <definedName name="HVYNONOPEC" localSheetId="8">[38]nonopec!#REF!</definedName>
    <definedName name="HVYNONOPEC" localSheetId="10">[38]nonopec!#REF!</definedName>
    <definedName name="HVYNONOPEC">[38]nonopec!#REF!</definedName>
    <definedName name="HVYOECD" localSheetId="13">[38]nonopec!#REF!</definedName>
    <definedName name="HVYOECD" localSheetId="5">[38]nonopec!#REF!</definedName>
    <definedName name="HVYOECD" localSheetId="6">[38]nonopec!#REF!</definedName>
    <definedName name="HVYOECD" localSheetId="9">[38]nonopec!#REF!</definedName>
    <definedName name="HVYOECD" localSheetId="11">[38]nonopec!#REF!</definedName>
    <definedName name="HVYOECD" localSheetId="12">[38]nonopec!#REF!</definedName>
    <definedName name="HVYOECD" localSheetId="7">[38]nonopec!#REF!</definedName>
    <definedName name="HVYOECD" localSheetId="8">[38]nonopec!#REF!</definedName>
    <definedName name="HVYOECD" localSheetId="10">[38]nonopec!#REF!</definedName>
    <definedName name="HVYOECD">[38]nonopec!#REF!</definedName>
    <definedName name="HVYOPEC">[38]nonopec!#REF!</definedName>
    <definedName name="HVYSUMM">[38]nonopec!#REF!</definedName>
    <definedName name="IDAr" localSheetId="13">#REF!</definedName>
    <definedName name="IDAr" localSheetId="29">#REF!</definedName>
    <definedName name="IDAr" localSheetId="5">#REF!</definedName>
    <definedName name="IDAr" localSheetId="6">#REF!</definedName>
    <definedName name="IDAr" localSheetId="9">#REF!</definedName>
    <definedName name="IDAr" localSheetId="11">#REF!</definedName>
    <definedName name="IDAr" localSheetId="12">#REF!</definedName>
    <definedName name="IDAr" localSheetId="0">#REF!</definedName>
    <definedName name="IDAr" localSheetId="7">#REF!</definedName>
    <definedName name="IDAr" localSheetId="45">#REF!</definedName>
    <definedName name="IDAr" localSheetId="46">#REF!</definedName>
    <definedName name="IDAr" localSheetId="47">#REF!</definedName>
    <definedName name="IDAr" localSheetId="8">#REF!</definedName>
    <definedName name="IDAr" localSheetId="53">#REF!</definedName>
    <definedName name="IDAr" localSheetId="10">#REF!</definedName>
    <definedName name="IDAr">#REF!</definedName>
    <definedName name="IDB" localSheetId="13">#REF!</definedName>
    <definedName name="IDB" localSheetId="29">#REF!</definedName>
    <definedName name="IDB" localSheetId="0">#REF!</definedName>
    <definedName name="IDB" localSheetId="45">#REF!</definedName>
    <definedName name="IDB" localSheetId="46">#REF!</definedName>
    <definedName name="IDB" localSheetId="47">#REF!</definedName>
    <definedName name="IDB" localSheetId="53">#REF!</definedName>
    <definedName name="IDB">#REF!</definedName>
    <definedName name="IFSASSETS" localSheetId="13">#REF!</definedName>
    <definedName name="IFSASSETS" localSheetId="29">#REF!</definedName>
    <definedName name="IFSASSETS" localSheetId="0">#REF!</definedName>
    <definedName name="IFSASSETS" localSheetId="45">#REF!</definedName>
    <definedName name="IFSASSETS" localSheetId="46">#REF!</definedName>
    <definedName name="IFSASSETS" localSheetId="47">#REF!</definedName>
    <definedName name="IFSASSETS" localSheetId="53">#REF!</definedName>
    <definedName name="IFSASSETS">#REF!</definedName>
    <definedName name="IFSLIABS" localSheetId="13">#REF!</definedName>
    <definedName name="IFSLIABS" localSheetId="29">#REF!</definedName>
    <definedName name="IFSLIABS" localSheetId="0">#REF!</definedName>
    <definedName name="IFSLIABS">#REF!</definedName>
    <definedName name="ii" localSheetId="1" hidden="1">{"Tab1",#N/A,FALSE,"P";"Tab2",#N/A,FALSE,"P"}</definedName>
    <definedName name="ii" localSheetId="13" hidden="1">{"Tab1",#N/A,FALSE,"P";"Tab2",#N/A,FALSE,"P"}</definedName>
    <definedName name="ii" localSheetId="20" hidden="1">{"Tab1",#N/A,FALSE,"P";"Tab2",#N/A,FALSE,"P"}</definedName>
    <definedName name="ii" localSheetId="23" hidden="1">{"Tab1",#N/A,FALSE,"P";"Tab2",#N/A,FALSE,"P"}</definedName>
    <definedName name="ii" localSheetId="29"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9" hidden="1">{"Tab1",#N/A,FALSE,"P";"Tab2",#N/A,FALSE,"P"}</definedName>
    <definedName name="ii" localSheetId="11" hidden="1">{"Tab1",#N/A,FALSE,"P";"Tab2",#N/A,FALSE,"P"}</definedName>
    <definedName name="ii" localSheetId="12" hidden="1">{"Tab1",#N/A,FALSE,"P";"Tab2",#N/A,FALSE,"P"}</definedName>
    <definedName name="ii" localSheetId="0" hidden="1">{"Tab1",#N/A,FALSE,"P";"Tab2",#N/A,FALSE,"P"}</definedName>
    <definedName name="ii" localSheetId="22" hidden="1">{"Tab1",#N/A,FALSE,"P";"Tab2",#N/A,FALSE,"P"}</definedName>
    <definedName name="ii" localSheetId="30" hidden="1">{"Tab1",#N/A,FALSE,"P";"Tab2",#N/A,FALSE,"P"}</definedName>
    <definedName name="ii" localSheetId="7"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8" hidden="1">{"Tab1",#N/A,FALSE,"P";"Tab2",#N/A,FALSE,"P"}</definedName>
    <definedName name="ii" localSheetId="53" hidden="1">{"Tab1",#N/A,FALSE,"P";"Tab2",#N/A,FALSE,"P"}</definedName>
    <definedName name="ii" localSheetId="10" hidden="1">{"Tab1",#N/A,FALSE,"P";"Tab2",#N/A,FALSE,"P"}</definedName>
    <definedName name="ii" localSheetId="15" hidden="1">{"Tab1",#N/A,FALSE,"P";"Tab2",#N/A,FALSE,"P"}</definedName>
    <definedName name="ii" localSheetId="16" hidden="1">{"Tab1",#N/A,FALSE,"P";"Tab2",#N/A,FALSE,"P"}</definedName>
    <definedName name="ii" hidden="1">{"Tab1",#N/A,FALSE,"P";"Tab2",#N/A,FALSE,"P"}</definedName>
    <definedName name="iii" localSheetId="1" hidden="1">{"Riqfin97",#N/A,FALSE,"Tran";"Riqfinpro",#N/A,FALSE,"Tran"}</definedName>
    <definedName name="iii" localSheetId="13" hidden="1">{"Riqfin97",#N/A,FALSE,"Tran";"Riqfinpro",#N/A,FALSE,"Tran"}</definedName>
    <definedName name="iii" localSheetId="20" hidden="1">{"Riqfin97",#N/A,FALSE,"Tran";"Riqfinpro",#N/A,FALSE,"Tran"}</definedName>
    <definedName name="iii" localSheetId="23" hidden="1">{"Riqfin97",#N/A,FALSE,"Tran";"Riqfinpro",#N/A,FALSE,"Tran"}</definedName>
    <definedName name="iii" localSheetId="29" hidden="1">{"Riqfin97",#N/A,FALSE,"Tran";"Riqfinpro",#N/A,FALSE,"Tran"}</definedName>
    <definedName name="iii" localSheetId="2" hidden="1">{"Riqfin97",#N/A,FALSE,"Tran";"Riqfinpro",#N/A,FALSE,"Tran"}</definedName>
    <definedName name="iii" localSheetId="3" hidden="1">{"Riqfin97",#N/A,FALSE,"Tran";"Riqfinpro",#N/A,FALSE,"Tran"}</definedName>
    <definedName name="iii" localSheetId="4" hidden="1">{"Riqfin97",#N/A,FALSE,"Tran";"Riqfinpro",#N/A,FALSE,"Tran"}</definedName>
    <definedName name="iii" localSheetId="5" hidden="1">{"Riqfin97",#N/A,FALSE,"Tran";"Riqfinpro",#N/A,FALSE,"Tran"}</definedName>
    <definedName name="iii" localSheetId="6" hidden="1">{"Riqfin97",#N/A,FALSE,"Tran";"Riqfinpro",#N/A,FALSE,"Tran"}</definedName>
    <definedName name="iii" localSheetId="9" hidden="1">{"Riqfin97",#N/A,FALSE,"Tran";"Riqfinpro",#N/A,FALSE,"Tran"}</definedName>
    <definedName name="iii" localSheetId="11" hidden="1">{"Riqfin97",#N/A,FALSE,"Tran";"Riqfinpro",#N/A,FALSE,"Tran"}</definedName>
    <definedName name="iii" localSheetId="12" hidden="1">{"Riqfin97",#N/A,FALSE,"Tran";"Riqfinpro",#N/A,FALSE,"Tran"}</definedName>
    <definedName name="iii" localSheetId="0" hidden="1">{"Riqfin97",#N/A,FALSE,"Tran";"Riqfinpro",#N/A,FALSE,"Tran"}</definedName>
    <definedName name="iii" localSheetId="22" hidden="1">{"Riqfin97",#N/A,FALSE,"Tran";"Riqfinpro",#N/A,FALSE,"Tran"}</definedName>
    <definedName name="iii" localSheetId="30" hidden="1">{"Riqfin97",#N/A,FALSE,"Tran";"Riqfinpro",#N/A,FALSE,"Tran"}</definedName>
    <definedName name="iii" localSheetId="7" hidden="1">{"Riqfin97",#N/A,FALSE,"Tran";"Riqfinpro",#N/A,FALSE,"Tran"}</definedName>
    <definedName name="iii" localSheetId="43" hidden="1">{"Riqfin97",#N/A,FALSE,"Tran";"Riqfinpro",#N/A,FALSE,"Tran"}</definedName>
    <definedName name="iii" localSheetId="44" hidden="1">{"Riqfin97",#N/A,FALSE,"Tran";"Riqfinpro",#N/A,FALSE,"Tran"}</definedName>
    <definedName name="iii" localSheetId="45" hidden="1">{"Riqfin97",#N/A,FALSE,"Tran";"Riqfinpro",#N/A,FALSE,"Tran"}</definedName>
    <definedName name="iii" localSheetId="46" hidden="1">{"Riqfin97",#N/A,FALSE,"Tran";"Riqfinpro",#N/A,FALSE,"Tran"}</definedName>
    <definedName name="iii" localSheetId="47" hidden="1">{"Riqfin97",#N/A,FALSE,"Tran";"Riqfinpro",#N/A,FALSE,"Tran"}</definedName>
    <definedName name="iii" localSheetId="48" hidden="1">{"Riqfin97",#N/A,FALSE,"Tran";"Riqfinpro",#N/A,FALSE,"Tran"}</definedName>
    <definedName name="iii" localSheetId="8" hidden="1">{"Riqfin97",#N/A,FALSE,"Tran";"Riqfinpro",#N/A,FALSE,"Tran"}</definedName>
    <definedName name="iii" localSheetId="53" hidden="1">{"Riqfin97",#N/A,FALSE,"Tran";"Riqfinpro",#N/A,FALSE,"Tran"}</definedName>
    <definedName name="iii" localSheetId="10" hidden="1">{"Riqfin97",#N/A,FALSE,"Tran";"Riqfinpro",#N/A,FALSE,"Tran"}</definedName>
    <definedName name="iii" localSheetId="15" hidden="1">{"Riqfin97",#N/A,FALSE,"Tran";"Riqfinpro",#N/A,FALSE,"Tran"}</definedName>
    <definedName name="iii" localSheetId="16" hidden="1">{"Riqfin97",#N/A,FALSE,"Tran";"Riqfinpro",#N/A,FALSE,"Tran"}</definedName>
    <definedName name="iii" hidden="1">{"Riqfin97",#N/A,FALSE,"Tran";"Riqfinpro",#N/A,FALSE,"Tran"}</definedName>
    <definedName name="iiiiiiiiiii" localSheetId="13" hidden="1">#REF!</definedName>
    <definedName name="iiiiiiiiiii" localSheetId="29" hidden="1">#REF!</definedName>
    <definedName name="iiiiiiiiiii" localSheetId="5" hidden="1">#REF!</definedName>
    <definedName name="iiiiiiiiiii" localSheetId="6" hidden="1">#REF!</definedName>
    <definedName name="iiiiiiiiiii" localSheetId="9" hidden="1">#REF!</definedName>
    <definedName name="iiiiiiiiiii" localSheetId="11" hidden="1">#REF!</definedName>
    <definedName name="iiiiiiiiiii" localSheetId="12" hidden="1">#REF!</definedName>
    <definedName name="iiiiiiiiiii" localSheetId="0" hidden="1">#REF!</definedName>
    <definedName name="iiiiiiiiiii" localSheetId="7" hidden="1">#REF!</definedName>
    <definedName name="iiiiiiiiiii" localSheetId="45" hidden="1">#REF!</definedName>
    <definedName name="iiiiiiiiiii" localSheetId="46" hidden="1">#REF!</definedName>
    <definedName name="iiiiiiiiiii" localSheetId="47" hidden="1">#REF!</definedName>
    <definedName name="iiiiiiiiiii" localSheetId="8" hidden="1">#REF!</definedName>
    <definedName name="iiiiiiiiiii" localSheetId="53" hidden="1">#REF!</definedName>
    <definedName name="iiiiiiiiiii" localSheetId="10" hidden="1">#REF!</definedName>
    <definedName name="iiiiiiiiiii" hidden="1">#REF!</definedName>
    <definedName name="iiiiiiiiiiii" localSheetId="13" hidden="1">'[48]Fax a enviar'!#REF!</definedName>
    <definedName name="iiiiiiiiiiii" localSheetId="5" hidden="1">'[48]Fax a enviar'!#REF!</definedName>
    <definedName name="iiiiiiiiiiii" localSheetId="6" hidden="1">'[48]Fax a enviar'!#REF!</definedName>
    <definedName name="iiiiiiiiiiii" localSheetId="9" hidden="1">'[48]Fax a enviar'!#REF!</definedName>
    <definedName name="iiiiiiiiiiii" localSheetId="11" hidden="1">'[48]Fax a enviar'!#REF!</definedName>
    <definedName name="iiiiiiiiiiii" localSheetId="12" hidden="1">'[48]Fax a enviar'!#REF!</definedName>
    <definedName name="iiiiiiiiiiii" localSheetId="7" hidden="1">'[48]Fax a enviar'!#REF!</definedName>
    <definedName name="iiiiiiiiiiii" localSheetId="45" hidden="1">'[48]Fax a enviar'!#REF!</definedName>
    <definedName name="iiiiiiiiiiii" localSheetId="46" hidden="1">'[48]Fax a enviar'!#REF!</definedName>
    <definedName name="iiiiiiiiiiii" localSheetId="47" hidden="1">'[48]Fax a enviar'!#REF!</definedName>
    <definedName name="iiiiiiiiiiii" localSheetId="8" hidden="1">'[48]Fax a enviar'!#REF!</definedName>
    <definedName name="iiiiiiiiiiii" localSheetId="53" hidden="1">'[48]Fax a enviar'!#REF!</definedName>
    <definedName name="iiiiiiiiiiii" localSheetId="10" hidden="1">'[48]Fax a enviar'!#REF!</definedName>
    <definedName name="iiiiiiiiiiii" hidden="1">'[48]Fax a enviar'!#REF!</definedName>
    <definedName name="iiiiiiiiiiiiiiiii" localSheetId="13" hidden="1">'[48]Fax a enviar'!#REF!</definedName>
    <definedName name="iiiiiiiiiiiiiiiii" localSheetId="5" hidden="1">'[48]Fax a enviar'!#REF!</definedName>
    <definedName name="iiiiiiiiiiiiiiiii" localSheetId="6" hidden="1">'[48]Fax a enviar'!#REF!</definedName>
    <definedName name="iiiiiiiiiiiiiiiii" localSheetId="9" hidden="1">'[48]Fax a enviar'!#REF!</definedName>
    <definedName name="iiiiiiiiiiiiiiiii" localSheetId="11" hidden="1">'[48]Fax a enviar'!#REF!</definedName>
    <definedName name="iiiiiiiiiiiiiiiii" localSheetId="12" hidden="1">'[48]Fax a enviar'!#REF!</definedName>
    <definedName name="iiiiiiiiiiiiiiiii" localSheetId="7" hidden="1">'[48]Fax a enviar'!#REF!</definedName>
    <definedName name="iiiiiiiiiiiiiiiii" localSheetId="45" hidden="1">'[48]Fax a enviar'!#REF!</definedName>
    <definedName name="iiiiiiiiiiiiiiiii" localSheetId="46" hidden="1">'[48]Fax a enviar'!#REF!</definedName>
    <definedName name="iiiiiiiiiiiiiiiii" localSheetId="47" hidden="1">'[48]Fax a enviar'!#REF!</definedName>
    <definedName name="iiiiiiiiiiiiiiiii" localSheetId="8" hidden="1">'[48]Fax a enviar'!#REF!</definedName>
    <definedName name="iiiiiiiiiiiiiiiii" localSheetId="53" hidden="1">'[48]Fax a enviar'!#REF!</definedName>
    <definedName name="iiiiiiiiiiiiiiiii" localSheetId="10" hidden="1">'[48]Fax a enviar'!#REF!</definedName>
    <definedName name="iiiiiiiiiiiiiiiii" hidden="1">'[48]Fax a enviar'!#REF!</definedName>
    <definedName name="iiiiiiiiiiiiiiiiiiiiiiiiii" localSheetId="13" hidden="1">#REF!</definedName>
    <definedName name="iiiiiiiiiiiiiiiiiiiiiiiiii" localSheetId="29" hidden="1">#REF!</definedName>
    <definedName name="iiiiiiiiiiiiiiiiiiiiiiiiii" localSheetId="5" hidden="1">#REF!</definedName>
    <definedName name="iiiiiiiiiiiiiiiiiiiiiiiiii" localSheetId="6" hidden="1">#REF!</definedName>
    <definedName name="iiiiiiiiiiiiiiiiiiiiiiiiii" localSheetId="9" hidden="1">#REF!</definedName>
    <definedName name="iiiiiiiiiiiiiiiiiiiiiiiiii" localSheetId="11" hidden="1">#REF!</definedName>
    <definedName name="iiiiiiiiiiiiiiiiiiiiiiiiii" localSheetId="12" hidden="1">#REF!</definedName>
    <definedName name="iiiiiiiiiiiiiiiiiiiiiiiiii" localSheetId="0" hidden="1">#REF!</definedName>
    <definedName name="iiiiiiiiiiiiiiiiiiiiiiiiii" localSheetId="7" hidden="1">#REF!</definedName>
    <definedName name="iiiiiiiiiiiiiiiiiiiiiiiiii" localSheetId="45" hidden="1">#REF!</definedName>
    <definedName name="iiiiiiiiiiiiiiiiiiiiiiiiii" localSheetId="46" hidden="1">#REF!</definedName>
    <definedName name="iiiiiiiiiiiiiiiiiiiiiiiiii" localSheetId="47" hidden="1">#REF!</definedName>
    <definedName name="iiiiiiiiiiiiiiiiiiiiiiiiii" localSheetId="8" hidden="1">#REF!</definedName>
    <definedName name="iiiiiiiiiiiiiiiiiiiiiiiiii" localSheetId="53" hidden="1">#REF!</definedName>
    <definedName name="iiiiiiiiiiiiiiiiiiiiiiiiii" localSheetId="10" hidden="1">#REF!</definedName>
    <definedName name="iiiiiiiiiiiiiiiiiiiiiiiiii" hidden="1">#REF!</definedName>
    <definedName name="iiiooo" localSheetId="13">#REF!</definedName>
    <definedName name="iiiooo" localSheetId="29">#REF!</definedName>
    <definedName name="iiiooo" localSheetId="0">#REF!</definedName>
    <definedName name="iiiooo" localSheetId="45">#REF!</definedName>
    <definedName name="iiiooo" localSheetId="46">#REF!</definedName>
    <definedName name="iiiooo" localSheetId="47">#REF!</definedName>
    <definedName name="iiiooo" localSheetId="53">#REF!</definedName>
    <definedName name="iiiooo">#REF!</definedName>
    <definedName name="IKR" localSheetId="13">#REF!</definedName>
    <definedName name="IKR" localSheetId="29">#REF!</definedName>
    <definedName name="IKR" localSheetId="0">#REF!</definedName>
    <definedName name="IKR" localSheetId="45">#REF!</definedName>
    <definedName name="IKR" localSheetId="46">#REF!</definedName>
    <definedName name="IKR" localSheetId="47">#REF!</definedName>
    <definedName name="IKR" localSheetId="53">#REF!</definedName>
    <definedName name="IKR">#REF!</definedName>
    <definedName name="ilo" localSheetId="1" hidden="1">{"Riqfin97",#N/A,FALSE,"Tran";"Riqfinpro",#N/A,FALSE,"Tran"}</definedName>
    <definedName name="ilo" localSheetId="13" hidden="1">{"Riqfin97",#N/A,FALSE,"Tran";"Riqfinpro",#N/A,FALSE,"Tran"}</definedName>
    <definedName name="ilo" localSheetId="20" hidden="1">{"Riqfin97",#N/A,FALSE,"Tran";"Riqfinpro",#N/A,FALSE,"Tran"}</definedName>
    <definedName name="ilo" localSheetId="23" hidden="1">{"Riqfin97",#N/A,FALSE,"Tran";"Riqfinpro",#N/A,FALSE,"Tran"}</definedName>
    <definedName name="ilo" localSheetId="29"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9" hidden="1">{"Riqfin97",#N/A,FALSE,"Tran";"Riqfinpro",#N/A,FALSE,"Tran"}</definedName>
    <definedName name="ilo" localSheetId="11" hidden="1">{"Riqfin97",#N/A,FALSE,"Tran";"Riqfinpro",#N/A,FALSE,"Tran"}</definedName>
    <definedName name="ilo" localSheetId="12" hidden="1">{"Riqfin97",#N/A,FALSE,"Tran";"Riqfinpro",#N/A,FALSE,"Tran"}</definedName>
    <definedName name="ilo" localSheetId="0" hidden="1">{"Riqfin97",#N/A,FALSE,"Tran";"Riqfinpro",#N/A,FALSE,"Tran"}</definedName>
    <definedName name="ilo" localSheetId="22" hidden="1">{"Riqfin97",#N/A,FALSE,"Tran";"Riqfinpro",#N/A,FALSE,"Tran"}</definedName>
    <definedName name="ilo" localSheetId="30" hidden="1">{"Riqfin97",#N/A,FALSE,"Tran";"Riqfinpro",#N/A,FALSE,"Tran"}</definedName>
    <definedName name="ilo" localSheetId="7"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8" hidden="1">{"Riqfin97",#N/A,FALSE,"Tran";"Riqfinpro",#N/A,FALSE,"Tran"}</definedName>
    <definedName name="ilo" localSheetId="53" hidden="1">{"Riqfin97",#N/A,FALSE,"Tran";"Riqfinpro",#N/A,FALSE,"Tran"}</definedName>
    <definedName name="ilo" localSheetId="10" hidden="1">{"Riqfin97",#N/A,FALSE,"Tran";"Riqfinpro",#N/A,FALSE,"Tran"}</definedName>
    <definedName name="ilo" localSheetId="15" hidden="1">{"Riqfin97",#N/A,FALSE,"Tran";"Riqfinpro",#N/A,FALSE,"Tran"}</definedName>
    <definedName name="ilo" localSheetId="16" hidden="1">{"Riqfin97",#N/A,FALSE,"Tran";"Riqfinpro",#N/A,FALSE,"Tran"}</definedName>
    <definedName name="ilo" hidden="1">{"Riqfin97",#N/A,FALSE,"Tran";"Riqfinpro",#N/A,FALSE,"Tran"}</definedName>
    <definedName name="ilu" localSheetId="1" hidden="1">{"Riqfin97",#N/A,FALSE,"Tran";"Riqfinpro",#N/A,FALSE,"Tran"}</definedName>
    <definedName name="ilu" localSheetId="13" hidden="1">{"Riqfin97",#N/A,FALSE,"Tran";"Riqfinpro",#N/A,FALSE,"Tran"}</definedName>
    <definedName name="ilu" localSheetId="20" hidden="1">{"Riqfin97",#N/A,FALSE,"Tran";"Riqfinpro",#N/A,FALSE,"Tran"}</definedName>
    <definedName name="ilu" localSheetId="23" hidden="1">{"Riqfin97",#N/A,FALSE,"Tran";"Riqfinpro",#N/A,FALSE,"Tran"}</definedName>
    <definedName name="ilu" localSheetId="29"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9" hidden="1">{"Riqfin97",#N/A,FALSE,"Tran";"Riqfinpro",#N/A,FALSE,"Tran"}</definedName>
    <definedName name="ilu" localSheetId="11" hidden="1">{"Riqfin97",#N/A,FALSE,"Tran";"Riqfinpro",#N/A,FALSE,"Tran"}</definedName>
    <definedName name="ilu" localSheetId="12" hidden="1">{"Riqfin97",#N/A,FALSE,"Tran";"Riqfinpro",#N/A,FALSE,"Tran"}</definedName>
    <definedName name="ilu" localSheetId="0" hidden="1">{"Riqfin97",#N/A,FALSE,"Tran";"Riqfinpro",#N/A,FALSE,"Tran"}</definedName>
    <definedName name="ilu" localSheetId="22" hidden="1">{"Riqfin97",#N/A,FALSE,"Tran";"Riqfinpro",#N/A,FALSE,"Tran"}</definedName>
    <definedName name="ilu" localSheetId="30" hidden="1">{"Riqfin97",#N/A,FALSE,"Tran";"Riqfinpro",#N/A,FALSE,"Tran"}</definedName>
    <definedName name="ilu" localSheetId="7"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8" hidden="1">{"Riqfin97",#N/A,FALSE,"Tran";"Riqfinpro",#N/A,FALSE,"Tran"}</definedName>
    <definedName name="ilu" localSheetId="53" hidden="1">{"Riqfin97",#N/A,FALSE,"Tran";"Riqfinpro",#N/A,FALSE,"Tran"}</definedName>
    <definedName name="ilu" localSheetId="10" hidden="1">{"Riqfin97",#N/A,FALSE,"Tran";"Riqfinpro",#N/A,FALSE,"Tran"}</definedName>
    <definedName name="ilu" localSheetId="15" hidden="1">{"Riqfin97",#N/A,FALSE,"Tran";"Riqfinpro",#N/A,FALSE,"Tran"}</definedName>
    <definedName name="ilu" localSheetId="16" hidden="1">{"Riqfin97",#N/A,FALSE,"Tran";"Riqfinpro",#N/A,FALSE,"Tran"}</definedName>
    <definedName name="ilu" hidden="1">{"Riqfin97",#N/A,FALSE,"Tran";"Riqfinpro",#N/A,FALSE,"Tran"}</definedName>
    <definedName name="IM" localSheetId="13">#REF!</definedName>
    <definedName name="IM" localSheetId="29">#REF!</definedName>
    <definedName name="IM" localSheetId="5">#REF!</definedName>
    <definedName name="IM" localSheetId="6">#REF!</definedName>
    <definedName name="IM" localSheetId="9">#REF!</definedName>
    <definedName name="IM" localSheetId="11">#REF!</definedName>
    <definedName name="IM" localSheetId="12">#REF!</definedName>
    <definedName name="IM" localSheetId="0">#REF!</definedName>
    <definedName name="IM" localSheetId="7">#REF!</definedName>
    <definedName name="IM" localSheetId="45">#REF!</definedName>
    <definedName name="IM" localSheetId="46">#REF!</definedName>
    <definedName name="IM" localSheetId="47">#REF!</definedName>
    <definedName name="IM" localSheetId="8">#REF!</definedName>
    <definedName name="IM" localSheetId="53">#REF!</definedName>
    <definedName name="IM" localSheetId="10">#REF!</definedName>
    <definedName name="IM">#REF!</definedName>
    <definedName name="IMF" localSheetId="13">#REF!</definedName>
    <definedName name="IMF" localSheetId="29">#REF!</definedName>
    <definedName name="IMF" localSheetId="0">#REF!</definedName>
    <definedName name="IMF" localSheetId="45">#REF!</definedName>
    <definedName name="IMF" localSheetId="46">#REF!</definedName>
    <definedName name="IMF" localSheetId="47">#REF!</definedName>
    <definedName name="IMF" localSheetId="53">#REF!</definedName>
    <definedName name="IMF">#REF!</definedName>
    <definedName name="Importaciones" localSheetId="45" hidden="1">'[12]Base Original'!#REF!</definedName>
    <definedName name="Importaciones" localSheetId="46" hidden="1">'[12]Base Original'!#REF!</definedName>
    <definedName name="Importaciones" localSheetId="47" hidden="1">'[12]Base Original'!#REF!</definedName>
    <definedName name="Importaciones" localSheetId="53" hidden="1">'[12]Base Original'!#REF!</definedName>
    <definedName name="Importaciones" hidden="1">'[12]Base Original'!#REF!</definedName>
    <definedName name="INDICEPRODUCCIO" localSheetId="13">#REF!</definedName>
    <definedName name="INDICEPRODUCCIO" localSheetId="29">#REF!</definedName>
    <definedName name="INDICEPRODUCCIO" localSheetId="5">#REF!</definedName>
    <definedName name="INDICEPRODUCCIO" localSheetId="6">#REF!</definedName>
    <definedName name="INDICEPRODUCCIO" localSheetId="9">#REF!</definedName>
    <definedName name="INDICEPRODUCCIO" localSheetId="11">#REF!</definedName>
    <definedName name="INDICEPRODUCCIO" localSheetId="12">#REF!</definedName>
    <definedName name="INDICEPRODUCCIO" localSheetId="0">#REF!</definedName>
    <definedName name="INDICEPRODUCCIO" localSheetId="7">#REF!</definedName>
    <definedName name="INDICEPRODUCCIO" localSheetId="45">#REF!</definedName>
    <definedName name="INDICEPRODUCCIO" localSheetId="46">#REF!</definedName>
    <definedName name="INDICEPRODUCCIO" localSheetId="47">#REF!</definedName>
    <definedName name="INDICEPRODUCCIO" localSheetId="8">#REF!</definedName>
    <definedName name="INDICEPRODUCCIO" localSheetId="53">#REF!</definedName>
    <definedName name="INDICEPRODUCCIO" localSheetId="10">#REF!</definedName>
    <definedName name="INDICEPRODUCCIO">#REF!</definedName>
    <definedName name="INFOGER" localSheetId="13">[35]BCP!#REF!</definedName>
    <definedName name="INFOGER" localSheetId="5">[35]BCP!#REF!</definedName>
    <definedName name="INFOGER" localSheetId="6">[35]BCP!#REF!</definedName>
    <definedName name="INFOGER" localSheetId="9">[35]BCP!#REF!</definedName>
    <definedName name="INFOGER" localSheetId="11">[35]BCP!#REF!</definedName>
    <definedName name="INFOGER" localSheetId="12">[35]BCP!#REF!</definedName>
    <definedName name="INFOGER" localSheetId="7">[35]BCP!#REF!</definedName>
    <definedName name="INFOGER" localSheetId="45">[35]BCP!#REF!</definedName>
    <definedName name="INFOGER" localSheetId="46">[35]BCP!#REF!</definedName>
    <definedName name="INFOGER" localSheetId="47">[35]BCP!#REF!</definedName>
    <definedName name="INFOGER" localSheetId="8">[35]BCP!#REF!</definedName>
    <definedName name="INFOGER" localSheetId="53">[35]BCP!#REF!</definedName>
    <definedName name="INFOGER" localSheetId="10">[35]BCP!#REF!</definedName>
    <definedName name="INFOGER">[35]BCP!#REF!</definedName>
    <definedName name="INGRESOS" localSheetId="13">#REF!</definedName>
    <definedName name="INGRESOS" localSheetId="29">#REF!</definedName>
    <definedName name="INGRESOS" localSheetId="5">#REF!</definedName>
    <definedName name="INGRESOS" localSheetId="6">#REF!</definedName>
    <definedName name="INGRESOS" localSheetId="9">#REF!</definedName>
    <definedName name="INGRESOS" localSheetId="11">#REF!</definedName>
    <definedName name="INGRESOS" localSheetId="12">#REF!</definedName>
    <definedName name="INGRESOS" localSheetId="0">#REF!</definedName>
    <definedName name="INGRESOS" localSheetId="7">#REF!</definedName>
    <definedName name="INGRESOS" localSheetId="45">#REF!</definedName>
    <definedName name="INGRESOS" localSheetId="46">#REF!</definedName>
    <definedName name="INGRESOS" localSheetId="47">#REF!</definedName>
    <definedName name="INGRESOS" localSheetId="8">#REF!</definedName>
    <definedName name="ingresos" localSheetId="53">#REF!</definedName>
    <definedName name="INGRESOS" localSheetId="10">#REF!</definedName>
    <definedName name="INGRESOS">#REF!</definedName>
    <definedName name="INIT" localSheetId="13">#REF!</definedName>
    <definedName name="INIT" localSheetId="29">#REF!</definedName>
    <definedName name="INIT" localSheetId="0">#REF!</definedName>
    <definedName name="INIT" localSheetId="45">#REF!</definedName>
    <definedName name="INIT" localSheetId="46">#REF!</definedName>
    <definedName name="INIT" localSheetId="47">#REF!</definedName>
    <definedName name="INIT" localSheetId="53">#REF!</definedName>
    <definedName name="INIT">#REF!</definedName>
    <definedName name="INPUT_2" localSheetId="45">[16]Input!#REF!</definedName>
    <definedName name="INPUT_2" localSheetId="46">[16]Input!#REF!</definedName>
    <definedName name="INPUT_2" localSheetId="47">[16]Input!#REF!</definedName>
    <definedName name="INPUT_2" localSheetId="53">[16]Input!#REF!</definedName>
    <definedName name="INPUT_2">[16]Input!#REF!</definedName>
    <definedName name="INPUT_4" localSheetId="45">[16]Input!#REF!</definedName>
    <definedName name="INPUT_4" localSheetId="46">[16]Input!#REF!</definedName>
    <definedName name="INPUT_4" localSheetId="47">[16]Input!#REF!</definedName>
    <definedName name="INPUT_4" localSheetId="53">[16]Input!#REF!</definedName>
    <definedName name="INPUT_4">[16]Input!#REF!</definedName>
    <definedName name="INTERES" localSheetId="13">#REF!</definedName>
    <definedName name="INTERES" localSheetId="29">#REF!</definedName>
    <definedName name="INTERES" localSheetId="5">#REF!</definedName>
    <definedName name="INTERES" localSheetId="6">#REF!</definedName>
    <definedName name="INTERES" localSheetId="9">#REF!</definedName>
    <definedName name="INTERES" localSheetId="11">#REF!</definedName>
    <definedName name="INTERES" localSheetId="12">#REF!</definedName>
    <definedName name="INTERES" localSheetId="0">#REF!</definedName>
    <definedName name="INTERES" localSheetId="7">#REF!</definedName>
    <definedName name="INTERES" localSheetId="45">#REF!</definedName>
    <definedName name="INTERES" localSheetId="46">#REF!</definedName>
    <definedName name="INTERES" localSheetId="47">#REF!</definedName>
    <definedName name="INTERES" localSheetId="8">#REF!</definedName>
    <definedName name="INTERES" localSheetId="53">#REF!</definedName>
    <definedName name="INTERES" localSheetId="10">#REF!</definedName>
    <definedName name="INTERES">#REF!</definedName>
    <definedName name="INTEREST" localSheetId="13">#REF!</definedName>
    <definedName name="INTEREST" localSheetId="29">#REF!</definedName>
    <definedName name="INTEREST" localSheetId="0">#REF!</definedName>
    <definedName name="INTEREST" localSheetId="45">#REF!</definedName>
    <definedName name="INTEREST" localSheetId="46">#REF!</definedName>
    <definedName name="INTEREST" localSheetId="47">#REF!</definedName>
    <definedName name="INTEREST" localSheetId="53">#REF!</definedName>
    <definedName name="INTEREST">#REF!</definedName>
    <definedName name="Interest_IDA">[54]NPV!$B$27</definedName>
    <definedName name="Interest_NC" localSheetId="13">[54]NPV!#REF!</definedName>
    <definedName name="Interest_NC" localSheetId="29">[54]NPV!#REF!</definedName>
    <definedName name="Interest_NC" localSheetId="5">[54]NPV!#REF!</definedName>
    <definedName name="Interest_NC" localSheetId="6">[54]NPV!#REF!</definedName>
    <definedName name="Interest_NC" localSheetId="9">[54]NPV!#REF!</definedName>
    <definedName name="Interest_NC" localSheetId="11">[54]NPV!#REF!</definedName>
    <definedName name="Interest_NC" localSheetId="12">[54]NPV!#REF!</definedName>
    <definedName name="Interest_NC" localSheetId="0">[54]NPV!#REF!</definedName>
    <definedName name="Interest_NC" localSheetId="30">[54]NPV!#REF!</definedName>
    <definedName name="Interest_NC" localSheetId="7">[54]NPV!#REF!</definedName>
    <definedName name="Interest_NC" localSheetId="8">[54]NPV!#REF!</definedName>
    <definedName name="Interest_NC" localSheetId="10">[54]NPV!#REF!</definedName>
    <definedName name="Interest_NC" localSheetId="15">[54]NPV!#REF!</definedName>
    <definedName name="Interest_NC">[54]NPV!#REF!</definedName>
    <definedName name="InterestRate" localSheetId="13">#REF!</definedName>
    <definedName name="InterestRate" localSheetId="29">#REF!</definedName>
    <definedName name="InterestRate" localSheetId="5">#REF!</definedName>
    <definedName name="InterestRate" localSheetId="6">#REF!</definedName>
    <definedName name="InterestRate" localSheetId="9">#REF!</definedName>
    <definedName name="InterestRate" localSheetId="11">#REF!</definedName>
    <definedName name="InterestRate" localSheetId="12">#REF!</definedName>
    <definedName name="InterestRate" localSheetId="0">#REF!</definedName>
    <definedName name="InterestRate" localSheetId="7">#REF!</definedName>
    <definedName name="InterestRate" localSheetId="45">#REF!</definedName>
    <definedName name="InterestRate" localSheetId="46">#REF!</definedName>
    <definedName name="InterestRate" localSheetId="47">#REF!</definedName>
    <definedName name="InterestRate" localSheetId="8">#REF!</definedName>
    <definedName name="InterestRate" localSheetId="53">#REF!</definedName>
    <definedName name="InterestRate" localSheetId="10">#REF!</definedName>
    <definedName name="InterestRate">#REF!</definedName>
    <definedName name="IPC" localSheetId="13">[64]ipc!#REF!</definedName>
    <definedName name="IPC" localSheetId="5">[64]ipc!#REF!</definedName>
    <definedName name="IPC" localSheetId="6">[64]ipc!#REF!</definedName>
    <definedName name="IPC" localSheetId="9">[64]ipc!#REF!</definedName>
    <definedName name="IPC" localSheetId="11">[64]ipc!#REF!</definedName>
    <definedName name="IPC" localSheetId="12">[64]ipc!#REF!</definedName>
    <definedName name="IPC" localSheetId="7">[64]ipc!#REF!</definedName>
    <definedName name="IPC" localSheetId="45">[64]ipc!#REF!</definedName>
    <definedName name="IPC" localSheetId="46">[64]ipc!#REF!</definedName>
    <definedName name="IPC" localSheetId="47">[64]ipc!#REF!</definedName>
    <definedName name="IPC" localSheetId="8">[64]ipc!#REF!</definedName>
    <definedName name="IPC" localSheetId="53">[64]ipc!#REF!</definedName>
    <definedName name="IPC" localSheetId="10">[64]ipc!#REF!</definedName>
    <definedName name="IPC">[64]ipc!#REF!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LS" localSheetId="13">#REF!</definedName>
    <definedName name="IRLS" localSheetId="29">#REF!</definedName>
    <definedName name="IRLS" localSheetId="5">#REF!</definedName>
    <definedName name="IRLS" localSheetId="6">#REF!</definedName>
    <definedName name="IRLS" localSheetId="9">#REF!</definedName>
    <definedName name="IRLS" localSheetId="11">#REF!</definedName>
    <definedName name="IRLS" localSheetId="12">#REF!</definedName>
    <definedName name="IRLS" localSheetId="0">#REF!</definedName>
    <definedName name="IRLS" localSheetId="7">#REF!</definedName>
    <definedName name="IRLS" localSheetId="45">#REF!</definedName>
    <definedName name="IRLS" localSheetId="46">#REF!</definedName>
    <definedName name="IRLS" localSheetId="47">#REF!</definedName>
    <definedName name="IRLS" localSheetId="8">#REF!</definedName>
    <definedName name="IRLS" localSheetId="53">#REF!</definedName>
    <definedName name="IRLS" localSheetId="10">#REF!</definedName>
    <definedName name="IRLS">#REF!</definedName>
    <definedName name="IRLS1" localSheetId="13">#REF!</definedName>
    <definedName name="IRLS1" localSheetId="29">#REF!</definedName>
    <definedName name="IRLS1" localSheetId="0">#REF!</definedName>
    <definedName name="IRLS1" localSheetId="45">#REF!</definedName>
    <definedName name="IRLS1" localSheetId="46">#REF!</definedName>
    <definedName name="IRLS1" localSheetId="47">#REF!</definedName>
    <definedName name="IRLS1" localSheetId="53">#REF!</definedName>
    <definedName name="IRLS1">#REF!</definedName>
    <definedName name="IRP" localSheetId="13">#REF!</definedName>
    <definedName name="IRP" localSheetId="29">#REF!</definedName>
    <definedName name="IRP" localSheetId="0">#REF!</definedName>
    <definedName name="IRP" localSheetId="45">#REF!</definedName>
    <definedName name="IRP" localSheetId="46">#REF!</definedName>
    <definedName name="IRP" localSheetId="47">#REF!</definedName>
    <definedName name="IRP" localSheetId="53">#REF!</definedName>
    <definedName name="IRP">#REF!</definedName>
    <definedName name="iuf.kugj">#N/A</definedName>
    <definedName name="iyiyiy" localSheetId="13" hidden="1">#REF!</definedName>
    <definedName name="iyiyiy" localSheetId="29" hidden="1">#REF!</definedName>
    <definedName name="iyiyiy" localSheetId="5" hidden="1">#REF!</definedName>
    <definedName name="iyiyiy" localSheetId="6" hidden="1">#REF!</definedName>
    <definedName name="iyiyiy" localSheetId="9" hidden="1">#REF!</definedName>
    <definedName name="iyiyiy" localSheetId="11" hidden="1">#REF!</definedName>
    <definedName name="iyiyiy" localSheetId="12" hidden="1">#REF!</definedName>
    <definedName name="iyiyiy" localSheetId="0" hidden="1">#REF!</definedName>
    <definedName name="iyiyiy" localSheetId="7" hidden="1">#REF!</definedName>
    <definedName name="iyiyiy" localSheetId="45" hidden="1">#REF!</definedName>
    <definedName name="iyiyiy" localSheetId="46" hidden="1">#REF!</definedName>
    <definedName name="iyiyiy" localSheetId="47" hidden="1">#REF!</definedName>
    <definedName name="iyiyiy" localSheetId="8" hidden="1">#REF!</definedName>
    <definedName name="iyiyiy" localSheetId="53" hidden="1">#REF!</definedName>
    <definedName name="iyiyiy" localSheetId="10" hidden="1">#REF!</definedName>
    <definedName name="iyiyiy" hidden="1">#REF!</definedName>
    <definedName name="JA" localSheetId="13">#REF!</definedName>
    <definedName name="JA" localSheetId="29">#REF!</definedName>
    <definedName name="JA" localSheetId="0">#REF!</definedName>
    <definedName name="JA" localSheetId="45">#REF!</definedName>
    <definedName name="JA" localSheetId="46">#REF!</definedName>
    <definedName name="JA" localSheetId="47">#REF!</definedName>
    <definedName name="JA" localSheetId="53">#REF!</definedName>
    <definedName name="JA">#REF!</definedName>
    <definedName name="jagu4" localSheetId="13">#REF!</definedName>
    <definedName name="jagu4" localSheetId="29">#REF!</definedName>
    <definedName name="jagu4" localSheetId="0">#REF!</definedName>
    <definedName name="jagu4" localSheetId="45">#REF!</definedName>
    <definedName name="jagu4" localSheetId="46">#REF!</definedName>
    <definedName name="jagu4" localSheetId="47">#REF!</definedName>
    <definedName name="jagu4" localSheetId="53">#REF!</definedName>
    <definedName name="jagu4">#REF!</definedName>
    <definedName name="JAPCRUDE87" localSheetId="13">#REF!</definedName>
    <definedName name="JAPCRUDE87" localSheetId="29">#REF!</definedName>
    <definedName name="JAPCRUDE87" localSheetId="0">#REF!</definedName>
    <definedName name="JAPCRUDE87">#REF!</definedName>
    <definedName name="JAPCRUDE88" localSheetId="13">#REF!</definedName>
    <definedName name="JAPCRUDE88" localSheetId="29">#REF!</definedName>
    <definedName name="JAPCRUDE88" localSheetId="0">#REF!</definedName>
    <definedName name="JAPCRUDE88">#REF!</definedName>
    <definedName name="JAPPROD87" localSheetId="13">#REF!</definedName>
    <definedName name="JAPPROD87" localSheetId="29">#REF!</definedName>
    <definedName name="JAPPROD87" localSheetId="0">#REF!</definedName>
    <definedName name="JAPPROD87">#REF!</definedName>
    <definedName name="JAPPROD88" localSheetId="13">#REF!</definedName>
    <definedName name="JAPPROD88" localSheetId="29">#REF!</definedName>
    <definedName name="JAPPROD88" localSheetId="0">#REF!</definedName>
    <definedName name="JAPPROD88">#REF!</definedName>
    <definedName name="JAPTOT87" localSheetId="13">#REF!</definedName>
    <definedName name="JAPTOT87" localSheetId="29">#REF!</definedName>
    <definedName name="JAPTOT87" localSheetId="0">#REF!</definedName>
    <definedName name="JAPTOT87">#REF!</definedName>
    <definedName name="JAPTOT88" localSheetId="13">#REF!</definedName>
    <definedName name="JAPTOT88" localSheetId="29">#REF!</definedName>
    <definedName name="JAPTOT88" localSheetId="0">#REF!</definedName>
    <definedName name="JAPTOT88">#REF!</definedName>
    <definedName name="JJ" localSheetId="13">#REF!</definedName>
    <definedName name="JJ" localSheetId="29">#REF!</definedName>
    <definedName name="JJ" localSheetId="0">#REF!</definedName>
    <definedName name="JJ">#REF!</definedName>
    <definedName name="jjj" localSheetId="13" hidden="1">'[37]Fax a enviar'!#REF!</definedName>
    <definedName name="jjj" localSheetId="29" hidden="1">'[37]Fax a enviar'!#REF!</definedName>
    <definedName name="jjj" localSheetId="5" hidden="1">'[37]Fax a enviar'!#REF!</definedName>
    <definedName name="jjj" localSheetId="6" hidden="1">'[37]Fax a enviar'!#REF!</definedName>
    <definedName name="jjj" localSheetId="9" hidden="1">'[37]Fax a enviar'!#REF!</definedName>
    <definedName name="jjj" localSheetId="11" hidden="1">'[37]Fax a enviar'!#REF!</definedName>
    <definedName name="jjj" localSheetId="12" hidden="1">'[37]Fax a enviar'!#REF!</definedName>
    <definedName name="jjj" localSheetId="30" hidden="1">'[37]Fax a enviar'!#REF!</definedName>
    <definedName name="jjj" localSheetId="7" hidden="1">'[37]Fax a enviar'!#REF!</definedName>
    <definedName name="jjj" localSheetId="45" hidden="1">'[37]Fax a enviar'!#REF!</definedName>
    <definedName name="jjj" localSheetId="46" hidden="1">'[37]Fax a enviar'!#REF!</definedName>
    <definedName name="jjj" localSheetId="47" hidden="1">'[37]Fax a enviar'!#REF!</definedName>
    <definedName name="jjj" localSheetId="8" hidden="1">'[37]Fax a enviar'!#REF!</definedName>
    <definedName name="jjj" localSheetId="53" hidden="1">'[37]Fax a enviar'!#REF!</definedName>
    <definedName name="jjj" localSheetId="10" hidden="1">'[37]Fax a enviar'!#REF!</definedName>
    <definedName name="jjj" localSheetId="15" hidden="1">'[37]Fax a enviar'!#REF!</definedName>
    <definedName name="jjj" hidden="1">'[37]Fax a enviar'!#REF!</definedName>
    <definedName name="jjjj" localSheetId="1" hidden="1">{"Tab1",#N/A,FALSE,"P";"Tab2",#N/A,FALSE,"P"}</definedName>
    <definedName name="jjjj" localSheetId="13" hidden="1">{"Tab1",#N/A,FALSE,"P";"Tab2",#N/A,FALSE,"P"}</definedName>
    <definedName name="jjjj" localSheetId="20" hidden="1">{"Tab1",#N/A,FALSE,"P";"Tab2",#N/A,FALSE,"P"}</definedName>
    <definedName name="jjjj" localSheetId="23" hidden="1">{"Tab1",#N/A,FALSE,"P";"Tab2",#N/A,FALSE,"P"}</definedName>
    <definedName name="jjjj" localSheetId="29"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9" hidden="1">{"Tab1",#N/A,FALSE,"P";"Tab2",#N/A,FALSE,"P"}</definedName>
    <definedName name="jjjj" localSheetId="11" hidden="1">{"Tab1",#N/A,FALSE,"P";"Tab2",#N/A,FALSE,"P"}</definedName>
    <definedName name="jjjj" localSheetId="12" hidden="1">{"Tab1",#N/A,FALSE,"P";"Tab2",#N/A,FALSE,"P"}</definedName>
    <definedName name="jjjj" localSheetId="0" hidden="1">{"Tab1",#N/A,FALSE,"P";"Tab2",#N/A,FALSE,"P"}</definedName>
    <definedName name="jjjj" localSheetId="22" hidden="1">{"Tab1",#N/A,FALSE,"P";"Tab2",#N/A,FALSE,"P"}</definedName>
    <definedName name="jjjj" localSheetId="30" hidden="1">{"Tab1",#N/A,FALSE,"P";"Tab2",#N/A,FALSE,"P"}</definedName>
    <definedName name="jjjj" localSheetId="7"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8" hidden="1">{"Tab1",#N/A,FALSE,"P";"Tab2",#N/A,FALSE,"P"}</definedName>
    <definedName name="jjjj" localSheetId="53" hidden="1">{"Tab1",#N/A,FALSE,"P";"Tab2",#N/A,FALSE,"P"}</definedName>
    <definedName name="jjjj" localSheetId="10" hidden="1">{"Tab1",#N/A,FALSE,"P";"Tab2",#N/A,FALSE,"P"}</definedName>
    <definedName name="jjjj" localSheetId="15" hidden="1">{"Tab1",#N/A,FALSE,"P";"Tab2",#N/A,FALSE,"P"}</definedName>
    <definedName name="jjjj" localSheetId="16" hidden="1">{"Tab1",#N/A,FALSE,"P";"Tab2",#N/A,FALSE,"P"}</definedName>
    <definedName name="jjjj" hidden="1">{"Tab1",#N/A,FALSE,"P";"Tab2",#N/A,FALSE,"P"}</definedName>
    <definedName name="jjjjjj" hidden="1">'[61]J(Priv.Cap)'!#REF!</definedName>
    <definedName name="JJJJJJJJJJ" localSheetId="13" hidden="1">#REF!</definedName>
    <definedName name="JJJJJJJJJJ" localSheetId="29" hidden="1">#REF!</definedName>
    <definedName name="JJJJJJJJJJ" localSheetId="5" hidden="1">#REF!</definedName>
    <definedName name="JJJJJJJJJJ" localSheetId="6" hidden="1">#REF!</definedName>
    <definedName name="JJJJJJJJJJ" localSheetId="9" hidden="1">#REF!</definedName>
    <definedName name="JJJJJJJJJJ" localSheetId="11" hidden="1">#REF!</definedName>
    <definedName name="JJJJJJJJJJ" localSheetId="12" hidden="1">#REF!</definedName>
    <definedName name="JJJJJJJJJJ" localSheetId="0" hidden="1">#REF!</definedName>
    <definedName name="JJJJJJJJJJ" localSheetId="7" hidden="1">#REF!</definedName>
    <definedName name="JJJJJJJJJJ" localSheetId="45" hidden="1">#REF!</definedName>
    <definedName name="JJJJJJJJJJ" localSheetId="46" hidden="1">#REF!</definedName>
    <definedName name="JJJJJJJJJJ" localSheetId="47" hidden="1">#REF!</definedName>
    <definedName name="JJJJJJJJJJ" localSheetId="8" hidden="1">#REF!</definedName>
    <definedName name="JJJJJJJJJJ" localSheetId="53" hidden="1">#REF!</definedName>
    <definedName name="JJJJJJJJJJ" localSheetId="10" hidden="1">#REF!</definedName>
    <definedName name="JJJJJJJJJJ" hidden="1">#REF!</definedName>
    <definedName name="jjjjjjjjjjjjjjjjjj" localSheetId="1" hidden="1">{"Tab1",#N/A,FALSE,"P";"Tab2",#N/A,FALSE,"P"}</definedName>
    <definedName name="jjjjjjjjjjjjjjjjjj" localSheetId="13" hidden="1">{"Tab1",#N/A,FALSE,"P";"Tab2",#N/A,FALSE,"P"}</definedName>
    <definedName name="jjjjjjjjjjjjjjjjjj" localSheetId="20" hidden="1">{"Tab1",#N/A,FALSE,"P";"Tab2",#N/A,FALSE,"P"}</definedName>
    <definedName name="jjjjjjjjjjjjjjjjjj" localSheetId="23" hidden="1">{"Tab1",#N/A,FALSE,"P";"Tab2",#N/A,FALSE,"P"}</definedName>
    <definedName name="jjjjjjjjjjjjjjjjjj" localSheetId="29" hidden="1">{"Tab1",#N/A,FALSE,"P";"Tab2",#N/A,FALSE,"P"}</definedName>
    <definedName name="jjjjjjjjjjjjjjjjjj" localSheetId="2" hidden="1">{"Tab1",#N/A,FALSE,"P";"Tab2",#N/A,FALSE,"P"}</definedName>
    <definedName name="jjjjjjjjjjjjjjjjjj" localSheetId="3" hidden="1">{"Tab1",#N/A,FALSE,"P";"Tab2",#N/A,FALSE,"P"}</definedName>
    <definedName name="jjjjjjjjjjjjjjjjjj" localSheetId="4" hidden="1">{"Tab1",#N/A,FALSE,"P";"Tab2",#N/A,FALSE,"P"}</definedName>
    <definedName name="jjjjjjjjjjjjjjjjjj" localSheetId="5" hidden="1">{"Tab1",#N/A,FALSE,"P";"Tab2",#N/A,FALSE,"P"}</definedName>
    <definedName name="jjjjjjjjjjjjjjjjjj" localSheetId="6" hidden="1">{"Tab1",#N/A,FALSE,"P";"Tab2",#N/A,FALSE,"P"}</definedName>
    <definedName name="jjjjjjjjjjjjjjjjjj" localSheetId="9" hidden="1">{"Tab1",#N/A,FALSE,"P";"Tab2",#N/A,FALSE,"P"}</definedName>
    <definedName name="jjjjjjjjjjjjjjjjjj" localSheetId="11" hidden="1">{"Tab1",#N/A,FALSE,"P";"Tab2",#N/A,FALSE,"P"}</definedName>
    <definedName name="jjjjjjjjjjjjjjjjjj" localSheetId="12" hidden="1">{"Tab1",#N/A,FALSE,"P";"Tab2",#N/A,FALSE,"P"}</definedName>
    <definedName name="jjjjjjjjjjjjjjjjjj" localSheetId="0" hidden="1">{"Tab1",#N/A,FALSE,"P";"Tab2",#N/A,FALSE,"P"}</definedName>
    <definedName name="jjjjjjjjjjjjjjjjjj" localSheetId="22" hidden="1">{"Tab1",#N/A,FALSE,"P";"Tab2",#N/A,FALSE,"P"}</definedName>
    <definedName name="jjjjjjjjjjjjjjjjjj" localSheetId="30" hidden="1">{"Tab1",#N/A,FALSE,"P";"Tab2",#N/A,FALSE,"P"}</definedName>
    <definedName name="jjjjjjjjjjjjjjjjjj" localSheetId="7" hidden="1">{"Tab1",#N/A,FALSE,"P";"Tab2",#N/A,FALSE,"P"}</definedName>
    <definedName name="jjjjjjjjjjjjjjjjjj" localSheetId="43" hidden="1">{"Tab1",#N/A,FALSE,"P";"Tab2",#N/A,FALSE,"P"}</definedName>
    <definedName name="jjjjjjjjjjjjjjjjjj" localSheetId="44" hidden="1">{"Tab1",#N/A,FALSE,"P";"Tab2",#N/A,FALSE,"P"}</definedName>
    <definedName name="jjjjjjjjjjjjjjjjjj" localSheetId="45" hidden="1">{"Tab1",#N/A,FALSE,"P";"Tab2",#N/A,FALSE,"P"}</definedName>
    <definedName name="jjjjjjjjjjjjjjjjjj" localSheetId="46" hidden="1">{"Tab1",#N/A,FALSE,"P";"Tab2",#N/A,FALSE,"P"}</definedName>
    <definedName name="jjjjjjjjjjjjjjjjjj" localSheetId="47" hidden="1">{"Tab1",#N/A,FALSE,"P";"Tab2",#N/A,FALSE,"P"}</definedName>
    <definedName name="jjjjjjjjjjjjjjjjjj" localSheetId="48" hidden="1">{"Tab1",#N/A,FALSE,"P";"Tab2",#N/A,FALSE,"P"}</definedName>
    <definedName name="jjjjjjjjjjjjjjjjjj" localSheetId="8" hidden="1">{"Tab1",#N/A,FALSE,"P";"Tab2",#N/A,FALSE,"P"}</definedName>
    <definedName name="jjjjjjjjjjjjjjjjjj" localSheetId="53" hidden="1">{"Tab1",#N/A,FALSE,"P";"Tab2",#N/A,FALSE,"P"}</definedName>
    <definedName name="jjjjjjjjjjjjjjjjjj" localSheetId="10" hidden="1">{"Tab1",#N/A,FALSE,"P";"Tab2",#N/A,FALSE,"P"}</definedName>
    <definedName name="jjjjjjjjjjjjjjjjjj" localSheetId="15" hidden="1">{"Tab1",#N/A,FALSE,"P";"Tab2",#N/A,FALSE,"P"}</definedName>
    <definedName name="jjjjjjjjjjjjjjjjjj" localSheetId="16" hidden="1">{"Tab1",#N/A,FALSE,"P";"Tab2",#N/A,FALSE,"P"}</definedName>
    <definedName name="jjjjjjjjjjjjjjjjjj" hidden="1">{"Tab1",#N/A,FALSE,"P";"Tab2",#N/A,FALSE,"P"}</definedName>
    <definedName name="jkk" localSheetId="1" hidden="1">{#N/A,#N/A,FALSE,"NFPS GDP"}</definedName>
    <definedName name="jkk" localSheetId="13" hidden="1">{#N/A,#N/A,FALSE,"NFPS GDP"}</definedName>
    <definedName name="jkk" localSheetId="20" hidden="1">{#N/A,#N/A,FALSE,"NFPS GDP"}</definedName>
    <definedName name="jkk" localSheetId="23" hidden="1">{#N/A,#N/A,FALSE,"NFPS GDP"}</definedName>
    <definedName name="jkk" localSheetId="29" hidden="1">{#N/A,#N/A,FALSE,"NFPS GDP"}</definedName>
    <definedName name="jkk" localSheetId="2" hidden="1">{#N/A,#N/A,FALSE,"NFPS GDP"}</definedName>
    <definedName name="jkk" localSheetId="3" hidden="1">{#N/A,#N/A,FALSE,"NFPS GDP"}</definedName>
    <definedName name="jkk" localSheetId="4" hidden="1">{#N/A,#N/A,FALSE,"NFPS GDP"}</definedName>
    <definedName name="jkk" localSheetId="5" hidden="1">{#N/A,#N/A,FALSE,"NFPS GDP"}</definedName>
    <definedName name="jkk" localSheetId="6" hidden="1">{#N/A,#N/A,FALSE,"NFPS GDP"}</definedName>
    <definedName name="jkk" localSheetId="9" hidden="1">{#N/A,#N/A,FALSE,"NFPS GDP"}</definedName>
    <definedName name="jkk" localSheetId="11" hidden="1">{#N/A,#N/A,FALSE,"NFPS GDP"}</definedName>
    <definedName name="jkk" localSheetId="12" hidden="1">{#N/A,#N/A,FALSE,"NFPS GDP"}</definedName>
    <definedName name="jkk" localSheetId="0" hidden="1">{#N/A,#N/A,FALSE,"NFPS GDP"}</definedName>
    <definedName name="jkk" localSheetId="22" hidden="1">{#N/A,#N/A,FALSE,"NFPS GDP"}</definedName>
    <definedName name="jkk" localSheetId="30" hidden="1">{#N/A,#N/A,FALSE,"NFPS GDP"}</definedName>
    <definedName name="jkk" localSheetId="7" hidden="1">{#N/A,#N/A,FALSE,"NFPS GDP"}</definedName>
    <definedName name="jkk" localSheetId="43" hidden="1">{#N/A,#N/A,FALSE,"NFPS GDP"}</definedName>
    <definedName name="jkk" localSheetId="44" hidden="1">{#N/A,#N/A,FALSE,"NFPS GDP"}</definedName>
    <definedName name="jkk" localSheetId="45" hidden="1">{#N/A,#N/A,FALSE,"NFPS GDP"}</definedName>
    <definedName name="jkk" localSheetId="46" hidden="1">{#N/A,#N/A,FALSE,"NFPS GDP"}</definedName>
    <definedName name="jkk" localSheetId="47" hidden="1">{#N/A,#N/A,FALSE,"NFPS GDP"}</definedName>
    <definedName name="jkk" localSheetId="48" hidden="1">{#N/A,#N/A,FALSE,"NFPS GDP"}</definedName>
    <definedName name="jkk" localSheetId="8" hidden="1">{#N/A,#N/A,FALSE,"NFPS GDP"}</definedName>
    <definedName name="jkk" localSheetId="53" hidden="1">{#N/A,#N/A,FALSE,"NFPS GDP"}</definedName>
    <definedName name="jkk" localSheetId="10" hidden="1">{#N/A,#N/A,FALSE,"NFPS GDP"}</definedName>
    <definedName name="jkk" localSheetId="15" hidden="1">{#N/A,#N/A,FALSE,"NFPS GDP"}</definedName>
    <definedName name="jkk" localSheetId="16" hidden="1">{#N/A,#N/A,FALSE,"NFPS GDP"}</definedName>
    <definedName name="jkk" hidden="1">{#N/A,#N/A,FALSE,"NFPS GDP"}</definedName>
    <definedName name="JPY" localSheetId="13">#REF!</definedName>
    <definedName name="JPY" localSheetId="29">#REF!</definedName>
    <definedName name="JPY" localSheetId="5">#REF!</definedName>
    <definedName name="JPY" localSheetId="6">#REF!</definedName>
    <definedName name="JPY" localSheetId="9">#REF!</definedName>
    <definedName name="JPY" localSheetId="11">#REF!</definedName>
    <definedName name="JPY" localSheetId="12">#REF!</definedName>
    <definedName name="JPY" localSheetId="0">#REF!</definedName>
    <definedName name="JPY" localSheetId="7">#REF!</definedName>
    <definedName name="JPY" localSheetId="45">#REF!</definedName>
    <definedName name="JPY" localSheetId="46">#REF!</definedName>
    <definedName name="JPY" localSheetId="47">#REF!</definedName>
    <definedName name="JPY" localSheetId="8">#REF!</definedName>
    <definedName name="JPY" localSheetId="53">#REF!</definedName>
    <definedName name="JPY" localSheetId="10">#REF!</definedName>
    <definedName name="JPY">#REF!</definedName>
    <definedName name="jui" localSheetId="1" hidden="1">{"Riqfin97",#N/A,FALSE,"Tran";"Riqfinpro",#N/A,FALSE,"Tran"}</definedName>
    <definedName name="jui" localSheetId="13" hidden="1">{"Riqfin97",#N/A,FALSE,"Tran";"Riqfinpro",#N/A,FALSE,"Tran"}</definedName>
    <definedName name="jui" localSheetId="20" hidden="1">{"Riqfin97",#N/A,FALSE,"Tran";"Riqfinpro",#N/A,FALSE,"Tran"}</definedName>
    <definedName name="jui" localSheetId="23" hidden="1">{"Riqfin97",#N/A,FALSE,"Tran";"Riqfinpro",#N/A,FALSE,"Tran"}</definedName>
    <definedName name="jui" localSheetId="29"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9" hidden="1">{"Riqfin97",#N/A,FALSE,"Tran";"Riqfinpro",#N/A,FALSE,"Tran"}</definedName>
    <definedName name="jui" localSheetId="11" hidden="1">{"Riqfin97",#N/A,FALSE,"Tran";"Riqfinpro",#N/A,FALSE,"Tran"}</definedName>
    <definedName name="jui" localSheetId="12" hidden="1">{"Riqfin97",#N/A,FALSE,"Tran";"Riqfinpro",#N/A,FALSE,"Tran"}</definedName>
    <definedName name="jui" localSheetId="0" hidden="1">{"Riqfin97",#N/A,FALSE,"Tran";"Riqfinpro",#N/A,FALSE,"Tran"}</definedName>
    <definedName name="jui" localSheetId="22" hidden="1">{"Riqfin97",#N/A,FALSE,"Tran";"Riqfinpro",#N/A,FALSE,"Tran"}</definedName>
    <definedName name="jui" localSheetId="30" hidden="1">{"Riqfin97",#N/A,FALSE,"Tran";"Riqfinpro",#N/A,FALSE,"Tran"}</definedName>
    <definedName name="jui" localSheetId="7"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8" hidden="1">{"Riqfin97",#N/A,FALSE,"Tran";"Riqfinpro",#N/A,FALSE,"Tran"}</definedName>
    <definedName name="jui" localSheetId="53" hidden="1">{"Riqfin97",#N/A,FALSE,"Tran";"Riqfinpro",#N/A,FALSE,"Tran"}</definedName>
    <definedName name="jui" localSheetId="10" hidden="1">{"Riqfin97",#N/A,FALSE,"Tran";"Riqfinpro",#N/A,FALSE,"Tran"}</definedName>
    <definedName name="jui" localSheetId="15" hidden="1">{"Riqfin97",#N/A,FALSE,"Tran";"Riqfinpro",#N/A,FALSE,"Tran"}</definedName>
    <definedName name="jui" localSheetId="16" hidden="1">{"Riqfin97",#N/A,FALSE,"Tran";"Riqfinpro",#N/A,FALSE,"Tran"}</definedName>
    <definedName name="jui" hidden="1">{"Riqfin97",#N/A,FALSE,"Tran";"Riqfinpro",#N/A,FALSE,"Tran"}</definedName>
    <definedName name="jutjugyj" localSheetId="13" hidden="1">#REF!</definedName>
    <definedName name="jutjugyj" localSheetId="29" hidden="1">#REF!</definedName>
    <definedName name="jutjugyj" localSheetId="5" hidden="1">#REF!</definedName>
    <definedName name="jutjugyj" localSheetId="6" hidden="1">#REF!</definedName>
    <definedName name="jutjugyj" localSheetId="9" hidden="1">#REF!</definedName>
    <definedName name="jutjugyj" localSheetId="11" hidden="1">#REF!</definedName>
    <definedName name="jutjugyj" localSheetId="12" hidden="1">#REF!</definedName>
    <definedName name="jutjugyj" localSheetId="0" hidden="1">#REF!</definedName>
    <definedName name="jutjugyj" localSheetId="7" hidden="1">#REF!</definedName>
    <definedName name="jutjugyj" localSheetId="45" hidden="1">#REF!</definedName>
    <definedName name="jutjugyj" localSheetId="46" hidden="1">#REF!</definedName>
    <definedName name="jutjugyj" localSheetId="47" hidden="1">#REF!</definedName>
    <definedName name="jutjugyj" localSheetId="8" hidden="1">#REF!</definedName>
    <definedName name="jutjugyj" localSheetId="53" hidden="1">#REF!</definedName>
    <definedName name="jutjugyj" localSheetId="10" hidden="1">#REF!</definedName>
    <definedName name="jutjugyj" hidden="1">#REF!</definedName>
    <definedName name="juy" localSheetId="1" hidden="1">{"Tab1",#N/A,FALSE,"P";"Tab2",#N/A,FALSE,"P"}</definedName>
    <definedName name="juy" localSheetId="13" hidden="1">{"Tab1",#N/A,FALSE,"P";"Tab2",#N/A,FALSE,"P"}</definedName>
    <definedName name="juy" localSheetId="20" hidden="1">{"Tab1",#N/A,FALSE,"P";"Tab2",#N/A,FALSE,"P"}</definedName>
    <definedName name="juy" localSheetId="23" hidden="1">{"Tab1",#N/A,FALSE,"P";"Tab2",#N/A,FALSE,"P"}</definedName>
    <definedName name="juy" localSheetId="29"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9" hidden="1">{"Tab1",#N/A,FALSE,"P";"Tab2",#N/A,FALSE,"P"}</definedName>
    <definedName name="juy" localSheetId="11" hidden="1">{"Tab1",#N/A,FALSE,"P";"Tab2",#N/A,FALSE,"P"}</definedName>
    <definedName name="juy" localSheetId="12" hidden="1">{"Tab1",#N/A,FALSE,"P";"Tab2",#N/A,FALSE,"P"}</definedName>
    <definedName name="juy" localSheetId="0" hidden="1">{"Tab1",#N/A,FALSE,"P";"Tab2",#N/A,FALSE,"P"}</definedName>
    <definedName name="juy" localSheetId="22" hidden="1">{"Tab1",#N/A,FALSE,"P";"Tab2",#N/A,FALSE,"P"}</definedName>
    <definedName name="juy" localSheetId="30" hidden="1">{"Tab1",#N/A,FALSE,"P";"Tab2",#N/A,FALSE,"P"}</definedName>
    <definedName name="juy" localSheetId="7"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8" hidden="1">{"Tab1",#N/A,FALSE,"P";"Tab2",#N/A,FALSE,"P"}</definedName>
    <definedName name="juy" localSheetId="53" hidden="1">{"Tab1",#N/A,FALSE,"P";"Tab2",#N/A,FALSE,"P"}</definedName>
    <definedName name="juy" localSheetId="10" hidden="1">{"Tab1",#N/A,FALSE,"P";"Tab2",#N/A,FALSE,"P"}</definedName>
    <definedName name="juy" localSheetId="15" hidden="1">{"Tab1",#N/A,FALSE,"P";"Tab2",#N/A,FALSE,"P"}</definedName>
    <definedName name="juy" localSheetId="16" hidden="1">{"Tab1",#N/A,FALSE,"P";"Tab2",#N/A,FALSE,"P"}</definedName>
    <definedName name="juy" hidden="1">{"Tab1",#N/A,FALSE,"P";"Tab2",#N/A,FALSE,"P"}</definedName>
    <definedName name="k" localSheetId="1" hidden="1">{"Main Economic Indicators",#N/A,FALSE,"C"}</definedName>
    <definedName name="k" localSheetId="13" hidden="1">{"Main Economic Indicators",#N/A,FALSE,"C"}</definedName>
    <definedName name="k" localSheetId="20" hidden="1">{"Main Economic Indicators",#N/A,FALSE,"C"}</definedName>
    <definedName name="k" localSheetId="23" hidden="1">{"Main Economic Indicators",#N/A,FALSE,"C"}</definedName>
    <definedName name="k" localSheetId="29" hidden="1">{"Main Economic Indicators",#N/A,FALSE,"C"}</definedName>
    <definedName name="k" localSheetId="2" hidden="1">{"Main Economic Indicators",#N/A,FALSE,"C"}</definedName>
    <definedName name="k" localSheetId="3" hidden="1">{"Main Economic Indicators",#N/A,FALSE,"C"}</definedName>
    <definedName name="k" localSheetId="4" hidden="1">{"Main Economic Indicators",#N/A,FALSE,"C"}</definedName>
    <definedName name="k" localSheetId="5" hidden="1">{"Main Economic Indicators",#N/A,FALSE,"C"}</definedName>
    <definedName name="k" localSheetId="6" hidden="1">{"Main Economic Indicators",#N/A,FALSE,"C"}</definedName>
    <definedName name="k" localSheetId="9" hidden="1">{"Main Economic Indicators",#N/A,FALSE,"C"}</definedName>
    <definedName name="k" localSheetId="11" hidden="1">{"Main Economic Indicators",#N/A,FALSE,"C"}</definedName>
    <definedName name="k" localSheetId="12" hidden="1">{"Main Economic Indicators",#N/A,FALSE,"C"}</definedName>
    <definedName name="k" localSheetId="0" hidden="1">{"Main Economic Indicators",#N/A,FALSE,"C"}</definedName>
    <definedName name="k" localSheetId="22" hidden="1">{"Main Economic Indicators",#N/A,FALSE,"C"}</definedName>
    <definedName name="k" localSheetId="30" hidden="1">{"Main Economic Indicators",#N/A,FALSE,"C"}</definedName>
    <definedName name="k" localSheetId="7" hidden="1">{"Main Economic Indicators",#N/A,FALSE,"C"}</definedName>
    <definedName name="k" localSheetId="43" hidden="1">{"Main Economic Indicators",#N/A,FALSE,"C"}</definedName>
    <definedName name="k" localSheetId="44" hidden="1">{"Main Economic Indicators",#N/A,FALSE,"C"}</definedName>
    <definedName name="k" localSheetId="45" hidden="1">{"Main Economic Indicators",#N/A,FALSE,"C"}</definedName>
    <definedName name="k" localSheetId="46" hidden="1">{"Main Economic Indicators",#N/A,FALSE,"C"}</definedName>
    <definedName name="k" localSheetId="47" hidden="1">{"Main Economic Indicators",#N/A,FALSE,"C"}</definedName>
    <definedName name="k" localSheetId="48" hidden="1">{"Main Economic Indicators",#N/A,FALSE,"C"}</definedName>
    <definedName name="k" localSheetId="8" hidden="1">{"Main Economic Indicators",#N/A,FALSE,"C"}</definedName>
    <definedName name="k" localSheetId="53" hidden="1">{"Main Economic Indicators",#N/A,FALSE,"C"}</definedName>
    <definedName name="k" localSheetId="10" hidden="1">{"Main Economic Indicators",#N/A,FALSE,"C"}</definedName>
    <definedName name="k" localSheetId="15" hidden="1">{"Main Economic Indicators",#N/A,FALSE,"C"}</definedName>
    <definedName name="k" localSheetId="16" hidden="1">{"Main Economic Indicators",#N/A,FALSE,"C"}</definedName>
    <definedName name="k" hidden="1">{"Main Economic Indicators",#N/A,FALSE,"C"}</definedName>
    <definedName name="KD" localSheetId="13">#REF!</definedName>
    <definedName name="KD" localSheetId="29">#REF!</definedName>
    <definedName name="KD" localSheetId="5">#REF!</definedName>
    <definedName name="KD" localSheetId="6">#REF!</definedName>
    <definedName name="KD" localSheetId="9">#REF!</definedName>
    <definedName name="KD" localSheetId="11">#REF!</definedName>
    <definedName name="KD" localSheetId="12">#REF!</definedName>
    <definedName name="KD" localSheetId="0">#REF!</definedName>
    <definedName name="KD" localSheetId="7">#REF!</definedName>
    <definedName name="KD" localSheetId="45">#REF!</definedName>
    <definedName name="KD" localSheetId="46">#REF!</definedName>
    <definedName name="KD" localSheetId="47">#REF!</definedName>
    <definedName name="KD" localSheetId="8">#REF!</definedName>
    <definedName name="KD" localSheetId="53">#REF!</definedName>
    <definedName name="KD" localSheetId="10">#REF!</definedName>
    <definedName name="KD">#REF!</definedName>
    <definedName name="KD1A" localSheetId="13">#REF!</definedName>
    <definedName name="KD1A" localSheetId="29">#REF!</definedName>
    <definedName name="KD1A" localSheetId="0">#REF!</definedName>
    <definedName name="KD1A" localSheetId="45">#REF!</definedName>
    <definedName name="KD1A" localSheetId="46">#REF!</definedName>
    <definedName name="KD1A" localSheetId="47">#REF!</definedName>
    <definedName name="KD1A" localSheetId="53">#REF!</definedName>
    <definedName name="KD1A">#REF!</definedName>
    <definedName name="khkh" localSheetId="45" hidden="1">'[48]Fax a enviar'!#REF!</definedName>
    <definedName name="khkh" localSheetId="46" hidden="1">'[48]Fax a enviar'!#REF!</definedName>
    <definedName name="khkh" localSheetId="47" hidden="1">'[48]Fax a enviar'!#REF!</definedName>
    <definedName name="khkh" localSheetId="53" hidden="1">'[48]Fax a enviar'!#REF!</definedName>
    <definedName name="khkh" hidden="1">'[48]Fax a enviar'!#REF!</definedName>
    <definedName name="kiiiiii" localSheetId="13" hidden="1">#REF!</definedName>
    <definedName name="kiiiiii" localSheetId="29" hidden="1">#REF!</definedName>
    <definedName name="kiiiiii" localSheetId="5" hidden="1">#REF!</definedName>
    <definedName name="kiiiiii" localSheetId="6" hidden="1">#REF!</definedName>
    <definedName name="kiiiiii" localSheetId="9" hidden="1">#REF!</definedName>
    <definedName name="kiiiiii" localSheetId="11" hidden="1">#REF!</definedName>
    <definedName name="kiiiiii" localSheetId="12" hidden="1">#REF!</definedName>
    <definedName name="kiiiiii" localSheetId="0" hidden="1">#REF!</definedName>
    <definedName name="kiiiiii" localSheetId="7" hidden="1">#REF!</definedName>
    <definedName name="kiiiiii" localSheetId="45" hidden="1">#REF!</definedName>
    <definedName name="kiiiiii" localSheetId="46" hidden="1">#REF!</definedName>
    <definedName name="kiiiiii" localSheetId="47" hidden="1">#REF!</definedName>
    <definedName name="kiiiiii" localSheetId="8" hidden="1">#REF!</definedName>
    <definedName name="kiiiiii" localSheetId="53" hidden="1">#REF!</definedName>
    <definedName name="kiiiiii" localSheetId="10" hidden="1">#REF!</definedName>
    <definedName name="kiiiiii" hidden="1">#REF!</definedName>
    <definedName name="kim" localSheetId="13">#REF!</definedName>
    <definedName name="kim" localSheetId="29">#REF!</definedName>
    <definedName name="kim" localSheetId="0">#REF!</definedName>
    <definedName name="kim" localSheetId="45">#REF!</definedName>
    <definedName name="kim" localSheetId="46">#REF!</definedName>
    <definedName name="kim" localSheetId="47">#REF!</definedName>
    <definedName name="kim" localSheetId="53">#REF!</definedName>
    <definedName name="kim">#REF!</definedName>
    <definedName name="kio" localSheetId="1" hidden="1">{"Tab1",#N/A,FALSE,"P";"Tab2",#N/A,FALSE,"P"}</definedName>
    <definedName name="kio" localSheetId="13" hidden="1">{"Tab1",#N/A,FALSE,"P";"Tab2",#N/A,FALSE,"P"}</definedName>
    <definedName name="kio" localSheetId="20" hidden="1">{"Tab1",#N/A,FALSE,"P";"Tab2",#N/A,FALSE,"P"}</definedName>
    <definedName name="kio" localSheetId="23" hidden="1">{"Tab1",#N/A,FALSE,"P";"Tab2",#N/A,FALSE,"P"}</definedName>
    <definedName name="kio" localSheetId="29"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9" hidden="1">{"Tab1",#N/A,FALSE,"P";"Tab2",#N/A,FALSE,"P"}</definedName>
    <definedName name="kio" localSheetId="11" hidden="1">{"Tab1",#N/A,FALSE,"P";"Tab2",#N/A,FALSE,"P"}</definedName>
    <definedName name="kio" localSheetId="12" hidden="1">{"Tab1",#N/A,FALSE,"P";"Tab2",#N/A,FALSE,"P"}</definedName>
    <definedName name="kio" localSheetId="0" hidden="1">{"Tab1",#N/A,FALSE,"P";"Tab2",#N/A,FALSE,"P"}</definedName>
    <definedName name="kio" localSheetId="22" hidden="1">{"Tab1",#N/A,FALSE,"P";"Tab2",#N/A,FALSE,"P"}</definedName>
    <definedName name="kio" localSheetId="30" hidden="1">{"Tab1",#N/A,FALSE,"P";"Tab2",#N/A,FALSE,"P"}</definedName>
    <definedName name="kio" localSheetId="7"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8" hidden="1">{"Tab1",#N/A,FALSE,"P";"Tab2",#N/A,FALSE,"P"}</definedName>
    <definedName name="kio" localSheetId="53" hidden="1">{"Tab1",#N/A,FALSE,"P";"Tab2",#N/A,FALSE,"P"}</definedName>
    <definedName name="kio" localSheetId="10" hidden="1">{"Tab1",#N/A,FALSE,"P";"Tab2",#N/A,FALSE,"P"}</definedName>
    <definedName name="kio" localSheetId="15" hidden="1">{"Tab1",#N/A,FALSE,"P";"Tab2",#N/A,FALSE,"P"}</definedName>
    <definedName name="kio" localSheetId="16" hidden="1">{"Tab1",#N/A,FALSE,"P";"Tab2",#N/A,FALSE,"P"}</definedName>
    <definedName name="kio" hidden="1">{"Tab1",#N/A,FALSE,"P";"Tab2",#N/A,FALSE,"P"}</definedName>
    <definedName name="kiu" localSheetId="1" hidden="1">{"Riqfin97",#N/A,FALSE,"Tran";"Riqfinpro",#N/A,FALSE,"Tran"}</definedName>
    <definedName name="kiu" localSheetId="13" hidden="1">{"Riqfin97",#N/A,FALSE,"Tran";"Riqfinpro",#N/A,FALSE,"Tran"}</definedName>
    <definedName name="kiu" localSheetId="20" hidden="1">{"Riqfin97",#N/A,FALSE,"Tran";"Riqfinpro",#N/A,FALSE,"Tran"}</definedName>
    <definedName name="kiu" localSheetId="23" hidden="1">{"Riqfin97",#N/A,FALSE,"Tran";"Riqfinpro",#N/A,FALSE,"Tran"}</definedName>
    <definedName name="kiu" localSheetId="29"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9" hidden="1">{"Riqfin97",#N/A,FALSE,"Tran";"Riqfinpro",#N/A,FALSE,"Tran"}</definedName>
    <definedName name="kiu" localSheetId="11" hidden="1">{"Riqfin97",#N/A,FALSE,"Tran";"Riqfinpro",#N/A,FALSE,"Tran"}</definedName>
    <definedName name="kiu" localSheetId="12" hidden="1">{"Riqfin97",#N/A,FALSE,"Tran";"Riqfinpro",#N/A,FALSE,"Tran"}</definedName>
    <definedName name="kiu" localSheetId="0" hidden="1">{"Riqfin97",#N/A,FALSE,"Tran";"Riqfinpro",#N/A,FALSE,"Tran"}</definedName>
    <definedName name="kiu" localSheetId="22" hidden="1">{"Riqfin97",#N/A,FALSE,"Tran";"Riqfinpro",#N/A,FALSE,"Tran"}</definedName>
    <definedName name="kiu" localSheetId="30" hidden="1">{"Riqfin97",#N/A,FALSE,"Tran";"Riqfinpro",#N/A,FALSE,"Tran"}</definedName>
    <definedName name="kiu" localSheetId="7"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8" hidden="1">{"Riqfin97",#N/A,FALSE,"Tran";"Riqfinpro",#N/A,FALSE,"Tran"}</definedName>
    <definedName name="kiu" localSheetId="53" hidden="1">{"Riqfin97",#N/A,FALSE,"Tran";"Riqfinpro",#N/A,FALSE,"Tran"}</definedName>
    <definedName name="kiu" localSheetId="10" hidden="1">{"Riqfin97",#N/A,FALSE,"Tran";"Riqfinpro",#N/A,FALSE,"Tran"}</definedName>
    <definedName name="kiu" localSheetId="15" hidden="1">{"Riqfin97",#N/A,FALSE,"Tran";"Riqfinpro",#N/A,FALSE,"Tran"}</definedName>
    <definedName name="kiu" localSheetId="16" hidden="1">{"Riqfin97",#N/A,FALSE,"Tran";"Riqfinpro",#N/A,FALSE,"Tran"}</definedName>
    <definedName name="kiu" hidden="1">{"Riqfin97",#N/A,FALSE,"Tran";"Riqfinpro",#N/A,FALSE,"Tran"}</definedName>
    <definedName name="kjkj" hidden="1">'[48]Fax a enviar'!#REF!</definedName>
    <definedName name="kk" localSheetId="1" hidden="1">{"Tab1",#N/A,FALSE,"P";"Tab2",#N/A,FALSE,"P"}</definedName>
    <definedName name="kk" localSheetId="13" hidden="1">{"Tab1",#N/A,FALSE,"P";"Tab2",#N/A,FALSE,"P"}</definedName>
    <definedName name="kk" localSheetId="20" hidden="1">{"Tab1",#N/A,FALSE,"P";"Tab2",#N/A,FALSE,"P"}</definedName>
    <definedName name="kk" localSheetId="23" hidden="1">{"Tab1",#N/A,FALSE,"P";"Tab2",#N/A,FALSE,"P"}</definedName>
    <definedName name="kk" localSheetId="29"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6" hidden="1">{"Tab1",#N/A,FALSE,"P";"Tab2",#N/A,FALSE,"P"}</definedName>
    <definedName name="kk" localSheetId="9" hidden="1">{"Tab1",#N/A,FALSE,"P";"Tab2",#N/A,FALSE,"P"}</definedName>
    <definedName name="kk" localSheetId="11" hidden="1">{"Tab1",#N/A,FALSE,"P";"Tab2",#N/A,FALSE,"P"}</definedName>
    <definedName name="kk" localSheetId="12" hidden="1">{"Tab1",#N/A,FALSE,"P";"Tab2",#N/A,FALSE,"P"}</definedName>
    <definedName name="kk" localSheetId="0" hidden="1">{"Tab1",#N/A,FALSE,"P";"Tab2",#N/A,FALSE,"P"}</definedName>
    <definedName name="kk" localSheetId="22" hidden="1">{"Tab1",#N/A,FALSE,"P";"Tab2",#N/A,FALSE,"P"}</definedName>
    <definedName name="kk" localSheetId="30" hidden="1">{"Tab1",#N/A,FALSE,"P";"Tab2",#N/A,FALSE,"P"}</definedName>
    <definedName name="kk" localSheetId="7"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8" hidden="1">{"Tab1",#N/A,FALSE,"P";"Tab2",#N/A,FALSE,"P"}</definedName>
    <definedName name="kk" localSheetId="53" hidden="1">{"Tab1",#N/A,FALSE,"P";"Tab2",#N/A,FALSE,"P"}</definedName>
    <definedName name="kk" localSheetId="10" hidden="1">{"Tab1",#N/A,FALSE,"P";"Tab2",#N/A,FALSE,"P"}</definedName>
    <definedName name="kk" localSheetId="15" hidden="1">{"Tab1",#N/A,FALSE,"P";"Tab2",#N/A,FALSE,"P"}</definedName>
    <definedName name="kk" localSheetId="16" hidden="1">{"Tab1",#N/A,FALSE,"P";"Tab2",#N/A,FALSE,"P"}</definedName>
    <definedName name="kk" hidden="1">{"Tab1",#N/A,FALSE,"P";"Tab2",#N/A,FALSE,"P"}</definedName>
    <definedName name="kkk" localSheetId="1" hidden="1">{"Tab1",#N/A,FALSE,"P";"Tab2",#N/A,FALSE,"P"}</definedName>
    <definedName name="kkk" localSheetId="13" hidden="1">{"Tab1",#N/A,FALSE,"P";"Tab2",#N/A,FALSE,"P"}</definedName>
    <definedName name="kkk" localSheetId="20" hidden="1">{"Tab1",#N/A,FALSE,"P";"Tab2",#N/A,FALSE,"P"}</definedName>
    <definedName name="kkk" localSheetId="23" hidden="1">{"Tab1",#N/A,FALSE,"P";"Tab2",#N/A,FALSE,"P"}</definedName>
    <definedName name="kkk" localSheetId="29"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9" hidden="1">{"Tab1",#N/A,FALSE,"P";"Tab2",#N/A,FALSE,"P"}</definedName>
    <definedName name="kkk" localSheetId="11" hidden="1">{"Tab1",#N/A,FALSE,"P";"Tab2",#N/A,FALSE,"P"}</definedName>
    <definedName name="kkk" localSheetId="12" hidden="1">{"Tab1",#N/A,FALSE,"P";"Tab2",#N/A,FALSE,"P"}</definedName>
    <definedName name="kkk" localSheetId="0" hidden="1">{"Tab1",#N/A,FALSE,"P";"Tab2",#N/A,FALSE,"P"}</definedName>
    <definedName name="kkk" localSheetId="22" hidden="1">{"Tab1",#N/A,FALSE,"P";"Tab2",#N/A,FALSE,"P"}</definedName>
    <definedName name="kkk" localSheetId="30" hidden="1">{"Tab1",#N/A,FALSE,"P";"Tab2",#N/A,FALSE,"P"}</definedName>
    <definedName name="kkk" localSheetId="7"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8" hidden="1">{"Tab1",#N/A,FALSE,"P";"Tab2",#N/A,FALSE,"P"}</definedName>
    <definedName name="kkk" localSheetId="53" hidden="1">{"Tab1",#N/A,FALSE,"P";"Tab2",#N/A,FALSE,"P"}</definedName>
    <definedName name="kkk" localSheetId="10" hidden="1">{"Tab1",#N/A,FALSE,"P";"Tab2",#N/A,FALSE,"P"}</definedName>
    <definedName name="kkk" localSheetId="15" hidden="1">{"Tab1",#N/A,FALSE,"P";"Tab2",#N/A,FALSE,"P"}</definedName>
    <definedName name="kkk" localSheetId="16" hidden="1">{"Tab1",#N/A,FALSE,"P";"Tab2",#N/A,FALSE,"P"}</definedName>
    <definedName name="kkk" hidden="1">{"Tab1",#N/A,FALSE,"P";"Tab2",#N/A,FALSE,"P"}</definedName>
    <definedName name="kkkk" hidden="1">[65]M!#REF!</definedName>
    <definedName name="kkkkk" hidden="1">'[66]J(Priv.Cap)'!#REF!</definedName>
    <definedName name="kkkkkkkk" localSheetId="1" hidden="1">{"Riqfin97",#N/A,FALSE,"Tran";"Riqfinpro",#N/A,FALSE,"Tran"}</definedName>
    <definedName name="kkkkkkkk" localSheetId="13"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9" hidden="1">{"Riqfin97",#N/A,FALSE,"Tran";"Riqfinpro",#N/A,FALSE,"Tran"}</definedName>
    <definedName name="kkkkkkkk" localSheetId="2" hidden="1">{"Riqfin97",#N/A,FALSE,"Tran";"Riqfinpro",#N/A,FALSE,"Tran"}</definedName>
    <definedName name="kkkkkkkk" localSheetId="3" hidden="1">{"Riqfin97",#N/A,FALSE,"Tran";"Riqfinpro",#N/A,FALSE,"Tran"}</definedName>
    <definedName name="kkkkkkkk" localSheetId="4" hidden="1">{"Riqfin97",#N/A,FALSE,"Tran";"Riqfinpro",#N/A,FALSE,"Tran"}</definedName>
    <definedName name="kkkkkkkk" localSheetId="5" hidden="1">{"Riqfin97",#N/A,FALSE,"Tran";"Riqfinpro",#N/A,FALSE,"Tran"}</definedName>
    <definedName name="kkkkkkkk" localSheetId="6" hidden="1">{"Riqfin97",#N/A,FALSE,"Tran";"Riqfinpro",#N/A,FALSE,"Tran"}</definedName>
    <definedName name="kkkkkkkk" localSheetId="9" hidden="1">{"Riqfin97",#N/A,FALSE,"Tran";"Riqfinpro",#N/A,FALSE,"Tran"}</definedName>
    <definedName name="kkkkkkkk" localSheetId="11" hidden="1">{"Riqfin97",#N/A,FALSE,"Tran";"Riqfinpro",#N/A,FALSE,"Tran"}</definedName>
    <definedName name="kkkkkkkk" localSheetId="12" hidden="1">{"Riqfin97",#N/A,FALSE,"Tran";"Riqfinpro",#N/A,FALSE,"Tran"}</definedName>
    <definedName name="kkkkkkkk" localSheetId="0" hidden="1">{"Riqfin97",#N/A,FALSE,"Tran";"Riqfinpro",#N/A,FALSE,"Tran"}</definedName>
    <definedName name="kkkkkkkk" localSheetId="22" hidden="1">{"Riqfin97",#N/A,FALSE,"Tran";"Riqfinpro",#N/A,FALSE,"Tran"}</definedName>
    <definedName name="kkkkkkkk" localSheetId="30" hidden="1">{"Riqfin97",#N/A,FALSE,"Tran";"Riqfinpro",#N/A,FALSE,"Tran"}</definedName>
    <definedName name="kkkkkkkk" localSheetId="7"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45"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8" hidden="1">{"Riqfin97",#N/A,FALSE,"Tran";"Riqfinpro",#N/A,FALSE,"Tran"}</definedName>
    <definedName name="kkkkkkkk" localSheetId="53" hidden="1">{"Riqfin97",#N/A,FALSE,"Tran";"Riqfinpro",#N/A,FALSE,"Tran"}</definedName>
    <definedName name="kkkkkkkk" localSheetId="10"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hidden="1">{"Riqfin97",#N/A,FALSE,"Tran";"Riqfinpro",#N/A,FALSE,"Tran"}</definedName>
    <definedName name="kykiyu" hidden="1">'[48]Fax a enviar'!#REF!</definedName>
    <definedName name="LastOpenedWorkSheet" localSheetId="13">#REF!</definedName>
    <definedName name="LastOpenedWorkSheet" localSheetId="29">#REF!</definedName>
    <definedName name="LastOpenedWorkSheet" localSheetId="5">#REF!</definedName>
    <definedName name="LastOpenedWorkSheet" localSheetId="6">#REF!</definedName>
    <definedName name="LastOpenedWorkSheet" localSheetId="9">#REF!</definedName>
    <definedName name="LastOpenedWorkSheet" localSheetId="11">#REF!</definedName>
    <definedName name="LastOpenedWorkSheet" localSheetId="12">#REF!</definedName>
    <definedName name="LastOpenedWorkSheet" localSheetId="0">#REF!</definedName>
    <definedName name="LastOpenedWorkSheet" localSheetId="7">#REF!</definedName>
    <definedName name="LastOpenedWorkSheet" localSheetId="45">#REF!</definedName>
    <definedName name="LastOpenedWorkSheet" localSheetId="46">#REF!</definedName>
    <definedName name="LastOpenedWorkSheet" localSheetId="47">#REF!</definedName>
    <definedName name="LastOpenedWorkSheet" localSheetId="8">#REF!</definedName>
    <definedName name="LastOpenedWorkSheet" localSheetId="53">#REF!</definedName>
    <definedName name="LastOpenedWorkSheet" localSheetId="10">#REF!</definedName>
    <definedName name="LastOpenedWorkSheet">#REF!</definedName>
    <definedName name="LastRefreshed" localSheetId="13">#REF!</definedName>
    <definedName name="LastRefreshed" localSheetId="29">#REF!</definedName>
    <definedName name="LastRefreshed" localSheetId="0">#REF!</definedName>
    <definedName name="LastRefreshed" localSheetId="45">#REF!</definedName>
    <definedName name="LastRefreshed" localSheetId="46">#REF!</definedName>
    <definedName name="LastRefreshed" localSheetId="47">#REF!</definedName>
    <definedName name="LastRefreshed" localSheetId="53">#REF!</definedName>
    <definedName name="LastRefreshed">#REF!</definedName>
    <definedName name="LD" localSheetId="13">#REF!</definedName>
    <definedName name="LD" localSheetId="29">#REF!</definedName>
    <definedName name="LD" localSheetId="0">#REF!</definedName>
    <definedName name="LD" localSheetId="45">#REF!</definedName>
    <definedName name="LD" localSheetId="46">#REF!</definedName>
    <definedName name="LD" localSheetId="47">#REF!</definedName>
    <definedName name="LD" localSheetId="53">#REF!</definedName>
    <definedName name="LD">#REF!</definedName>
    <definedName name="LD1A" localSheetId="13">#REF!</definedName>
    <definedName name="LD1A" localSheetId="29">#REF!</definedName>
    <definedName name="LD1A" localSheetId="0">#REF!</definedName>
    <definedName name="LD1A">#REF!</definedName>
    <definedName name="LE" localSheetId="13">#REF!</definedName>
    <definedName name="LE" localSheetId="29">#REF!</definedName>
    <definedName name="LE" localSheetId="0">#REF!</definedName>
    <definedName name="LE">#REF!</definedName>
    <definedName name="LE1A" localSheetId="13">#REF!</definedName>
    <definedName name="LE1A" localSheetId="29">#REF!</definedName>
    <definedName name="LE1A" localSheetId="0">#REF!</definedName>
    <definedName name="LE1A">#REF!</definedName>
    <definedName name="LEAP" localSheetId="13">#REF!</definedName>
    <definedName name="LEAP" localSheetId="29">#REF!</definedName>
    <definedName name="LEAP" localSheetId="0">#REF!</definedName>
    <definedName name="LEAP">#REF!</definedName>
    <definedName name="LGTNONO1">[38]nonopec!#REF!</definedName>
    <definedName name="LGTNONO2">[38]nonopec!#REF!</definedName>
    <definedName name="LGTNONOPEC">[38]nonopec!#REF!</definedName>
    <definedName name="LGTNSUMM">[38]nonopec!#REF!</definedName>
    <definedName name="LGTOECD">[38]nonopec!#REF!</definedName>
    <definedName name="LGTOPEC">[38]nonopec!#REF!</definedName>
    <definedName name="LGTPCNT">[38]nonopec!#REF!</definedName>
    <definedName name="LINES" localSheetId="13">#REF!</definedName>
    <definedName name="LINES" localSheetId="29">#REF!</definedName>
    <definedName name="LINES" localSheetId="5">#REF!</definedName>
    <definedName name="LINES" localSheetId="6">#REF!</definedName>
    <definedName name="LINES" localSheetId="9">#REF!</definedName>
    <definedName name="LINES" localSheetId="11">#REF!</definedName>
    <definedName name="LINES" localSheetId="12">#REF!</definedName>
    <definedName name="LINES" localSheetId="0">#REF!</definedName>
    <definedName name="LINES" localSheetId="7">#REF!</definedName>
    <definedName name="LINES" localSheetId="45">#REF!</definedName>
    <definedName name="LINES" localSheetId="46">#REF!</definedName>
    <definedName name="LINES" localSheetId="47">#REF!</definedName>
    <definedName name="LINES" localSheetId="8">#REF!</definedName>
    <definedName name="LINES" localSheetId="53">#REF!</definedName>
    <definedName name="LINES" localSheetId="10">#REF!</definedName>
    <definedName name="LINES">#REF!</definedName>
    <definedName name="LIT" localSheetId="13">#REF!</definedName>
    <definedName name="LIT" localSheetId="29">#REF!</definedName>
    <definedName name="LIT" localSheetId="0">#REF!</definedName>
    <definedName name="LIT" localSheetId="45">#REF!</definedName>
    <definedName name="LIT" localSheetId="46">#REF!</definedName>
    <definedName name="LIT" localSheetId="47">#REF!</definedName>
    <definedName name="LIT" localSheetId="53">#REF!</definedName>
    <definedName name="LIT">#REF!</definedName>
    <definedName name="LITEURO" localSheetId="13">#REF!</definedName>
    <definedName name="LITEURO" localSheetId="29">#REF!</definedName>
    <definedName name="LITEURO" localSheetId="0">#REF!</definedName>
    <definedName name="LITEURO" localSheetId="45">#REF!</definedName>
    <definedName name="LITEURO" localSheetId="46">#REF!</definedName>
    <definedName name="LITEURO" localSheetId="47">#REF!</definedName>
    <definedName name="LITEURO" localSheetId="53">#REF!</definedName>
    <definedName name="LITEURO">#REF!</definedName>
    <definedName name="ll" localSheetId="1" hidden="1">{"Tab1",#N/A,FALSE,"P";"Tab2",#N/A,FALSE,"P"}</definedName>
    <definedName name="ll" localSheetId="13" hidden="1">{"Tab1",#N/A,FALSE,"P";"Tab2",#N/A,FALSE,"P"}</definedName>
    <definedName name="ll" localSheetId="20" hidden="1">{"Tab1",#N/A,FALSE,"P";"Tab2",#N/A,FALSE,"P"}</definedName>
    <definedName name="ll" localSheetId="23" hidden="1">{"Tab1",#N/A,FALSE,"P";"Tab2",#N/A,FALSE,"P"}</definedName>
    <definedName name="ll" localSheetId="29"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9" hidden="1">{"Tab1",#N/A,FALSE,"P";"Tab2",#N/A,FALSE,"P"}</definedName>
    <definedName name="ll" localSheetId="11" hidden="1">{"Tab1",#N/A,FALSE,"P";"Tab2",#N/A,FALSE,"P"}</definedName>
    <definedName name="ll" localSheetId="12" hidden="1">{"Tab1",#N/A,FALSE,"P";"Tab2",#N/A,FALSE,"P"}</definedName>
    <definedName name="ll" localSheetId="0" hidden="1">{"Tab1",#N/A,FALSE,"P";"Tab2",#N/A,FALSE,"P"}</definedName>
    <definedName name="ll" localSheetId="22" hidden="1">{"Tab1",#N/A,FALSE,"P";"Tab2",#N/A,FALSE,"P"}</definedName>
    <definedName name="ll" localSheetId="30" hidden="1">{"Tab1",#N/A,FALSE,"P";"Tab2",#N/A,FALSE,"P"}</definedName>
    <definedName name="ll" localSheetId="7"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8" hidden="1">{"Tab1",#N/A,FALSE,"P";"Tab2",#N/A,FALSE,"P"}</definedName>
    <definedName name="ll" localSheetId="53" hidden="1">{"Tab1",#N/A,FALSE,"P";"Tab2",#N/A,FALSE,"P"}</definedName>
    <definedName name="ll" localSheetId="10" hidden="1">{"Tab1",#N/A,FALSE,"P";"Tab2",#N/A,FALSE,"P"}</definedName>
    <definedName name="ll" localSheetId="15" hidden="1">{"Tab1",#N/A,FALSE,"P";"Tab2",#N/A,FALSE,"P"}</definedName>
    <definedName name="ll" localSheetId="16" hidden="1">{"Tab1",#N/A,FALSE,"P";"Tab2",#N/A,FALSE,"P"}</definedName>
    <definedName name="ll" hidden="1">{"Tab1",#N/A,FALSE,"P";"Tab2",#N/A,FALSE,"P"}</definedName>
    <definedName name="lll" localSheetId="1" hidden="1">{"Riqfin97",#N/A,FALSE,"Tran";"Riqfinpro",#N/A,FALSE,"Tran"}</definedName>
    <definedName name="lll" localSheetId="13" hidden="1">{"Riqfin97",#N/A,FALSE,"Tran";"Riqfinpro",#N/A,FALSE,"Tran"}</definedName>
    <definedName name="lll" localSheetId="20" hidden="1">{"Riqfin97",#N/A,FALSE,"Tran";"Riqfinpro",#N/A,FALSE,"Tran"}</definedName>
    <definedName name="lll" localSheetId="23" hidden="1">{"Riqfin97",#N/A,FALSE,"Tran";"Riqfinpro",#N/A,FALSE,"Tran"}</definedName>
    <definedName name="lll" localSheetId="29"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9" hidden="1">{"Riqfin97",#N/A,FALSE,"Tran";"Riqfinpro",#N/A,FALSE,"Tran"}</definedName>
    <definedName name="lll" localSheetId="11" hidden="1">{"Riqfin97",#N/A,FALSE,"Tran";"Riqfinpro",#N/A,FALSE,"Tran"}</definedName>
    <definedName name="lll" localSheetId="12" hidden="1">{"Riqfin97",#N/A,FALSE,"Tran";"Riqfinpro",#N/A,FALSE,"Tran"}</definedName>
    <definedName name="lll" localSheetId="0" hidden="1">{"Riqfin97",#N/A,FALSE,"Tran";"Riqfinpro",#N/A,FALSE,"Tran"}</definedName>
    <definedName name="lll" localSheetId="22" hidden="1">{"Riqfin97",#N/A,FALSE,"Tran";"Riqfinpro",#N/A,FALSE,"Tran"}</definedName>
    <definedName name="lll" localSheetId="30" hidden="1">{"Riqfin97",#N/A,FALSE,"Tran";"Riqfinpro",#N/A,FALSE,"Tran"}</definedName>
    <definedName name="lll" localSheetId="7"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8" hidden="1">{"Riqfin97",#N/A,FALSE,"Tran";"Riqfinpro",#N/A,FALSE,"Tran"}</definedName>
    <definedName name="lll" localSheetId="53" hidden="1">{"Riqfin97",#N/A,FALSE,"Tran";"Riqfinpro",#N/A,FALSE,"Tran"}</definedName>
    <definedName name="lll" localSheetId="10" hidden="1">{"Riqfin97",#N/A,FALSE,"Tran";"Riqfinpro",#N/A,FALSE,"Tran"}</definedName>
    <definedName name="lll" localSheetId="15" hidden="1">{"Riqfin97",#N/A,FALSE,"Tran";"Riqfinpro",#N/A,FALSE,"Tran"}</definedName>
    <definedName name="lll" localSheetId="16" hidden="1">{"Riqfin97",#N/A,FALSE,"Tran";"Riqfinpro",#N/A,FALSE,"Tran"}</definedName>
    <definedName name="lll" hidden="1">{"Riqfin97",#N/A,FALSE,"Tran";"Riqfinpro",#N/A,FALSE,"Tran"}</definedName>
    <definedName name="llll" hidden="1">[67]M!#REF!</definedName>
    <definedName name="lllll" localSheetId="1" hidden="1">{"Tab1",#N/A,FALSE,"P";"Tab2",#N/A,FALSE,"P"}</definedName>
    <definedName name="lllll" localSheetId="13" hidden="1">{"Tab1",#N/A,FALSE,"P";"Tab2",#N/A,FALSE,"P"}</definedName>
    <definedName name="lllll" localSheetId="20" hidden="1">{"Tab1",#N/A,FALSE,"P";"Tab2",#N/A,FALSE,"P"}</definedName>
    <definedName name="lllll" localSheetId="23" hidden="1">{"Tab1",#N/A,FALSE,"P";"Tab2",#N/A,FALSE,"P"}</definedName>
    <definedName name="lllll" localSheetId="29"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9" hidden="1">{"Tab1",#N/A,FALSE,"P";"Tab2",#N/A,FALSE,"P"}</definedName>
    <definedName name="lllll" localSheetId="11" hidden="1">{"Tab1",#N/A,FALSE,"P";"Tab2",#N/A,FALSE,"P"}</definedName>
    <definedName name="lllll" localSheetId="12" hidden="1">{"Tab1",#N/A,FALSE,"P";"Tab2",#N/A,FALSE,"P"}</definedName>
    <definedName name="lllll" localSheetId="0" hidden="1">{"Tab1",#N/A,FALSE,"P";"Tab2",#N/A,FALSE,"P"}</definedName>
    <definedName name="lllll" localSheetId="22" hidden="1">{"Tab1",#N/A,FALSE,"P";"Tab2",#N/A,FALSE,"P"}</definedName>
    <definedName name="lllll" localSheetId="30" hidden="1">{"Tab1",#N/A,FALSE,"P";"Tab2",#N/A,FALSE,"P"}</definedName>
    <definedName name="lllll" localSheetId="7"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8" hidden="1">{"Tab1",#N/A,FALSE,"P";"Tab2",#N/A,FALSE,"P"}</definedName>
    <definedName name="lllll" localSheetId="53" hidden="1">{"Tab1",#N/A,FALSE,"P";"Tab2",#N/A,FALSE,"P"}</definedName>
    <definedName name="lllll" localSheetId="10" hidden="1">{"Tab1",#N/A,FALSE,"P";"Tab2",#N/A,FALSE,"P"}</definedName>
    <definedName name="lllll" localSheetId="15" hidden="1">{"Tab1",#N/A,FALSE,"P";"Tab2",#N/A,FALSE,"P"}</definedName>
    <definedName name="lllll" localSheetId="16" hidden="1">{"Tab1",#N/A,FALSE,"P";"Tab2",#N/A,FALSE,"P"}</definedName>
    <definedName name="lllll" hidden="1">{"Tab1",#N/A,FALSE,"P";"Tab2",#N/A,FALSE,"P"}</definedName>
    <definedName name="llllll" localSheetId="1" hidden="1">{"Minpmon",#N/A,FALSE,"Monthinput"}</definedName>
    <definedName name="llllll" localSheetId="13" hidden="1">{"Minpmon",#N/A,FALSE,"Monthinput"}</definedName>
    <definedName name="llllll" localSheetId="20" hidden="1">{"Minpmon",#N/A,FALSE,"Monthinput"}</definedName>
    <definedName name="llllll" localSheetId="23" hidden="1">{"Minpmon",#N/A,FALSE,"Monthinput"}</definedName>
    <definedName name="llllll" localSheetId="29"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9" hidden="1">{"Minpmon",#N/A,FALSE,"Monthinput"}</definedName>
    <definedName name="llllll" localSheetId="11" hidden="1">{"Minpmon",#N/A,FALSE,"Monthinput"}</definedName>
    <definedName name="llllll" localSheetId="12" hidden="1">{"Minpmon",#N/A,FALSE,"Monthinput"}</definedName>
    <definedName name="llllll" localSheetId="0" hidden="1">{"Minpmon",#N/A,FALSE,"Monthinput"}</definedName>
    <definedName name="llllll" localSheetId="22" hidden="1">{"Minpmon",#N/A,FALSE,"Monthinput"}</definedName>
    <definedName name="llllll" localSheetId="30" hidden="1">{"Minpmon",#N/A,FALSE,"Monthinput"}</definedName>
    <definedName name="llllll" localSheetId="7"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8" hidden="1">{"Minpmon",#N/A,FALSE,"Monthinput"}</definedName>
    <definedName name="llllll" localSheetId="53" hidden="1">{"Minpmon",#N/A,FALSE,"Monthinput"}</definedName>
    <definedName name="llllll" localSheetId="10" hidden="1">{"Minpmon",#N/A,FALSE,"Monthinput"}</definedName>
    <definedName name="llllll" localSheetId="15" hidden="1">{"Minpmon",#N/A,FALSE,"Monthinput"}</definedName>
    <definedName name="llllll" localSheetId="16" hidden="1">{"Minpmon",#N/A,FALSE,"Monthinput"}</definedName>
    <definedName name="llllll" hidden="1">{"Minpmon",#N/A,FALSE,"Monthinput"}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53"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 hidden="1">{"Minpmon",#N/A,FALSE,"Monthinput"}</definedName>
    <definedName name="lllllllllllllllll" localSheetId="13" hidden="1">{"Minpmon",#N/A,FALSE,"Monthinput"}</definedName>
    <definedName name="lllllllllllllllll" localSheetId="20" hidden="1">{"Minpmon",#N/A,FALSE,"Monthinput"}</definedName>
    <definedName name="lllllllllllllllll" localSheetId="23" hidden="1">{"Minpmon",#N/A,FALSE,"Monthinput"}</definedName>
    <definedName name="lllllllllllllllll" localSheetId="29" hidden="1">{"Minpmon",#N/A,FALSE,"Monthinput"}</definedName>
    <definedName name="lllllllllllllllll" localSheetId="2" hidden="1">{"Minpmon",#N/A,FALSE,"Monthinput"}</definedName>
    <definedName name="lllllllllllllllll" localSheetId="3" hidden="1">{"Minpmon",#N/A,FALSE,"Monthinput"}</definedName>
    <definedName name="lllllllllllllllll" localSheetId="4" hidden="1">{"Minpmon",#N/A,FALSE,"Monthinput"}</definedName>
    <definedName name="lllllllllllllllll" localSheetId="5" hidden="1">{"Minpmon",#N/A,FALSE,"Monthinput"}</definedName>
    <definedName name="lllllllllllllllll" localSheetId="6" hidden="1">{"Minpmon",#N/A,FALSE,"Monthinput"}</definedName>
    <definedName name="lllllllllllllllll" localSheetId="9" hidden="1">{"Minpmon",#N/A,FALSE,"Monthinput"}</definedName>
    <definedName name="lllllllllllllllll" localSheetId="11" hidden="1">{"Minpmon",#N/A,FALSE,"Monthinput"}</definedName>
    <definedName name="lllllllllllllllll" localSheetId="12" hidden="1">{"Minpmon",#N/A,FALSE,"Monthinput"}</definedName>
    <definedName name="lllllllllllllllll" localSheetId="0" hidden="1">{"Minpmon",#N/A,FALSE,"Monthinput"}</definedName>
    <definedName name="lllllllllllllllll" localSheetId="22" hidden="1">{"Minpmon",#N/A,FALSE,"Monthinput"}</definedName>
    <definedName name="lllllllllllllllll" localSheetId="30" hidden="1">{"Minpmon",#N/A,FALSE,"Monthinput"}</definedName>
    <definedName name="lllllllllllllllll" localSheetId="7" hidden="1">{"Minpmon",#N/A,FALSE,"Monthinput"}</definedName>
    <definedName name="lllllllllllllllll" localSheetId="43" hidden="1">{"Minpmon",#N/A,FALSE,"Monthinput"}</definedName>
    <definedName name="lllllllllllllllll" localSheetId="44" hidden="1">{"Minpmon",#N/A,FALSE,"Monthinput"}</definedName>
    <definedName name="lllllllllllllllll" localSheetId="45" hidden="1">{"Minpmon",#N/A,FALSE,"Monthinput"}</definedName>
    <definedName name="lllllllllllllllll" localSheetId="46" hidden="1">{"Minpmon",#N/A,FALSE,"Monthinput"}</definedName>
    <definedName name="lllllllllllllllll" localSheetId="47" hidden="1">{"Minpmon",#N/A,FALSE,"Monthinput"}</definedName>
    <definedName name="lllllllllllllllll" localSheetId="48" hidden="1">{"Minpmon",#N/A,FALSE,"Monthinput"}</definedName>
    <definedName name="lllllllllllllllll" localSheetId="8" hidden="1">{"Minpmon",#N/A,FALSE,"Monthinput"}</definedName>
    <definedName name="lllllllllllllllll" localSheetId="53" hidden="1">{"Minpmon",#N/A,FALSE,"Monthinput"}</definedName>
    <definedName name="lllllllllllllllll" localSheetId="10" hidden="1">{"Minpmon",#N/A,FALSE,"Monthinput"}</definedName>
    <definedName name="lllllllllllllllll" localSheetId="15" hidden="1">{"Minpmon",#N/A,FALSE,"Monthinput"}</definedName>
    <definedName name="lllllllllllllllll" localSheetId="16" hidden="1">{"Minpmon",#N/A,FALSE,"Monthinput"}</definedName>
    <definedName name="lllllllllllllllll" hidden="1">{"Minpmon",#N/A,FALSE,"Monthinput"}</definedName>
    <definedName name="lloo" localSheetId="13" hidden="1">#REF!</definedName>
    <definedName name="lloo" localSheetId="29" hidden="1">#REF!</definedName>
    <definedName name="lloo" localSheetId="5" hidden="1">#REF!</definedName>
    <definedName name="lloo" localSheetId="6" hidden="1">#REF!</definedName>
    <definedName name="lloo" localSheetId="9" hidden="1">#REF!</definedName>
    <definedName name="lloo" localSheetId="11" hidden="1">#REF!</definedName>
    <definedName name="lloo" localSheetId="12" hidden="1">#REF!</definedName>
    <definedName name="lloo" localSheetId="0" hidden="1">#REF!</definedName>
    <definedName name="lloo" localSheetId="7" hidden="1">#REF!</definedName>
    <definedName name="lloo" localSheetId="45" hidden="1">#REF!</definedName>
    <definedName name="lloo" localSheetId="46" hidden="1">#REF!</definedName>
    <definedName name="lloo" localSheetId="47" hidden="1">#REF!</definedName>
    <definedName name="lloo" localSheetId="8" hidden="1">#REF!</definedName>
    <definedName name="lloo" localSheetId="53" hidden="1">#REF!</definedName>
    <definedName name="lloo" localSheetId="10" hidden="1">#REF!</definedName>
    <definedName name="lloo" hidden="1">#REF!</definedName>
    <definedName name="lodnjkhdnbdv" localSheetId="13">#REF!</definedName>
    <definedName name="lodnjkhdnbdv" localSheetId="29">#REF!</definedName>
    <definedName name="lodnjkhdnbdv" localSheetId="0">#REF!</definedName>
    <definedName name="lodnjkhdnbdv" localSheetId="45">#REF!</definedName>
    <definedName name="lodnjkhdnbdv" localSheetId="46">#REF!</definedName>
    <definedName name="lodnjkhdnbdv" localSheetId="47">#REF!</definedName>
    <definedName name="lodnjkhdnbdv" localSheetId="53">#REF!</definedName>
    <definedName name="lodnjkhdnbdv">#REF!</definedName>
    <definedName name="lolololo" localSheetId="13">#REF!</definedName>
    <definedName name="lolololo" localSheetId="29">#REF!</definedName>
    <definedName name="lolololo" localSheetId="0">#REF!</definedName>
    <definedName name="lolololo" localSheetId="45">#REF!</definedName>
    <definedName name="lolololo" localSheetId="46">#REF!</definedName>
    <definedName name="lolololo" localSheetId="47">#REF!</definedName>
    <definedName name="lolololo" localSheetId="53">#REF!</definedName>
    <definedName name="lolololo">#REF!</definedName>
    <definedName name="LOOKUPMTH">#REF!</definedName>
    <definedName name="Lowest_Inter_Bank_Rate">'[39]Inter-Bank'!$M$5</definedName>
    <definedName name="LP" localSheetId="13">#REF!</definedName>
    <definedName name="LP" localSheetId="29">#REF!</definedName>
    <definedName name="LP" localSheetId="5">#REF!</definedName>
    <definedName name="LP" localSheetId="6">#REF!</definedName>
    <definedName name="LP" localSheetId="9">#REF!</definedName>
    <definedName name="LP" localSheetId="11">#REF!</definedName>
    <definedName name="LP" localSheetId="12">#REF!</definedName>
    <definedName name="LP" localSheetId="0">#REF!</definedName>
    <definedName name="LP" localSheetId="7">#REF!</definedName>
    <definedName name="LP" localSheetId="45">#REF!</definedName>
    <definedName name="LP" localSheetId="46">#REF!</definedName>
    <definedName name="LP" localSheetId="47">#REF!</definedName>
    <definedName name="LP" localSheetId="8">#REF!</definedName>
    <definedName name="LP" localSheetId="53">#REF!</definedName>
    <definedName name="LP" localSheetId="10">#REF!</definedName>
    <definedName name="LP">#REF!</definedName>
    <definedName name="LP1A" localSheetId="13">#REF!</definedName>
    <definedName name="LP1A" localSheetId="29">#REF!</definedName>
    <definedName name="LP1A" localSheetId="0">#REF!</definedName>
    <definedName name="LP1A" localSheetId="45">#REF!</definedName>
    <definedName name="LP1A" localSheetId="46">#REF!</definedName>
    <definedName name="LP1A" localSheetId="47">#REF!</definedName>
    <definedName name="LP1A" localSheetId="53">#REF!</definedName>
    <definedName name="LP1A">#REF!</definedName>
    <definedName name="LTcirr" localSheetId="13">#REF!</definedName>
    <definedName name="LTcirr" localSheetId="29">#REF!</definedName>
    <definedName name="LTcirr" localSheetId="0">#REF!</definedName>
    <definedName name="LTcirr" localSheetId="45">#REF!</definedName>
    <definedName name="LTcirr" localSheetId="46">#REF!</definedName>
    <definedName name="LTcirr" localSheetId="47">#REF!</definedName>
    <definedName name="LTcirr" localSheetId="53">#REF!</definedName>
    <definedName name="LTcirr">#REF!</definedName>
    <definedName name="LTr" localSheetId="13">#REF!</definedName>
    <definedName name="LTr" localSheetId="29">#REF!</definedName>
    <definedName name="LTr" localSheetId="0">#REF!</definedName>
    <definedName name="LTr">#REF!</definedName>
    <definedName name="LUR">#N/A</definedName>
    <definedName name="LUXF" localSheetId="13">#REF!</definedName>
    <definedName name="LUXF" localSheetId="29">#REF!</definedName>
    <definedName name="LUXF" localSheetId="5">#REF!</definedName>
    <definedName name="LUXF" localSheetId="6">#REF!</definedName>
    <definedName name="LUXF" localSheetId="9">#REF!</definedName>
    <definedName name="LUXF" localSheetId="11">#REF!</definedName>
    <definedName name="LUXF" localSheetId="12">#REF!</definedName>
    <definedName name="LUXF" localSheetId="0">#REF!</definedName>
    <definedName name="LUXF" localSheetId="7">#REF!</definedName>
    <definedName name="LUXF" localSheetId="45">#REF!</definedName>
    <definedName name="LUXF" localSheetId="46">#REF!</definedName>
    <definedName name="LUXF" localSheetId="47">#REF!</definedName>
    <definedName name="LUXF" localSheetId="8">#REF!</definedName>
    <definedName name="LUXF" localSheetId="53">#REF!</definedName>
    <definedName name="LUXF" localSheetId="10">#REF!</definedName>
    <definedName name="LUXF">#REF!</definedName>
    <definedName name="LUXF1" localSheetId="13">#REF!</definedName>
    <definedName name="LUXF1" localSheetId="29">#REF!</definedName>
    <definedName name="LUXF1" localSheetId="0">#REF!</definedName>
    <definedName name="LUXF1" localSheetId="45">#REF!</definedName>
    <definedName name="LUXF1" localSheetId="46">#REF!</definedName>
    <definedName name="LUXF1" localSheetId="47">#REF!</definedName>
    <definedName name="LUXF1" localSheetId="53">#REF!</definedName>
    <definedName name="LUXF1">#REF!</definedName>
    <definedName name="m">#N/A</definedName>
    <definedName name="MACRO" localSheetId="13">#REF!</definedName>
    <definedName name="MACRO" localSheetId="29">#REF!</definedName>
    <definedName name="MACRO" localSheetId="5">#REF!</definedName>
    <definedName name="MACRO" localSheetId="6">#REF!</definedName>
    <definedName name="MACRO" localSheetId="9">#REF!</definedName>
    <definedName name="MACRO" localSheetId="11">#REF!</definedName>
    <definedName name="MACRO" localSheetId="12">#REF!</definedName>
    <definedName name="MACRO" localSheetId="0">#REF!</definedName>
    <definedName name="MACRO" localSheetId="7">#REF!</definedName>
    <definedName name="MACRO" localSheetId="45">#REF!</definedName>
    <definedName name="MACRO" localSheetId="46">#REF!</definedName>
    <definedName name="MACRO" localSheetId="47">#REF!</definedName>
    <definedName name="MACRO" localSheetId="8">#REF!</definedName>
    <definedName name="MACRO" localSheetId="53">#REF!</definedName>
    <definedName name="MACRO" localSheetId="10">#REF!</definedName>
    <definedName name="MACRO">#REF!</definedName>
    <definedName name="MACRO_ASSUMP_2006" localSheetId="13">#REF!</definedName>
    <definedName name="MACRO_ASSUMP_2006" localSheetId="29">#REF!</definedName>
    <definedName name="MACRO_ASSUMP_2006" localSheetId="0">#REF!</definedName>
    <definedName name="MACRO_ASSUMP_2006" localSheetId="45">#REF!</definedName>
    <definedName name="MACRO_ASSUMP_2006" localSheetId="46">#REF!</definedName>
    <definedName name="MACRO_ASSUMP_2006" localSheetId="47">#REF!</definedName>
    <definedName name="MACRO_ASSUMP_2006" localSheetId="53">#REF!</definedName>
    <definedName name="MACRO_ASSUMP_2006">#REF!</definedName>
    <definedName name="maintabs">[24]QNEWLOR!$B$3:$G$17,[24]QNEWLOR!$B$20:$G$87,[24]QNEWLOR!$B$90:$G$159</definedName>
    <definedName name="MALAX" localSheetId="13">#REF!</definedName>
    <definedName name="MALAX" localSheetId="29">#REF!</definedName>
    <definedName name="MALAX" localSheetId="5">#REF!</definedName>
    <definedName name="MALAX" localSheetId="6">#REF!</definedName>
    <definedName name="MALAX" localSheetId="9">#REF!</definedName>
    <definedName name="MALAX" localSheetId="11">#REF!</definedName>
    <definedName name="MALAX" localSheetId="12">#REF!</definedName>
    <definedName name="MALAX" localSheetId="0">#REF!</definedName>
    <definedName name="MALAX" localSheetId="7">#REF!</definedName>
    <definedName name="MALAX" localSheetId="45">#REF!</definedName>
    <definedName name="MALAX" localSheetId="46">#REF!</definedName>
    <definedName name="MALAX" localSheetId="47">#REF!</definedName>
    <definedName name="MALAX" localSheetId="8">#REF!</definedName>
    <definedName name="MALAX" localSheetId="53">#REF!</definedName>
    <definedName name="MALAX" localSheetId="10">#REF!</definedName>
    <definedName name="MALAX">#REF!</definedName>
    <definedName name="MALAX1" localSheetId="13">#REF!</definedName>
    <definedName name="MALAX1" localSheetId="29">#REF!</definedName>
    <definedName name="MALAX1" localSheetId="0">#REF!</definedName>
    <definedName name="MALAX1" localSheetId="45">#REF!</definedName>
    <definedName name="MALAX1" localSheetId="46">#REF!</definedName>
    <definedName name="MALAX1" localSheetId="47">#REF!</definedName>
    <definedName name="MALAX1" localSheetId="53">#REF!</definedName>
    <definedName name="MALAX1">#REF!</definedName>
    <definedName name="Maturity_IDA">[54]NPV!$B$26</definedName>
    <definedName name="Maturity_NC" localSheetId="13">[54]NPV!#REF!</definedName>
    <definedName name="Maturity_NC" localSheetId="29">[54]NPV!#REF!</definedName>
    <definedName name="Maturity_NC" localSheetId="5">[54]NPV!#REF!</definedName>
    <definedName name="Maturity_NC" localSheetId="6">[54]NPV!#REF!</definedName>
    <definedName name="Maturity_NC" localSheetId="9">[54]NPV!#REF!</definedName>
    <definedName name="Maturity_NC" localSheetId="11">[54]NPV!#REF!</definedName>
    <definedName name="Maturity_NC" localSheetId="12">[54]NPV!#REF!</definedName>
    <definedName name="Maturity_NC" localSheetId="0">[54]NPV!#REF!</definedName>
    <definedName name="Maturity_NC" localSheetId="30">[54]NPV!#REF!</definedName>
    <definedName name="Maturity_NC" localSheetId="7">[54]NPV!#REF!</definedName>
    <definedName name="Maturity_NC" localSheetId="8">[54]NPV!#REF!</definedName>
    <definedName name="Maturity_NC" localSheetId="10">[54]NPV!#REF!</definedName>
    <definedName name="Maturity_NC" localSheetId="15">[54]NPV!#REF!</definedName>
    <definedName name="Maturity_NC">[54]NPV!#REF!</definedName>
    <definedName name="MCV">#N/A</definedName>
    <definedName name="MCV_B">#N/A</definedName>
    <definedName name="MCV_B1" localSheetId="13">#REF!</definedName>
    <definedName name="MCV_B1" localSheetId="29">#REF!</definedName>
    <definedName name="MCV_B1" localSheetId="5">#REF!</definedName>
    <definedName name="MCV_B1" localSheetId="6">#REF!</definedName>
    <definedName name="MCV_B1" localSheetId="9">#REF!</definedName>
    <definedName name="MCV_B1" localSheetId="11">#REF!</definedName>
    <definedName name="MCV_B1" localSheetId="12">#REF!</definedName>
    <definedName name="MCV_B1" localSheetId="0">#REF!</definedName>
    <definedName name="MCV_B1" localSheetId="7">#REF!</definedName>
    <definedName name="MCV_B1" localSheetId="45">#REF!</definedName>
    <definedName name="MCV_B1" localSheetId="46">#REF!</definedName>
    <definedName name="MCV_B1" localSheetId="47">#REF!</definedName>
    <definedName name="MCV_B1" localSheetId="8">#REF!</definedName>
    <definedName name="MCV_B1" localSheetId="53">#REF!</definedName>
    <definedName name="MCV_B1" localSheetId="10">#REF!</definedName>
    <definedName name="MCV_B1">#REF!</definedName>
    <definedName name="MCV_D">#N/A</definedName>
    <definedName name="MCV_D1" localSheetId="13">#REF!</definedName>
    <definedName name="MCV_D1" localSheetId="29">#REF!</definedName>
    <definedName name="MCV_D1" localSheetId="5">#REF!</definedName>
    <definedName name="MCV_D1" localSheetId="6">#REF!</definedName>
    <definedName name="MCV_D1" localSheetId="9">#REF!</definedName>
    <definedName name="MCV_D1" localSheetId="11">#REF!</definedName>
    <definedName name="MCV_D1" localSheetId="12">#REF!</definedName>
    <definedName name="MCV_D1" localSheetId="0">#REF!</definedName>
    <definedName name="MCV_D1" localSheetId="7">#REF!</definedName>
    <definedName name="MCV_D1" localSheetId="45">#REF!</definedName>
    <definedName name="MCV_D1" localSheetId="46">#REF!</definedName>
    <definedName name="MCV_D1" localSheetId="47">#REF!</definedName>
    <definedName name="MCV_D1" localSheetId="8">#REF!</definedName>
    <definedName name="MCV_D1" localSheetId="53">#REF!</definedName>
    <definedName name="MCV_D1" localSheetId="10">#REF!</definedName>
    <definedName name="MCV_D1">#REF!</definedName>
    <definedName name="MCV_N">#N/A</definedName>
    <definedName name="MCV_T">#N/A</definedName>
    <definedName name="MCV_T1" localSheetId="13">#REF!</definedName>
    <definedName name="MCV_T1" localSheetId="29">#REF!</definedName>
    <definedName name="MCV_T1" localSheetId="5">#REF!</definedName>
    <definedName name="MCV_T1" localSheetId="6">#REF!</definedName>
    <definedName name="MCV_T1" localSheetId="9">#REF!</definedName>
    <definedName name="MCV_T1" localSheetId="11">#REF!</definedName>
    <definedName name="MCV_T1" localSheetId="12">#REF!</definedName>
    <definedName name="MCV_T1" localSheetId="0">#REF!</definedName>
    <definedName name="MCV_T1" localSheetId="7">#REF!</definedName>
    <definedName name="MCV_T1" localSheetId="45">#REF!</definedName>
    <definedName name="MCV_T1" localSheetId="46">#REF!</definedName>
    <definedName name="MCV_T1" localSheetId="47">#REF!</definedName>
    <definedName name="MCV_T1" localSheetId="8">#REF!</definedName>
    <definedName name="MCV_T1" localSheetId="53">#REF!</definedName>
    <definedName name="MCV_T1" localSheetId="10">#REF!</definedName>
    <definedName name="MCV_T1">#REF!</definedName>
    <definedName name="MEDTERM" localSheetId="13">#REF!</definedName>
    <definedName name="MEDTERM" localSheetId="29">#REF!</definedName>
    <definedName name="MEDTERM" localSheetId="0">#REF!</definedName>
    <definedName name="MEDTERM" localSheetId="45">#REF!</definedName>
    <definedName name="MEDTERM" localSheetId="46">#REF!</definedName>
    <definedName name="MEDTERM" localSheetId="47">#REF!</definedName>
    <definedName name="MEDTERM" localSheetId="53">#REF!</definedName>
    <definedName name="MEDTERM">#REF!</definedName>
    <definedName name="Meses">[68]Codigos!$A$14:$B$25</definedName>
    <definedName name="MEX" localSheetId="13">#REF!</definedName>
    <definedName name="MEX" localSheetId="29">#REF!</definedName>
    <definedName name="MEX" localSheetId="5">#REF!</definedName>
    <definedName name="MEX" localSheetId="6">#REF!</definedName>
    <definedName name="MEX" localSheetId="9">#REF!</definedName>
    <definedName name="MEX" localSheetId="11">#REF!</definedName>
    <definedName name="MEX" localSheetId="12">#REF!</definedName>
    <definedName name="MEX" localSheetId="0">#REF!</definedName>
    <definedName name="MEX" localSheetId="7">#REF!</definedName>
    <definedName name="MEX" localSheetId="45">#REF!</definedName>
    <definedName name="MEX" localSheetId="46">#REF!</definedName>
    <definedName name="MEX" localSheetId="47">#REF!</definedName>
    <definedName name="MEX" localSheetId="8">#REF!</definedName>
    <definedName name="MEX" localSheetId="53">#REF!</definedName>
    <definedName name="MEX" localSheetId="10">#REF!</definedName>
    <definedName name="MEX">#REF!</definedName>
    <definedName name="mflowsa" localSheetId="13">[14]!mflowsa</definedName>
    <definedName name="mflowsa" localSheetId="2">[14]!mflowsa</definedName>
    <definedName name="mflowsa" localSheetId="21">[14]!mflowsa</definedName>
    <definedName name="mflowsa" localSheetId="22">[14]!mflowsa</definedName>
    <definedName name="mflowsa" localSheetId="30">[14]!mflowsa</definedName>
    <definedName name="mflowsa" localSheetId="45">[14]!mflowsa</definedName>
    <definedName name="mflowsa" localSheetId="46">[14]!mflowsa</definedName>
    <definedName name="mflowsa" localSheetId="47">[14]!mflowsa</definedName>
    <definedName name="mflowsa" localSheetId="50">[14]!mflowsa</definedName>
    <definedName name="mflowsa" localSheetId="51">[14]!mflowsa</definedName>
    <definedName name="mflowsa" localSheetId="52">[14]!mflowsa</definedName>
    <definedName name="mflowsa" localSheetId="15">[14]!mflowsa</definedName>
    <definedName name="mflowsa">[14]!mflowsa</definedName>
    <definedName name="mflowsq" localSheetId="13">[14]!mflowsq</definedName>
    <definedName name="mflowsq" localSheetId="2">[14]!mflowsq</definedName>
    <definedName name="mflowsq" localSheetId="21">[14]!mflowsq</definedName>
    <definedName name="mflowsq" localSheetId="22">[14]!mflowsq</definedName>
    <definedName name="mflowsq" localSheetId="30">[14]!mflowsq</definedName>
    <definedName name="mflowsq" localSheetId="45">[14]!mflowsq</definedName>
    <definedName name="mflowsq" localSheetId="46">[14]!mflowsq</definedName>
    <definedName name="mflowsq" localSheetId="47">[14]!mflowsq</definedName>
    <definedName name="mflowsq" localSheetId="50">[14]!mflowsq</definedName>
    <definedName name="mflowsq" localSheetId="51">[14]!mflowsq</definedName>
    <definedName name="mflowsq" localSheetId="52">[14]!mflowsq</definedName>
    <definedName name="mflowsq" localSheetId="15">[14]!mflowsq</definedName>
    <definedName name="mflowsq">[14]!mflowsq</definedName>
    <definedName name="MIDDLE" localSheetId="13">#REF!</definedName>
    <definedName name="MIDDLE" localSheetId="29">#REF!</definedName>
    <definedName name="MIDDLE" localSheetId="5">#REF!</definedName>
    <definedName name="MIDDLE" localSheetId="6">#REF!</definedName>
    <definedName name="MIDDLE" localSheetId="9">#REF!</definedName>
    <definedName name="MIDDLE" localSheetId="11">#REF!</definedName>
    <definedName name="MIDDLE" localSheetId="12">#REF!</definedName>
    <definedName name="MIDDLE" localSheetId="0">#REF!</definedName>
    <definedName name="MIDDLE" localSheetId="7">#REF!</definedName>
    <definedName name="MIDDLE" localSheetId="45">#REF!</definedName>
    <definedName name="MIDDLE" localSheetId="46">#REF!</definedName>
    <definedName name="MIDDLE" localSheetId="47">#REF!</definedName>
    <definedName name="MIDDLE" localSheetId="8">#REF!</definedName>
    <definedName name="MIDDLE" localSheetId="53">#REF!</definedName>
    <definedName name="MIDDLE" localSheetId="10">#REF!</definedName>
    <definedName name="MIDDLE">#REF!</definedName>
    <definedName name="Million_b_d">[38]nonopec!$D$426:$D$426</definedName>
    <definedName name="MISC4" localSheetId="13">[16]OUTPUT!#REF!</definedName>
    <definedName name="MISC4" localSheetId="29">[16]OUTPUT!#REF!</definedName>
    <definedName name="MISC4" localSheetId="5">[16]OUTPUT!#REF!</definedName>
    <definedName name="MISC4" localSheetId="6">[16]OUTPUT!#REF!</definedName>
    <definedName name="MISC4" localSheetId="9">[16]OUTPUT!#REF!</definedName>
    <definedName name="MISC4" localSheetId="11">[16]OUTPUT!#REF!</definedName>
    <definedName name="MISC4" localSheetId="12">[16]OUTPUT!#REF!</definedName>
    <definedName name="MISC4" localSheetId="0">[16]OUTPUT!#REF!</definedName>
    <definedName name="MISC4" localSheetId="30">[16]OUTPUT!#REF!</definedName>
    <definedName name="MISC4" localSheetId="7">[16]OUTPUT!#REF!</definedName>
    <definedName name="MISC4" localSheetId="8">[16]OUTPUT!#REF!</definedName>
    <definedName name="MISC4" localSheetId="10">[16]OUTPUT!#REF!</definedName>
    <definedName name="MISC4" localSheetId="15">[16]OUTPUT!#REF!</definedName>
    <definedName name="MISC4">[16]OUTPUT!#REF!</definedName>
    <definedName name="mmm" localSheetId="1" hidden="1">{"Riqfin97",#N/A,FALSE,"Tran";"Riqfinpro",#N/A,FALSE,"Tran"}</definedName>
    <definedName name="mmm" localSheetId="13" hidden="1">{"Riqfin97",#N/A,FALSE,"Tran";"Riqfinpro",#N/A,FALSE,"Tran"}</definedName>
    <definedName name="mmm" localSheetId="20" hidden="1">{"Riqfin97",#N/A,FALSE,"Tran";"Riqfinpro",#N/A,FALSE,"Tran"}</definedName>
    <definedName name="mmm" localSheetId="23" hidden="1">{"Riqfin97",#N/A,FALSE,"Tran";"Riqfinpro",#N/A,FALSE,"Tran"}</definedName>
    <definedName name="mmm" localSheetId="29"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9" hidden="1">{"Riqfin97",#N/A,FALSE,"Tran";"Riqfinpro",#N/A,FALSE,"Tran"}</definedName>
    <definedName name="mmm" localSheetId="11" hidden="1">{"Riqfin97",#N/A,FALSE,"Tran";"Riqfinpro",#N/A,FALSE,"Tran"}</definedName>
    <definedName name="mmm" localSheetId="12" hidden="1">{"Riqfin97",#N/A,FALSE,"Tran";"Riqfinpro",#N/A,FALSE,"Tran"}</definedName>
    <definedName name="mmm" localSheetId="0" hidden="1">{"Riqfin97",#N/A,FALSE,"Tran";"Riqfinpro",#N/A,FALSE,"Tran"}</definedName>
    <definedName name="mmm" localSheetId="22" hidden="1">{"Riqfin97",#N/A,FALSE,"Tran";"Riqfinpro",#N/A,FALSE,"Tran"}</definedName>
    <definedName name="mmm" localSheetId="30" hidden="1">{"Riqfin97",#N/A,FALSE,"Tran";"Riqfinpro",#N/A,FALSE,"Tran"}</definedName>
    <definedName name="mmm" localSheetId="7"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8" hidden="1">{"Riqfin97",#N/A,FALSE,"Tran";"Riqfinpro",#N/A,FALSE,"Tran"}</definedName>
    <definedName name="mmm" localSheetId="53" hidden="1">{"Riqfin97",#N/A,FALSE,"Tran";"Riqfinpro",#N/A,FALSE,"Tran"}</definedName>
    <definedName name="mmm" localSheetId="10" hidden="1">{"Riqfin97",#N/A,FALSE,"Tran";"Riqfinpro",#N/A,FALSE,"Tran"}</definedName>
    <definedName name="mmm" localSheetId="15" hidden="1">{"Riqfin97",#N/A,FALSE,"Tran";"Riqfinpro",#N/A,FALSE,"Tran"}</definedName>
    <definedName name="mmm" localSheetId="16" hidden="1">{"Riqfin97",#N/A,FALSE,"Tran";"Riqfinpro",#N/A,FALSE,"Tran"}</definedName>
    <definedName name="mmm" hidden="1">{"Riqfin97",#N/A,FALSE,"Tran";"Riqfinpro",#N/A,FALSE,"Tran"}</definedName>
    <definedName name="mmmm" localSheetId="1" hidden="1">{"Tab1",#N/A,FALSE,"P";"Tab2",#N/A,FALSE,"P"}</definedName>
    <definedName name="mmmm" localSheetId="13" hidden="1">{"Tab1",#N/A,FALSE,"P";"Tab2",#N/A,FALSE,"P"}</definedName>
    <definedName name="mmmm" localSheetId="20" hidden="1">{"Tab1",#N/A,FALSE,"P";"Tab2",#N/A,FALSE,"P"}</definedName>
    <definedName name="mmmm" localSheetId="23" hidden="1">{"Tab1",#N/A,FALSE,"P";"Tab2",#N/A,FALSE,"P"}</definedName>
    <definedName name="mmmm" localSheetId="29"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9" hidden="1">{"Tab1",#N/A,FALSE,"P";"Tab2",#N/A,FALSE,"P"}</definedName>
    <definedName name="mmmm" localSheetId="11" hidden="1">{"Tab1",#N/A,FALSE,"P";"Tab2",#N/A,FALSE,"P"}</definedName>
    <definedName name="mmmm" localSheetId="12" hidden="1">{"Tab1",#N/A,FALSE,"P";"Tab2",#N/A,FALSE,"P"}</definedName>
    <definedName name="mmmm" localSheetId="0" hidden="1">{"Tab1",#N/A,FALSE,"P";"Tab2",#N/A,FALSE,"P"}</definedName>
    <definedName name="mmmm" localSheetId="22" hidden="1">{"Tab1",#N/A,FALSE,"P";"Tab2",#N/A,FALSE,"P"}</definedName>
    <definedName name="mmmm" localSheetId="30" hidden="1">{"Tab1",#N/A,FALSE,"P";"Tab2",#N/A,FALSE,"P"}</definedName>
    <definedName name="mmmm" localSheetId="7"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8" hidden="1">{"Tab1",#N/A,FALSE,"P";"Tab2",#N/A,FALSE,"P"}</definedName>
    <definedName name="mmmm" localSheetId="53" hidden="1">{"Tab1",#N/A,FALSE,"P";"Tab2",#N/A,FALSE,"P"}</definedName>
    <definedName name="mmmm" localSheetId="10" hidden="1">{"Tab1",#N/A,FALSE,"P";"Tab2",#N/A,FALSE,"P"}</definedName>
    <definedName name="mmmm" localSheetId="15" hidden="1">{"Tab1",#N/A,FALSE,"P";"Tab2",#N/A,FALSE,"P"}</definedName>
    <definedName name="mmmm" localSheetId="16" hidden="1">{"Tab1",#N/A,FALSE,"P";"Tab2",#N/A,FALSE,"P"}</definedName>
    <definedName name="mmmm" hidden="1">{"Tab1",#N/A,FALSE,"P";"Tab2",#N/A,FALSE,"P"}</definedName>
    <definedName name="mmmmm" localSheetId="1" hidden="1">{"Riqfin97",#N/A,FALSE,"Tran";"Riqfinpro",#N/A,FALSE,"Tran"}</definedName>
    <definedName name="mmmmm" localSheetId="13"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9"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9"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0" hidden="1">{"Riqfin97",#N/A,FALSE,"Tran";"Riqfinpro",#N/A,FALSE,"Tran"}</definedName>
    <definedName name="mmmmm" localSheetId="22" hidden="1">{"Riqfin97",#N/A,FALSE,"Tran";"Riqfinpro",#N/A,FALSE,"Tran"}</definedName>
    <definedName name="mmmmm" localSheetId="30" hidden="1">{"Riqfin97",#N/A,FALSE,"Tran";"Riqfinpro",#N/A,FALSE,"Tran"}</definedName>
    <definedName name="mmmmm" localSheetId="7"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8" hidden="1">{"Riqfin97",#N/A,FALSE,"Tran";"Riqfinpro",#N/A,FALSE,"Tran"}</definedName>
    <definedName name="mmmmm" localSheetId="53" hidden="1">{"Riqfin97",#N/A,FALSE,"Tran";"Riqfinpro",#N/A,FALSE,"Tran"}</definedName>
    <definedName name="mmmmm" localSheetId="10" hidden="1">{"Riqfin97",#N/A,FALSE,"Tran";"Riqfinpro",#N/A,FALSE,"Tran"}</definedName>
    <definedName name="mmmmm" localSheetId="15" hidden="1">{"Riqfin97",#N/A,FALSE,"Tran";"Riqfinpro",#N/A,FALSE,"Tran"}</definedName>
    <definedName name="mmmmm" localSheetId="16" hidden="1">{"Riqfin97",#N/A,FALSE,"Tran";"Riqfinpro",#N/A,FALSE,"Tran"}</definedName>
    <definedName name="mmmmm" hidden="1">{"Riqfin97",#N/A,FALSE,"Tran";"Riqfinpro",#N/A,FALSE,"Tran"}</definedName>
    <definedName name="mmmmmmmmm" localSheetId="1" hidden="1">{"Riqfin97",#N/A,FALSE,"Tran";"Riqfinpro",#N/A,FALSE,"Tran"}</definedName>
    <definedName name="mmmmmmmmm" localSheetId="13"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9" hidden="1">{"Riqfin97",#N/A,FALSE,"Tran";"Riqfinpro",#N/A,FALSE,"Tran"}</definedName>
    <definedName name="mmmmmmmmm" localSheetId="2" hidden="1">{"Riqfin97",#N/A,FALSE,"Tran";"Riqfinpro",#N/A,FALSE,"Tran"}</definedName>
    <definedName name="mmmmmmmmm" localSheetId="3" hidden="1">{"Riqfin97",#N/A,FALSE,"Tran";"Riqfinpro",#N/A,FALSE,"Tran"}</definedName>
    <definedName name="mmmmmmmmm" localSheetId="4" hidden="1">{"Riqfin97",#N/A,FALSE,"Tran";"Riqfinpro",#N/A,FALSE,"Tran"}</definedName>
    <definedName name="mmmmmmmmm" localSheetId="5" hidden="1">{"Riqfin97",#N/A,FALSE,"Tran";"Riqfinpro",#N/A,FALSE,"Tran"}</definedName>
    <definedName name="mmmmmmmmm" localSheetId="6" hidden="1">{"Riqfin97",#N/A,FALSE,"Tran";"Riqfinpro",#N/A,FALSE,"Tran"}</definedName>
    <definedName name="mmmmmmmmm" localSheetId="9" hidden="1">{"Riqfin97",#N/A,FALSE,"Tran";"Riqfinpro",#N/A,FALSE,"Tran"}</definedName>
    <definedName name="mmmmmmmmm" localSheetId="11" hidden="1">{"Riqfin97",#N/A,FALSE,"Tran";"Riqfinpro",#N/A,FALSE,"Tran"}</definedName>
    <definedName name="mmmmmmmmm" localSheetId="12" hidden="1">{"Riqfin97",#N/A,FALSE,"Tran";"Riqfinpro",#N/A,FALSE,"Tran"}</definedName>
    <definedName name="mmmmmmmmm" localSheetId="0" hidden="1">{"Riqfin97",#N/A,FALSE,"Tran";"Riqfinpro",#N/A,FALSE,"Tran"}</definedName>
    <definedName name="mmmmmmmmm" localSheetId="22" hidden="1">{"Riqfin97",#N/A,FALSE,"Tran";"Riqfinpro",#N/A,FALSE,"Tran"}</definedName>
    <definedName name="mmmmmmmmm" localSheetId="30" hidden="1">{"Riqfin97",#N/A,FALSE,"Tran";"Riqfinpro",#N/A,FALSE,"Tran"}</definedName>
    <definedName name="mmmmmmmmm" localSheetId="7"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45"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8" hidden="1">{"Riqfin97",#N/A,FALSE,"Tran";"Riqfinpro",#N/A,FALSE,"Tran"}</definedName>
    <definedName name="mmmmmmmmm" localSheetId="53" hidden="1">{"Riqfin97",#N/A,FALSE,"Tran";"Riqfinpro",#N/A,FALSE,"Tran"}</definedName>
    <definedName name="mmmmmmmmm" localSheetId="10"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hidden="1">{"Riqfin97",#N/A,FALSE,"Tran";"Riqfinpro",#N/A,FALSE,"Tran"}</definedName>
    <definedName name="MN">[35]BCP!#REF!</definedName>
    <definedName name="MNP">[35]BCP!#REF!</definedName>
    <definedName name="Month" localSheetId="13">#REF!</definedName>
    <definedName name="Month" localSheetId="29">#REF!</definedName>
    <definedName name="Month" localSheetId="4">#REF!</definedName>
    <definedName name="Month" localSheetId="6">#REF!</definedName>
    <definedName name="Month" localSheetId="9">#REF!</definedName>
    <definedName name="Month" localSheetId="11">#REF!</definedName>
    <definedName name="Month" localSheetId="12">#REF!</definedName>
    <definedName name="Month" localSheetId="0">#REF!</definedName>
    <definedName name="Month" localSheetId="7">#REF!</definedName>
    <definedName name="Month" localSheetId="45">#REF!</definedName>
    <definedName name="Month" localSheetId="46">#REF!</definedName>
    <definedName name="Month" localSheetId="47">#REF!</definedName>
    <definedName name="Month" localSheetId="8">#REF!</definedName>
    <definedName name="Month" localSheetId="53">#REF!</definedName>
    <definedName name="Month" localSheetId="10">#REF!</definedName>
    <definedName name="Month">#REF!</definedName>
    <definedName name="MonthIndex" localSheetId="13">#REF!</definedName>
    <definedName name="MonthIndex" localSheetId="29">#REF!</definedName>
    <definedName name="MonthIndex" localSheetId="0">#REF!</definedName>
    <definedName name="MonthIndex" localSheetId="45">#REF!</definedName>
    <definedName name="MonthIndex" localSheetId="46">#REF!</definedName>
    <definedName name="MonthIndex" localSheetId="47">#REF!</definedName>
    <definedName name="MonthIndex" localSheetId="53">#REF!</definedName>
    <definedName name="MonthIndex">#REF!</definedName>
    <definedName name="MONTHS">[44]MONTHLY!$BV$3:$CG$3</definedName>
    <definedName name="moodys" localSheetId="13">'[69]Credit ratings on 1st issues'!#REF!</definedName>
    <definedName name="moodys" localSheetId="5">'[69]Credit ratings on 1st issues'!#REF!</definedName>
    <definedName name="moodys" localSheetId="6">'[69]Credit ratings on 1st issues'!#REF!</definedName>
    <definedName name="moodys" localSheetId="9">'[69]Credit ratings on 1st issues'!#REF!</definedName>
    <definedName name="moodys" localSheetId="11">'[69]Credit ratings on 1st issues'!#REF!</definedName>
    <definedName name="moodys" localSheetId="12">'[69]Credit ratings on 1st issues'!#REF!</definedName>
    <definedName name="moodys" localSheetId="7">'[69]Credit ratings on 1st issues'!#REF!</definedName>
    <definedName name="moodys" localSheetId="45">'[69]Credit ratings on 1st issues'!#REF!</definedName>
    <definedName name="moodys" localSheetId="46">'[69]Credit ratings on 1st issues'!#REF!</definedName>
    <definedName name="moodys" localSheetId="47">'[69]Credit ratings on 1st issues'!#REF!</definedName>
    <definedName name="moodys" localSheetId="8">'[69]Credit ratings on 1st issues'!#REF!</definedName>
    <definedName name="moodys" localSheetId="53">'[69]Credit ratings on 1st issues'!#REF!</definedName>
    <definedName name="moodys" localSheetId="10">'[69]Credit ratings on 1st issues'!#REF!</definedName>
    <definedName name="moodys">'[69]Credit ratings on 1st issues'!#REF!</definedName>
    <definedName name="MPETROLEO" localSheetId="13">#REF!</definedName>
    <definedName name="MPETROLEO" localSheetId="29">#REF!</definedName>
    <definedName name="MPETROLEO" localSheetId="5">#REF!</definedName>
    <definedName name="MPETROLEO" localSheetId="6">#REF!</definedName>
    <definedName name="MPETROLEO" localSheetId="9">#REF!</definedName>
    <definedName name="MPETROLEO" localSheetId="11">#REF!</definedName>
    <definedName name="MPETROLEO" localSheetId="12">#REF!</definedName>
    <definedName name="MPETROLEO" localSheetId="0">#REF!</definedName>
    <definedName name="MPETROLEO" localSheetId="7">#REF!</definedName>
    <definedName name="MPETROLEO" localSheetId="45">#REF!</definedName>
    <definedName name="MPETROLEO" localSheetId="46">#REF!</definedName>
    <definedName name="MPETROLEO" localSheetId="47">#REF!</definedName>
    <definedName name="MPETROLEO" localSheetId="8">#REF!</definedName>
    <definedName name="MPETROLEO" localSheetId="53">#REF!</definedName>
    <definedName name="MPETROLEO" localSheetId="10">#REF!</definedName>
    <definedName name="MPETROLEO">#REF!</definedName>
    <definedName name="msci">[56]Sheet1!$H$2:$K$24</definedName>
    <definedName name="mscid">[56]Sheet1!$B$2:$E$24</definedName>
    <definedName name="mscil">[56]Sheet1!$H$2:$K$24</definedName>
    <definedName name="mstocksa" localSheetId="13">[14]!mstocksa</definedName>
    <definedName name="mstocksa" localSheetId="2">[14]!mstocksa</definedName>
    <definedName name="mstocksa" localSheetId="21">[14]!mstocksa</definedName>
    <definedName name="mstocksa" localSheetId="22">[14]!mstocksa</definedName>
    <definedName name="mstocksa" localSheetId="30">[14]!mstocksa</definedName>
    <definedName name="mstocksa" localSheetId="45">[14]!mstocksa</definedName>
    <definedName name="mstocksa" localSheetId="46">[14]!mstocksa</definedName>
    <definedName name="mstocksa" localSheetId="47">[14]!mstocksa</definedName>
    <definedName name="mstocksa" localSheetId="50">[14]!mstocksa</definedName>
    <definedName name="mstocksa" localSheetId="51">[14]!mstocksa</definedName>
    <definedName name="mstocksa" localSheetId="52">[14]!mstocksa</definedName>
    <definedName name="mstocksa" localSheetId="15">[14]!mstocksa</definedName>
    <definedName name="mstocksa">[14]!mstocksa</definedName>
    <definedName name="mstocksq" localSheetId="13">[14]!mstocksq</definedName>
    <definedName name="mstocksq" localSheetId="2">[14]!mstocksq</definedName>
    <definedName name="mstocksq" localSheetId="21">[14]!mstocksq</definedName>
    <definedName name="mstocksq" localSheetId="22">[14]!mstocksq</definedName>
    <definedName name="mstocksq" localSheetId="30">[14]!mstocksq</definedName>
    <definedName name="mstocksq" localSheetId="45">[14]!mstocksq</definedName>
    <definedName name="mstocksq" localSheetId="46">[14]!mstocksq</definedName>
    <definedName name="mstocksq" localSheetId="47">[14]!mstocksq</definedName>
    <definedName name="mstocksq" localSheetId="50">[14]!mstocksq</definedName>
    <definedName name="mstocksq" localSheetId="51">[14]!mstocksq</definedName>
    <definedName name="mstocksq" localSheetId="52">[14]!mstocksq</definedName>
    <definedName name="mstocksq" localSheetId="15">[14]!mstocksq</definedName>
    <definedName name="mstocksq">[14]!mstocksq</definedName>
    <definedName name="mte" localSheetId="1" hidden="1">{"Riqfin97",#N/A,FALSE,"Tran";"Riqfinpro",#N/A,FALSE,"Tran"}</definedName>
    <definedName name="mte" localSheetId="13" hidden="1">{"Riqfin97",#N/A,FALSE,"Tran";"Riqfinpro",#N/A,FALSE,"Tran"}</definedName>
    <definedName name="mte" localSheetId="20" hidden="1">{"Riqfin97",#N/A,FALSE,"Tran";"Riqfinpro",#N/A,FALSE,"Tran"}</definedName>
    <definedName name="mte" localSheetId="23" hidden="1">{"Riqfin97",#N/A,FALSE,"Tran";"Riqfinpro",#N/A,FALSE,"Tran"}</definedName>
    <definedName name="mte" localSheetId="29"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9" hidden="1">{"Riqfin97",#N/A,FALSE,"Tran";"Riqfinpro",#N/A,FALSE,"Tran"}</definedName>
    <definedName name="mte" localSheetId="11" hidden="1">{"Riqfin97",#N/A,FALSE,"Tran";"Riqfinpro",#N/A,FALSE,"Tran"}</definedName>
    <definedName name="mte" localSheetId="12" hidden="1">{"Riqfin97",#N/A,FALSE,"Tran";"Riqfinpro",#N/A,FALSE,"Tran"}</definedName>
    <definedName name="mte" localSheetId="0" hidden="1">{"Riqfin97",#N/A,FALSE,"Tran";"Riqfinpro",#N/A,FALSE,"Tran"}</definedName>
    <definedName name="mte" localSheetId="22" hidden="1">{"Riqfin97",#N/A,FALSE,"Tran";"Riqfinpro",#N/A,FALSE,"Tran"}</definedName>
    <definedName name="mte" localSheetId="30" hidden="1">{"Riqfin97",#N/A,FALSE,"Tran";"Riqfinpro",#N/A,FALSE,"Tran"}</definedName>
    <definedName name="mte" localSheetId="7"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8" hidden="1">{"Riqfin97",#N/A,FALSE,"Tran";"Riqfinpro",#N/A,FALSE,"Tran"}</definedName>
    <definedName name="mte" localSheetId="53" hidden="1">{"Riqfin97",#N/A,FALSE,"Tran";"Riqfinpro",#N/A,FALSE,"Tran"}</definedName>
    <definedName name="mte" localSheetId="10" hidden="1">{"Riqfin97",#N/A,FALSE,"Tran";"Riqfinpro",#N/A,FALSE,"Tran"}</definedName>
    <definedName name="mte" localSheetId="15" hidden="1">{"Riqfin97",#N/A,FALSE,"Tran";"Riqfinpro",#N/A,FALSE,"Tran"}</definedName>
    <definedName name="mte" localSheetId="16" hidden="1">{"Riqfin97",#N/A,FALSE,"Tran";"Riqfinpro",#N/A,FALSE,"Tran"}</definedName>
    <definedName name="mte" hidden="1">{"Riqfin97",#N/A,FALSE,"Tran";"Riqfinpro",#N/A,FALSE,"Tran"}</definedName>
    <definedName name="n" localSheetId="1" hidden="1">{"Minpmon",#N/A,FALSE,"Monthinput"}</definedName>
    <definedName name="n" localSheetId="13" hidden="1">{"Minpmon",#N/A,FALSE,"Monthinput"}</definedName>
    <definedName name="n" localSheetId="20" hidden="1">{"Minpmon",#N/A,FALSE,"Monthinput"}</definedName>
    <definedName name="n" localSheetId="23" hidden="1">{"Minpmon",#N/A,FALSE,"Monthinput"}</definedName>
    <definedName name="n" localSheetId="29" hidden="1">{"Minpmon",#N/A,FALSE,"Monthinput"}</definedName>
    <definedName name="n" localSheetId="2"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6" hidden="1">{"Minpmon",#N/A,FALSE,"Monthinput"}</definedName>
    <definedName name="n" localSheetId="9" hidden="1">{"Minpmon",#N/A,FALSE,"Monthinput"}</definedName>
    <definedName name="n" localSheetId="11" hidden="1">{"Minpmon",#N/A,FALSE,"Monthinput"}</definedName>
    <definedName name="n" localSheetId="12" hidden="1">{"Minpmon",#N/A,FALSE,"Monthinput"}</definedName>
    <definedName name="n" localSheetId="0" hidden="1">{"Minpmon",#N/A,FALSE,"Monthinput"}</definedName>
    <definedName name="n" localSheetId="22" hidden="1">{"Minpmon",#N/A,FALSE,"Monthinput"}</definedName>
    <definedName name="n" localSheetId="30" hidden="1">{"Minpmon",#N/A,FALSE,"Monthinput"}</definedName>
    <definedName name="n" localSheetId="7"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8" hidden="1">{"Minpmon",#N/A,FALSE,"Monthinput"}</definedName>
    <definedName name="n" localSheetId="53" hidden="1">{"Minpmon",#N/A,FALSE,"Monthinput"}</definedName>
    <definedName name="n" localSheetId="10" hidden="1">{"Minpmon",#N/A,FALSE,"Monthinput"}</definedName>
    <definedName name="n" localSheetId="15" hidden="1">{"Minpmon",#N/A,FALSE,"Monthinput"}</definedName>
    <definedName name="n" localSheetId="16" hidden="1">{"Minpmon",#N/A,FALSE,"Monthinput"}</definedName>
    <definedName name="n" hidden="1">{"Minpmon",#N/A,FALSE,"Monthinput"}</definedName>
    <definedName name="names">'[29]shared data'!$B$7:$O$7</definedName>
    <definedName name="NAMES_A">'[29]shared data'!$B$5:$B$223</definedName>
    <definedName name="NCG">#N/A</definedName>
    <definedName name="NCG_R">#N/A</definedName>
    <definedName name="NCP">#N/A</definedName>
    <definedName name="NCP_R">#N/A</definedName>
    <definedName name="new" localSheetId="13">#REF!</definedName>
    <definedName name="new" localSheetId="29">#REF!</definedName>
    <definedName name="new" localSheetId="5">#REF!</definedName>
    <definedName name="new" localSheetId="6">#REF!</definedName>
    <definedName name="new" localSheetId="9">#REF!</definedName>
    <definedName name="new" localSheetId="11">#REF!</definedName>
    <definedName name="new" localSheetId="12">#REF!</definedName>
    <definedName name="new" localSheetId="0">#REF!</definedName>
    <definedName name="new" localSheetId="7">#REF!</definedName>
    <definedName name="new" localSheetId="45">#REF!</definedName>
    <definedName name="new" localSheetId="46">#REF!</definedName>
    <definedName name="new" localSheetId="47">#REF!</definedName>
    <definedName name="new" localSheetId="8">#REF!</definedName>
    <definedName name="new" localSheetId="53">#REF!</definedName>
    <definedName name="new" localSheetId="10">#REF!</definedName>
    <definedName name="new">#REF!</definedName>
    <definedName name="NEWSHEET" localSheetId="13">#REF!</definedName>
    <definedName name="NEWSHEET" localSheetId="29">#REF!</definedName>
    <definedName name="NEWSHEET" localSheetId="0">#REF!</definedName>
    <definedName name="NEWSHEET" localSheetId="45">#REF!</definedName>
    <definedName name="NEWSHEET" localSheetId="46">#REF!</definedName>
    <definedName name="NEWSHEET" localSheetId="47">#REF!</definedName>
    <definedName name="NEWSHEET" localSheetId="53">#REF!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BlankCell">'[70]Table 2.1 from DDP program'!$A$2:$A$2</definedName>
    <definedName name="nmBlankRow" localSheetId="13">[71]EDT!#REF!</definedName>
    <definedName name="nmBlankRow" localSheetId="5">[71]EDT!#REF!</definedName>
    <definedName name="nmBlankRow" localSheetId="6">[71]EDT!#REF!</definedName>
    <definedName name="nmBlankRow" localSheetId="9">[71]EDT!#REF!</definedName>
    <definedName name="nmBlankRow" localSheetId="11">[71]EDT!#REF!</definedName>
    <definedName name="nmBlankRow" localSheetId="12">[71]EDT!#REF!</definedName>
    <definedName name="nmBlankRow" localSheetId="7">[71]EDT!#REF!</definedName>
    <definedName name="nmBlankRow" localSheetId="45">[71]EDT!#REF!</definedName>
    <definedName name="nmBlankRow" localSheetId="46">[71]EDT!#REF!</definedName>
    <definedName name="nmBlankRow" localSheetId="47">[71]EDT!#REF!</definedName>
    <definedName name="nmBlankRow" localSheetId="8">[71]EDT!#REF!</definedName>
    <definedName name="nmBlankRow" localSheetId="53">[71]EDT!#REF!</definedName>
    <definedName name="nmBlankRow" localSheetId="10">[71]EDT!#REF!</definedName>
    <definedName name="nmBlankRow">[71]EDT!#REF!</definedName>
    <definedName name="nmColumnHeader">[71]EDT!$3:$3</definedName>
    <definedName name="nmData">[71]EDT!$B$4:$AA$36</definedName>
    <definedName name="NMG_RG">#N/A</definedName>
    <definedName name="nmIndexTable" localSheetId="13">[71]EDT!#REF!</definedName>
    <definedName name="nmIndexTable" localSheetId="5">[71]EDT!#REF!</definedName>
    <definedName name="nmIndexTable" localSheetId="6">[71]EDT!#REF!</definedName>
    <definedName name="nmIndexTable" localSheetId="9">[71]EDT!#REF!</definedName>
    <definedName name="nmIndexTable" localSheetId="11">[71]EDT!#REF!</definedName>
    <definedName name="nmIndexTable" localSheetId="12">[71]EDT!#REF!</definedName>
    <definedName name="nmIndexTable" localSheetId="7">[71]EDT!#REF!</definedName>
    <definedName name="nmIndexTable" localSheetId="45">[71]EDT!#REF!</definedName>
    <definedName name="nmIndexTable" localSheetId="46">[71]EDT!#REF!</definedName>
    <definedName name="nmIndexTable" localSheetId="47">[71]EDT!#REF!</definedName>
    <definedName name="nmIndexTable" localSheetId="8">[71]EDT!#REF!</definedName>
    <definedName name="nmIndexTable" localSheetId="53">[71]EDT!#REF!</definedName>
    <definedName name="nmIndexTable" localSheetId="10">[71]EDT!#REF!</definedName>
    <definedName name="nmIndexTable">[71]EDT!#REF!</definedName>
    <definedName name="nmReportFooter">'[72]Table 1'!$29:$29</definedName>
    <definedName name="nmReportHeader">#N/A</definedName>
    <definedName name="nmReportNotes">'[72]Table 1'!$30:$30</definedName>
    <definedName name="nmRowHeader">[71]EDT!$A$4:$A$36</definedName>
    <definedName name="nmScale" localSheetId="13">[71]EDT!#REF!</definedName>
    <definedName name="nmScale" localSheetId="5">[71]EDT!#REF!</definedName>
    <definedName name="nmScale" localSheetId="6">[71]EDT!#REF!</definedName>
    <definedName name="nmScale" localSheetId="9">[71]EDT!#REF!</definedName>
    <definedName name="nmScale" localSheetId="11">[71]EDT!#REF!</definedName>
    <definedName name="nmScale" localSheetId="12">[71]EDT!#REF!</definedName>
    <definedName name="nmScale" localSheetId="7">[71]EDT!#REF!</definedName>
    <definedName name="nmScale" localSheetId="45">[71]EDT!#REF!</definedName>
    <definedName name="nmScale" localSheetId="46">[71]EDT!#REF!</definedName>
    <definedName name="nmScale" localSheetId="47">[71]EDT!#REF!</definedName>
    <definedName name="nmScale" localSheetId="8">[71]EDT!#REF!</definedName>
    <definedName name="nmScale" localSheetId="53">[71]EDT!#REF!</definedName>
    <definedName name="nmScale" localSheetId="10">[71]EDT!#REF!</definedName>
    <definedName name="nmScale">[71]EDT!#REF!</definedName>
    <definedName name="nn" localSheetId="1" hidden="1">{"Riqfin97",#N/A,FALSE,"Tran";"Riqfinpro",#N/A,FALSE,"Tran"}</definedName>
    <definedName name="nn" localSheetId="13" hidden="1">{"Riqfin97",#N/A,FALSE,"Tran";"Riqfinpro",#N/A,FALSE,"Tran"}</definedName>
    <definedName name="nn" localSheetId="20" hidden="1">{"Riqfin97",#N/A,FALSE,"Tran";"Riqfinpro",#N/A,FALSE,"Tran"}</definedName>
    <definedName name="nn" localSheetId="23" hidden="1">{"Riqfin97",#N/A,FALSE,"Tran";"Riqfinpro",#N/A,FALSE,"Tran"}</definedName>
    <definedName name="nn" localSheetId="29"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9" hidden="1">{"Riqfin97",#N/A,FALSE,"Tran";"Riqfinpro",#N/A,FALSE,"Tran"}</definedName>
    <definedName name="nn" localSheetId="11" hidden="1">{"Riqfin97",#N/A,FALSE,"Tran";"Riqfinpro",#N/A,FALSE,"Tran"}</definedName>
    <definedName name="nn" localSheetId="12" hidden="1">{"Riqfin97",#N/A,FALSE,"Tran";"Riqfinpro",#N/A,FALSE,"Tran"}</definedName>
    <definedName name="nn" localSheetId="0" hidden="1">{"Riqfin97",#N/A,FALSE,"Tran";"Riqfinpro",#N/A,FALSE,"Tran"}</definedName>
    <definedName name="nn" localSheetId="22" hidden="1">{"Riqfin97",#N/A,FALSE,"Tran";"Riqfinpro",#N/A,FALSE,"Tran"}</definedName>
    <definedName name="nn" localSheetId="30" hidden="1">{"Riqfin97",#N/A,FALSE,"Tran";"Riqfinpro",#N/A,FALSE,"Tran"}</definedName>
    <definedName name="nn" localSheetId="7"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8" hidden="1">{"Riqfin97",#N/A,FALSE,"Tran";"Riqfinpro",#N/A,FALSE,"Tran"}</definedName>
    <definedName name="nn" localSheetId="53" hidden="1">{"Riqfin97",#N/A,FALSE,"Tran";"Riqfinpro",#N/A,FALSE,"Tran"}</definedName>
    <definedName name="nn" localSheetId="10" hidden="1">{"Riqfin97",#N/A,FALSE,"Tran";"Riqfinpro",#N/A,FALSE,"Tran"}</definedName>
    <definedName name="nn" localSheetId="15" hidden="1">{"Riqfin97",#N/A,FALSE,"Tran";"Riqfinpro",#N/A,FALSE,"Tran"}</definedName>
    <definedName name="nn" localSheetId="16" hidden="1">{"Riqfin97",#N/A,FALSE,"Tran";"Riqfinpro",#N/A,FALSE,"Tran"}</definedName>
    <definedName name="nn" hidden="1">{"Riqfin97",#N/A,FALSE,"Tran";"Riqfinpro",#N/A,FALSE,"Tran"}</definedName>
    <definedName name="nnn" localSheetId="1" hidden="1">{"Tab1",#N/A,FALSE,"P";"Tab2",#N/A,FALSE,"P"}</definedName>
    <definedName name="nnn" localSheetId="13" hidden="1">{"Tab1",#N/A,FALSE,"P";"Tab2",#N/A,FALSE,"P"}</definedName>
    <definedName name="nnn" localSheetId="20" hidden="1">{"Tab1",#N/A,FALSE,"P";"Tab2",#N/A,FALSE,"P"}</definedName>
    <definedName name="nnn" localSheetId="23" hidden="1">{"Tab1",#N/A,FALSE,"P";"Tab2",#N/A,FALSE,"P"}</definedName>
    <definedName name="nnn" localSheetId="29"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9" hidden="1">{"Tab1",#N/A,FALSE,"P";"Tab2",#N/A,FALSE,"P"}</definedName>
    <definedName name="nnn" localSheetId="11" hidden="1">{"Tab1",#N/A,FALSE,"P";"Tab2",#N/A,FALSE,"P"}</definedName>
    <definedName name="nnn" localSheetId="12" hidden="1">{"Tab1",#N/A,FALSE,"P";"Tab2",#N/A,FALSE,"P"}</definedName>
    <definedName name="nnn" localSheetId="0" hidden="1">{"Tab1",#N/A,FALSE,"P";"Tab2",#N/A,FALSE,"P"}</definedName>
    <definedName name="nnn" localSheetId="22" hidden="1">{"Tab1",#N/A,FALSE,"P";"Tab2",#N/A,FALSE,"P"}</definedName>
    <definedName name="nnn" localSheetId="30" hidden="1">{"Tab1",#N/A,FALSE,"P";"Tab2",#N/A,FALSE,"P"}</definedName>
    <definedName name="nnn" localSheetId="7"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8" hidden="1">{"Tab1",#N/A,FALSE,"P";"Tab2",#N/A,FALSE,"P"}</definedName>
    <definedName name="nnn" localSheetId="53" hidden="1">{"Tab1",#N/A,FALSE,"P";"Tab2",#N/A,FALSE,"P"}</definedName>
    <definedName name="nnn" localSheetId="10" hidden="1">{"Tab1",#N/A,FALSE,"P";"Tab2",#N/A,FALSE,"P"}</definedName>
    <definedName name="nnn" localSheetId="15" hidden="1">{"Tab1",#N/A,FALSE,"P";"Tab2",#N/A,FALSE,"P"}</definedName>
    <definedName name="nnn" localSheetId="16" hidden="1">{"Tab1",#N/A,FALSE,"P";"Tab2",#N/A,FALSE,"P"}</definedName>
    <definedName name="nnn" hidden="1">{"Tab1",#N/A,FALSE,"P";"Tab2",#N/A,FALSE,"P"}</definedName>
    <definedName name="nnnnnnnnnn" localSheetId="1" hidden="1">{"Minpmon",#N/A,FALSE,"Monthinput"}</definedName>
    <definedName name="nnnnnnnnnn" localSheetId="13" hidden="1">{"Minpmon",#N/A,FALSE,"Monthinput"}</definedName>
    <definedName name="nnnnnnnnnn" localSheetId="20" hidden="1">{"Minpmon",#N/A,FALSE,"Monthinput"}</definedName>
    <definedName name="nnnnnnnnnn" localSheetId="23" hidden="1">{"Minpmon",#N/A,FALSE,"Monthinput"}</definedName>
    <definedName name="nnnnnnnnnn" localSheetId="29" hidden="1">{"Minpmon",#N/A,FALSE,"Monthinput"}</definedName>
    <definedName name="nnnnnnnnnn" localSheetId="2" hidden="1">{"Minpmon",#N/A,FALSE,"Monthinput"}</definedName>
    <definedName name="nnnnnnnnnn" localSheetId="3" hidden="1">{"Minpmon",#N/A,FALSE,"Monthinput"}</definedName>
    <definedName name="nnnnnnnnnn" localSheetId="4" hidden="1">{"Minpmon",#N/A,FALSE,"Monthinput"}</definedName>
    <definedName name="nnnnnnnnnn" localSheetId="5" hidden="1">{"Minpmon",#N/A,FALSE,"Monthinput"}</definedName>
    <definedName name="nnnnnnnnnn" localSheetId="6" hidden="1">{"Minpmon",#N/A,FALSE,"Monthinput"}</definedName>
    <definedName name="nnnnnnnnnn" localSheetId="9" hidden="1">{"Minpmon",#N/A,FALSE,"Monthinput"}</definedName>
    <definedName name="nnnnnnnnnn" localSheetId="11" hidden="1">{"Minpmon",#N/A,FALSE,"Monthinput"}</definedName>
    <definedName name="nnnnnnnnnn" localSheetId="12" hidden="1">{"Minpmon",#N/A,FALSE,"Monthinput"}</definedName>
    <definedName name="nnnnnnnnnn" localSheetId="0" hidden="1">{"Minpmon",#N/A,FALSE,"Monthinput"}</definedName>
    <definedName name="nnnnnnnnnn" localSheetId="22" hidden="1">{"Minpmon",#N/A,FALSE,"Monthinput"}</definedName>
    <definedName name="nnnnnnnnnn" localSheetId="30" hidden="1">{"Minpmon",#N/A,FALSE,"Monthinput"}</definedName>
    <definedName name="nnnnnnnnnn" localSheetId="7" hidden="1">{"Minpmon",#N/A,FALSE,"Monthinput"}</definedName>
    <definedName name="nnnnnnnnnn" localSheetId="43" hidden="1">{"Minpmon",#N/A,FALSE,"Monthinput"}</definedName>
    <definedName name="nnnnnnnnnn" localSheetId="44" hidden="1">{"Minpmon",#N/A,FALSE,"Monthinput"}</definedName>
    <definedName name="nnnnnnnnnn" localSheetId="45" hidden="1">{"Minpmon",#N/A,FALSE,"Monthinput"}</definedName>
    <definedName name="nnnnnnnnnn" localSheetId="46" hidden="1">{"Minpmon",#N/A,FALSE,"Monthinput"}</definedName>
    <definedName name="nnnnnnnnnn" localSheetId="47" hidden="1">{"Minpmon",#N/A,FALSE,"Monthinput"}</definedName>
    <definedName name="nnnnnnnnnn" localSheetId="48" hidden="1">{"Minpmon",#N/A,FALSE,"Monthinput"}</definedName>
    <definedName name="nnnnnnnnnn" localSheetId="8" hidden="1">{"Minpmon",#N/A,FALSE,"Monthinput"}</definedName>
    <definedName name="nnnnnnnnnn" localSheetId="53" hidden="1">{"Minpmon",#N/A,FALSE,"Monthinput"}</definedName>
    <definedName name="nnnnnnnnnn" localSheetId="10" hidden="1">{"Minpmon",#N/A,FALSE,"Monthinput"}</definedName>
    <definedName name="nnnnnnnnnn" localSheetId="15" hidden="1">{"Minpmon",#N/A,FALSE,"Monthinput"}</definedName>
    <definedName name="nnnnnnnnnn" localSheetId="16" hidden="1">{"Minpmon",#N/A,FALSE,"Monthinput"}</definedName>
    <definedName name="nnnnnnnnnn" hidden="1">{"Minpmon",#N/A,FALSE,"Monthinput"}</definedName>
    <definedName name="nnnnnnnnnnnn" localSheetId="1" hidden="1">{"Riqfin97",#N/A,FALSE,"Tran";"Riqfinpro",#N/A,FALSE,"Tran"}</definedName>
    <definedName name="nnnnnnnnnnnn" localSheetId="13"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9" hidden="1">{"Riqfin97",#N/A,FALSE,"Tran";"Riqfinpro",#N/A,FALSE,"Tran"}</definedName>
    <definedName name="nnnnnnnnnnnn" localSheetId="2" hidden="1">{"Riqfin97",#N/A,FALSE,"Tran";"Riqfinpro",#N/A,FALSE,"Tran"}</definedName>
    <definedName name="nnnnnnnnnnnn" localSheetId="3" hidden="1">{"Riqfin97",#N/A,FALSE,"Tran";"Riqfinpro",#N/A,FALSE,"Tran"}</definedName>
    <definedName name="nnnnnnnnnnnn" localSheetId="4" hidden="1">{"Riqfin97",#N/A,FALSE,"Tran";"Riqfinpro",#N/A,FALSE,"Tran"}</definedName>
    <definedName name="nnnnnnnnnnnn" localSheetId="5" hidden="1">{"Riqfin97",#N/A,FALSE,"Tran";"Riqfinpro",#N/A,FALSE,"Tran"}</definedName>
    <definedName name="nnnnnnnnnnnn" localSheetId="6" hidden="1">{"Riqfin97",#N/A,FALSE,"Tran";"Riqfinpro",#N/A,FALSE,"Tran"}</definedName>
    <definedName name="nnnnnnnnnnnn" localSheetId="9" hidden="1">{"Riqfin97",#N/A,FALSE,"Tran";"Riqfinpro",#N/A,FALSE,"Tran"}</definedName>
    <definedName name="nnnnnnnnnnnn" localSheetId="11" hidden="1">{"Riqfin97",#N/A,FALSE,"Tran";"Riqfinpro",#N/A,FALSE,"Tran"}</definedName>
    <definedName name="nnnnnnnnnnnn" localSheetId="12" hidden="1">{"Riqfin97",#N/A,FALSE,"Tran";"Riqfinpro",#N/A,FALSE,"Tran"}</definedName>
    <definedName name="nnnnnnnnnnnn" localSheetId="0" hidden="1">{"Riqfin97",#N/A,FALSE,"Tran";"Riqfinpro",#N/A,FALSE,"Tran"}</definedName>
    <definedName name="nnnnnnnnnnnn" localSheetId="22" hidden="1">{"Riqfin97",#N/A,FALSE,"Tran";"Riqfinpro",#N/A,FALSE,"Tran"}</definedName>
    <definedName name="nnnnnnnnnnnn" localSheetId="30" hidden="1">{"Riqfin97",#N/A,FALSE,"Tran";"Riqfinpro",#N/A,FALSE,"Tran"}</definedName>
    <definedName name="nnnnnnnnnnnn" localSheetId="7"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45"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8" hidden="1">{"Riqfin97",#N/A,FALSE,"Tran";"Riqfinpro",#N/A,FALSE,"Tran"}</definedName>
    <definedName name="nnnnnnnnnnnn" localSheetId="53" hidden="1">{"Riqfin97",#N/A,FALSE,"Tran";"Riqfinpro",#N/A,FALSE,"Tran"}</definedName>
    <definedName name="nnnnnnnnnnnn" localSheetId="10"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hidden="1">{"Riqfin97",#N/A,FALSE,"Tran";"Riqfinpro",#N/A,FALSE,"Tran"}</definedName>
    <definedName name="no" hidden="1">'[40]Crédito SPNF (fiscal)'!#REF!</definedName>
    <definedName name="Noah" localSheetId="13">#REF!</definedName>
    <definedName name="Noah" localSheetId="29">#REF!</definedName>
    <definedName name="Noah" localSheetId="5">#REF!</definedName>
    <definedName name="Noah" localSheetId="6">#REF!</definedName>
    <definedName name="Noah" localSheetId="9">#REF!</definedName>
    <definedName name="Noah" localSheetId="11">#REF!</definedName>
    <definedName name="Noah" localSheetId="12">#REF!</definedName>
    <definedName name="Noah" localSheetId="0">#REF!</definedName>
    <definedName name="Noah" localSheetId="7">#REF!</definedName>
    <definedName name="Noah" localSheetId="45">#REF!</definedName>
    <definedName name="Noah" localSheetId="46">#REF!</definedName>
    <definedName name="Noah" localSheetId="47">#REF!</definedName>
    <definedName name="Noah" localSheetId="8">#REF!</definedName>
    <definedName name="Noah" localSheetId="53">#REF!</definedName>
    <definedName name="Noah" localSheetId="10">#REF!</definedName>
    <definedName name="Noah">#REF!</definedName>
    <definedName name="NOCLUB" localSheetId="13">#REF!</definedName>
    <definedName name="NOCLUB" localSheetId="29">#REF!</definedName>
    <definedName name="NOCLUB" localSheetId="0">#REF!</definedName>
    <definedName name="NOCLUB" localSheetId="45">#REF!</definedName>
    <definedName name="NOCLUB" localSheetId="46">#REF!</definedName>
    <definedName name="NOCLUB" localSheetId="47">#REF!</definedName>
    <definedName name="NOCLUB" localSheetId="53">#REF!</definedName>
    <definedName name="NOCLUB">#REF!</definedName>
    <definedName name="NOK" localSheetId="13">#REF!</definedName>
    <definedName name="NOK" localSheetId="29">#REF!</definedName>
    <definedName name="NOK" localSheetId="0">#REF!</definedName>
    <definedName name="NOK" localSheetId="45">#REF!</definedName>
    <definedName name="NOK" localSheetId="46">#REF!</definedName>
    <definedName name="NOK" localSheetId="47">#REF!</definedName>
    <definedName name="NOK" localSheetId="53">#REF!</definedName>
    <definedName name="NOK">#REF!</definedName>
    <definedName name="nombrenuevo">#N/A</definedName>
    <definedName name="NONLEAP" localSheetId="13">#REF!</definedName>
    <definedName name="NONLEAP" localSheetId="29">#REF!</definedName>
    <definedName name="NONLEAP" localSheetId="5">#REF!</definedName>
    <definedName name="NONLEAP" localSheetId="6">#REF!</definedName>
    <definedName name="NONLEAP" localSheetId="9">#REF!</definedName>
    <definedName name="NONLEAP" localSheetId="11">#REF!</definedName>
    <definedName name="NONLEAP" localSheetId="12">#REF!</definedName>
    <definedName name="NONLEAP" localSheetId="0">#REF!</definedName>
    <definedName name="NONLEAP" localSheetId="7">#REF!</definedName>
    <definedName name="NONLEAP" localSheetId="45">#REF!</definedName>
    <definedName name="NONLEAP" localSheetId="46">#REF!</definedName>
    <definedName name="NONLEAP" localSheetId="47">#REF!</definedName>
    <definedName name="NONLEAP" localSheetId="8">#REF!</definedName>
    <definedName name="NONLEAP" localSheetId="53">#REF!</definedName>
    <definedName name="NONLEAP" localSheetId="10">#REF!</definedName>
    <definedName name="NONLEAP">#REF!</definedName>
    <definedName name="NONOECD1">[38]nonopec!$D$29:$AD$70</definedName>
    <definedName name="NONOECD2">[38]nonopec!$D$71:$AD$135</definedName>
    <definedName name="NONOPEC">[38]nonopec!$D$136:$AD$155</definedName>
    <definedName name="NOPEC1">[44]MONTHLY!$BP$19:$CA$19</definedName>
    <definedName name="NOPEC2">[44]MONTHLY!$CB$19:$CM$19</definedName>
    <definedName name="NORM1">[44]MONTHLY!$A$5:$O$117</definedName>
    <definedName name="NORM2">[44]MONTHLY!$A$422:$Z$491</definedName>
    <definedName name="NORM3">[44]MONTHLY!$A$334:$Z$380</definedName>
    <definedName name="NOTA_EXPLICATIV" localSheetId="13">#REF!</definedName>
    <definedName name="NOTA_EXPLICATIV" localSheetId="29">#REF!</definedName>
    <definedName name="NOTA_EXPLICATIV" localSheetId="5">#REF!</definedName>
    <definedName name="NOTA_EXPLICATIV" localSheetId="6">#REF!</definedName>
    <definedName name="NOTA_EXPLICATIV" localSheetId="9">#REF!</definedName>
    <definedName name="NOTA_EXPLICATIV" localSheetId="11">#REF!</definedName>
    <definedName name="NOTA_EXPLICATIV" localSheetId="12">#REF!</definedName>
    <definedName name="NOTA_EXPLICATIV" localSheetId="0">#REF!</definedName>
    <definedName name="NOTA_EXPLICATIV" localSheetId="7">#REF!</definedName>
    <definedName name="NOTA_EXPLICATIV" localSheetId="45">#REF!</definedName>
    <definedName name="NOTA_EXPLICATIV" localSheetId="46">#REF!</definedName>
    <definedName name="NOTA_EXPLICATIV" localSheetId="47">#REF!</definedName>
    <definedName name="NOTA_EXPLICATIV" localSheetId="8">#REF!</definedName>
    <definedName name="NOTA_EXPLICATIV" localSheetId="53">#REF!</definedName>
    <definedName name="NOTA_EXPLICATIV" localSheetId="10">#REF!</definedName>
    <definedName name="NOTA_EXPLICATIV">#REF!</definedName>
    <definedName name="Notes" localSheetId="13">[73]UPLOAD!#REF!</definedName>
    <definedName name="Notes" localSheetId="5">[73]UPLOAD!#REF!</definedName>
    <definedName name="Notes" localSheetId="6">[73]UPLOAD!#REF!</definedName>
    <definedName name="Notes" localSheetId="9">[73]UPLOAD!#REF!</definedName>
    <definedName name="Notes" localSheetId="11">[73]UPLOAD!#REF!</definedName>
    <definedName name="Notes" localSheetId="12">[73]UPLOAD!#REF!</definedName>
    <definedName name="Notes" localSheetId="7">[73]UPLOAD!#REF!</definedName>
    <definedName name="Notes" localSheetId="45">[73]UPLOAD!#REF!</definedName>
    <definedName name="Notes" localSheetId="46">[73]UPLOAD!#REF!</definedName>
    <definedName name="Notes" localSheetId="47">[73]UPLOAD!#REF!</definedName>
    <definedName name="Notes" localSheetId="8">[73]UPLOAD!#REF!</definedName>
    <definedName name="Notes" localSheetId="53">[73]UPLOAD!#REF!</definedName>
    <definedName name="Notes" localSheetId="10">[73]UPLOAD!#REF!</definedName>
    <definedName name="Notes">[73]UPLOAD!#REF!</definedName>
    <definedName name="NOTITLES" localSheetId="13">#REF!</definedName>
    <definedName name="NOTITLES" localSheetId="29">#REF!</definedName>
    <definedName name="NOTITLES" localSheetId="5">#REF!</definedName>
    <definedName name="NOTITLES" localSheetId="6">#REF!</definedName>
    <definedName name="NOTITLES" localSheetId="9">#REF!</definedName>
    <definedName name="NOTITLES" localSheetId="11">#REF!</definedName>
    <definedName name="NOTITLES" localSheetId="12">#REF!</definedName>
    <definedName name="NOTITLES" localSheetId="0">#REF!</definedName>
    <definedName name="NOTITLES" localSheetId="7">#REF!</definedName>
    <definedName name="NOTITLES" localSheetId="45">#REF!</definedName>
    <definedName name="NOTITLES" localSheetId="46">#REF!</definedName>
    <definedName name="NOTITLES" localSheetId="47">#REF!</definedName>
    <definedName name="NOTITLES" localSheetId="8">#REF!</definedName>
    <definedName name="NOTITLES" localSheetId="53">#REF!</definedName>
    <definedName name="NOTITLES" localSheetId="10">#REF!</definedName>
    <definedName name="NOTITLES">#REF!</definedName>
    <definedName name="NSUMMARY">[38]nonopec!$D$157:$AD$204</definedName>
    <definedName name="NTDD_RG" localSheetId="13">[41]!NTDD_RG</definedName>
    <definedName name="NTDD_RG" localSheetId="2">[41]!NTDD_RG</definedName>
    <definedName name="NTDD_RG" localSheetId="21">[41]!NTDD_RG</definedName>
    <definedName name="NTDD_RG" localSheetId="22">[41]!NTDD_RG</definedName>
    <definedName name="NTDD_RG" localSheetId="30">[41]!NTDD_RG</definedName>
    <definedName name="NTDD_RG" localSheetId="45">[41]!NTDD_RG</definedName>
    <definedName name="NTDD_RG" localSheetId="46">[41]!NTDD_RG</definedName>
    <definedName name="NTDD_RG" localSheetId="47">[41]!NTDD_RG</definedName>
    <definedName name="NTDD_RG" localSheetId="50">[41]!NTDD_RG</definedName>
    <definedName name="NTDD_RG" localSheetId="51">[41]!NTDD_RG</definedName>
    <definedName name="NTDD_RG" localSheetId="52">[41]!NTDD_RG</definedName>
    <definedName name="NTDD_RG" localSheetId="15">[41]!NTDD_RG</definedName>
    <definedName name="NTDD_RG">[41]!NTDD_RG</definedName>
    <definedName name="NX">#N/A</definedName>
    <definedName name="NX_R">#N/A</definedName>
    <definedName name="NXG_RG">#N/A</definedName>
    <definedName name="NYEAR2021">[47]Nickel!$B$583:$J$583</definedName>
    <definedName name="NYEAR2022">[47]Nickel!$K$583:$V$583</definedName>
    <definedName name="NYEAR2023">[47]Nickel!$W$583:$AH$583</definedName>
    <definedName name="NYEAR2024">[47]Nickel!$AI$583:$AT$583</definedName>
    <definedName name="NYEAR2025">[47]Nickel!$AU$583:$BF$583</definedName>
    <definedName name="OCTUBRE">#N/A</definedName>
    <definedName name="OECD">[38]nonopec!$D$1:$AD$28</definedName>
    <definedName name="OECD_Table" localSheetId="13">#REF!</definedName>
    <definedName name="OECD_Table" localSheetId="29">#REF!</definedName>
    <definedName name="OECD_Table" localSheetId="5">#REF!</definedName>
    <definedName name="OECD_Table" localSheetId="6">#REF!</definedName>
    <definedName name="OECD_Table" localSheetId="9">#REF!</definedName>
    <definedName name="OECD_Table" localSheetId="11">#REF!</definedName>
    <definedName name="OECD_Table" localSheetId="12">#REF!</definedName>
    <definedName name="OECD_Table" localSheetId="0">#REF!</definedName>
    <definedName name="OECD_Table" localSheetId="7">#REF!</definedName>
    <definedName name="OECD_Table" localSheetId="45">#REF!</definedName>
    <definedName name="OECD_Table" localSheetId="46">#REF!</definedName>
    <definedName name="OECD_Table" localSheetId="47">#REF!</definedName>
    <definedName name="OECD_Table" localSheetId="8">#REF!</definedName>
    <definedName name="OECD_Table" localSheetId="53">#REF!</definedName>
    <definedName name="OECD_Table" localSheetId="10">#REF!</definedName>
    <definedName name="OECD_Table">#REF!</definedName>
    <definedName name="oipio" localSheetId="13" hidden="1">#REF!</definedName>
    <definedName name="oipio" localSheetId="29" hidden="1">#REF!</definedName>
    <definedName name="oipio" localSheetId="0" hidden="1">#REF!</definedName>
    <definedName name="oipio" localSheetId="45" hidden="1">#REF!</definedName>
    <definedName name="oipio" localSheetId="46" hidden="1">#REF!</definedName>
    <definedName name="oipio" localSheetId="47" hidden="1">#REF!</definedName>
    <definedName name="oipio" localSheetId="53" hidden="1">#REF!</definedName>
    <definedName name="oipio" hidden="1">#REF!</definedName>
    <definedName name="oiulfdgdgh" localSheetId="45" hidden="1">'[48]Fax a enviar'!#REF!</definedName>
    <definedName name="oiulfdgdgh" localSheetId="46" hidden="1">'[48]Fax a enviar'!#REF!</definedName>
    <definedName name="oiulfdgdgh" localSheetId="47" hidden="1">'[48]Fax a enviar'!#REF!</definedName>
    <definedName name="oiulfdgdgh" localSheetId="53" hidden="1">'[48]Fax a enviar'!#REF!</definedName>
    <definedName name="oiulfdgdgh" hidden="1">'[48]Fax a enviar'!#REF!</definedName>
    <definedName name="OnShow" localSheetId="13">'[74]SPNF Acuerdo Incl. Int.'!OnShow</definedName>
    <definedName name="OnShow" localSheetId="2">'[74]SPNF Acuerdo Incl. Int.'!OnShow</definedName>
    <definedName name="OnShow" localSheetId="21">'[74]SPNF Acuerdo Incl. Int.'!OnShow</definedName>
    <definedName name="OnShow" localSheetId="22">'[74]SPNF Acuerdo Incl. Int.'!OnShow</definedName>
    <definedName name="OnShow" localSheetId="30">'[74]SPNF Acuerdo Incl. Int.'!OnShow</definedName>
    <definedName name="OnShow" localSheetId="45">'[74]SPNF Acuerdo Incl. Int.'!OnShow</definedName>
    <definedName name="OnShow" localSheetId="46">'[74]SPNF Acuerdo Incl. Int.'!OnShow</definedName>
    <definedName name="OnShow" localSheetId="47">'[74]SPNF Acuerdo Incl. Int.'!OnShow</definedName>
    <definedName name="OnShow" localSheetId="50">'[74]SPNF Acuerdo Incl. Int.'!OnShow</definedName>
    <definedName name="OnShow" localSheetId="51">'[74]SPNF Acuerdo Incl. Int.'!OnShow</definedName>
    <definedName name="OnShow" localSheetId="52">'[74]SPNF Acuerdo Incl. Int.'!OnShow</definedName>
    <definedName name="OnShow" localSheetId="15">'[74]SPNF Acuerdo Incl. Int.'!OnShow</definedName>
    <definedName name="OnShow">'[74]SPNF Acuerdo Incl. Int.'!OnShow</definedName>
    <definedName name="oo" localSheetId="1" hidden="1">{"Riqfin97",#N/A,FALSE,"Tran";"Riqfinpro",#N/A,FALSE,"Tran"}</definedName>
    <definedName name="oo" localSheetId="13" hidden="1">{"Riqfin97",#N/A,FALSE,"Tran";"Riqfinpro",#N/A,FALSE,"Tran"}</definedName>
    <definedName name="oo" localSheetId="20" hidden="1">{"Riqfin97",#N/A,FALSE,"Tran";"Riqfinpro",#N/A,FALSE,"Tran"}</definedName>
    <definedName name="oo" localSheetId="23" hidden="1">{"Riqfin97",#N/A,FALSE,"Tran";"Riqfinpro",#N/A,FALSE,"Tran"}</definedName>
    <definedName name="oo" localSheetId="29"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9" hidden="1">{"Riqfin97",#N/A,FALSE,"Tran";"Riqfinpro",#N/A,FALSE,"Tran"}</definedName>
    <definedName name="oo" localSheetId="11" hidden="1">{"Riqfin97",#N/A,FALSE,"Tran";"Riqfinpro",#N/A,FALSE,"Tran"}</definedName>
    <definedName name="oo" localSheetId="12" hidden="1">{"Riqfin97",#N/A,FALSE,"Tran";"Riqfinpro",#N/A,FALSE,"Tran"}</definedName>
    <definedName name="oo" localSheetId="0" hidden="1">{"Riqfin97",#N/A,FALSE,"Tran";"Riqfinpro",#N/A,FALSE,"Tran"}</definedName>
    <definedName name="oo" localSheetId="22" hidden="1">{"Riqfin97",#N/A,FALSE,"Tran";"Riqfinpro",#N/A,FALSE,"Tran"}</definedName>
    <definedName name="oo" localSheetId="30" hidden="1">{"Riqfin97",#N/A,FALSE,"Tran";"Riqfinpro",#N/A,FALSE,"Tran"}</definedName>
    <definedName name="oo" localSheetId="7"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8" hidden="1">{"Riqfin97",#N/A,FALSE,"Tran";"Riqfinpro",#N/A,FALSE,"Tran"}</definedName>
    <definedName name="oo" localSheetId="53" hidden="1">{"Riqfin97",#N/A,FALSE,"Tran";"Riqfinpro",#N/A,FALSE,"Tran"}</definedName>
    <definedName name="oo" localSheetId="10" hidden="1">{"Riqfin97",#N/A,FALSE,"Tran";"Riqfinpro",#N/A,FALSE,"Tran"}</definedName>
    <definedName name="oo" localSheetId="15" hidden="1">{"Riqfin97",#N/A,FALSE,"Tran";"Riqfinpro",#N/A,FALSE,"Tran"}</definedName>
    <definedName name="oo" localSheetId="16" hidden="1">{"Riqfin97",#N/A,FALSE,"Tran";"Riqfinpro",#N/A,FALSE,"Tran"}</definedName>
    <definedName name="oo" hidden="1">{"Riqfin97",#N/A,FALSE,"Tran";"Riqfinpro",#N/A,FALSE,"Tran"}</definedName>
    <definedName name="ooo" localSheetId="1" hidden="1">{"Tab1",#N/A,FALSE,"P";"Tab2",#N/A,FALSE,"P"}</definedName>
    <definedName name="ooo" localSheetId="13" hidden="1">{"Tab1",#N/A,FALSE,"P";"Tab2",#N/A,FALSE,"P"}</definedName>
    <definedName name="ooo" localSheetId="20" hidden="1">{"Tab1",#N/A,FALSE,"P";"Tab2",#N/A,FALSE,"P"}</definedName>
    <definedName name="ooo" localSheetId="23" hidden="1">{"Tab1",#N/A,FALSE,"P";"Tab2",#N/A,FALSE,"P"}</definedName>
    <definedName name="ooo" localSheetId="29"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9" hidden="1">{"Tab1",#N/A,FALSE,"P";"Tab2",#N/A,FALSE,"P"}</definedName>
    <definedName name="ooo" localSheetId="11" hidden="1">{"Tab1",#N/A,FALSE,"P";"Tab2",#N/A,FALSE,"P"}</definedName>
    <definedName name="ooo" localSheetId="12" hidden="1">{"Tab1",#N/A,FALSE,"P";"Tab2",#N/A,FALSE,"P"}</definedName>
    <definedName name="ooo" localSheetId="0" hidden="1">{"Tab1",#N/A,FALSE,"P";"Tab2",#N/A,FALSE,"P"}</definedName>
    <definedName name="ooo" localSheetId="22" hidden="1">{"Tab1",#N/A,FALSE,"P";"Tab2",#N/A,FALSE,"P"}</definedName>
    <definedName name="ooo" localSheetId="30" hidden="1">{"Tab1",#N/A,FALSE,"P";"Tab2",#N/A,FALSE,"P"}</definedName>
    <definedName name="ooo" localSheetId="7"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8" hidden="1">{"Tab1",#N/A,FALSE,"P";"Tab2",#N/A,FALSE,"P"}</definedName>
    <definedName name="ooo" localSheetId="53" hidden="1">{"Tab1",#N/A,FALSE,"P";"Tab2",#N/A,FALSE,"P"}</definedName>
    <definedName name="ooo" localSheetId="10" hidden="1">{"Tab1",#N/A,FALSE,"P";"Tab2",#N/A,FALSE,"P"}</definedName>
    <definedName name="ooo" localSheetId="15" hidden="1">{"Tab1",#N/A,FALSE,"P";"Tab2",#N/A,FALSE,"P"}</definedName>
    <definedName name="ooo" localSheetId="16" hidden="1">{"Tab1",#N/A,FALSE,"P";"Tab2",#N/A,FALSE,"P"}</definedName>
    <definedName name="ooo" hidden="1">{"Tab1",#N/A,FALSE,"P";"Tab2",#N/A,FALSE,"P"}</definedName>
    <definedName name="OOOKOKOKO" localSheetId="13">#REF!</definedName>
    <definedName name="OOOKOKOKO" localSheetId="29">#REF!</definedName>
    <definedName name="OOOKOKOKO" localSheetId="5">#REF!</definedName>
    <definedName name="OOOKOKOKO" localSheetId="6">#REF!</definedName>
    <definedName name="OOOKOKOKO" localSheetId="9">#REF!</definedName>
    <definedName name="OOOKOKOKO" localSheetId="11">#REF!</definedName>
    <definedName name="OOOKOKOKO" localSheetId="12">#REF!</definedName>
    <definedName name="OOOKOKOKO" localSheetId="0">#REF!</definedName>
    <definedName name="OOOKOKOKO" localSheetId="7">#REF!</definedName>
    <definedName name="OOOKOKOKO" localSheetId="45">#REF!</definedName>
    <definedName name="OOOKOKOKO" localSheetId="46">#REF!</definedName>
    <definedName name="OOOKOKOKO" localSheetId="47">#REF!</definedName>
    <definedName name="OOOKOKOKO" localSheetId="8">#REF!</definedName>
    <definedName name="OOOKOKOKO" localSheetId="53">#REF!</definedName>
    <definedName name="OOOKOKOKO" localSheetId="10">#REF!</definedName>
    <definedName name="OOOKOKOKO">#REF!</definedName>
    <definedName name="oooo" localSheetId="1" hidden="1">{"Tab1",#N/A,FALSE,"P";"Tab2",#N/A,FALSE,"P"}</definedName>
    <definedName name="oooo" localSheetId="13" hidden="1">{"Tab1",#N/A,FALSE,"P";"Tab2",#N/A,FALSE,"P"}</definedName>
    <definedName name="oooo" localSheetId="20" hidden="1">{"Tab1",#N/A,FALSE,"P";"Tab2",#N/A,FALSE,"P"}</definedName>
    <definedName name="oooo" localSheetId="23" hidden="1">{"Tab1",#N/A,FALSE,"P";"Tab2",#N/A,FALSE,"P"}</definedName>
    <definedName name="oooo" localSheetId="29"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9" hidden="1">{"Tab1",#N/A,FALSE,"P";"Tab2",#N/A,FALSE,"P"}</definedName>
    <definedName name="oooo" localSheetId="11" hidden="1">{"Tab1",#N/A,FALSE,"P";"Tab2",#N/A,FALSE,"P"}</definedName>
    <definedName name="oooo" localSheetId="12" hidden="1">{"Tab1",#N/A,FALSE,"P";"Tab2",#N/A,FALSE,"P"}</definedName>
    <definedName name="oooo" localSheetId="0" hidden="1">{"Tab1",#N/A,FALSE,"P";"Tab2",#N/A,FALSE,"P"}</definedName>
    <definedName name="oooo" localSheetId="22" hidden="1">{"Tab1",#N/A,FALSE,"P";"Tab2",#N/A,FALSE,"P"}</definedName>
    <definedName name="oooo" localSheetId="30" hidden="1">{"Tab1",#N/A,FALSE,"P";"Tab2",#N/A,FALSE,"P"}</definedName>
    <definedName name="oooo" localSheetId="7"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8" hidden="1">{"Tab1",#N/A,FALSE,"P";"Tab2",#N/A,FALSE,"P"}</definedName>
    <definedName name="oooo" localSheetId="53" hidden="1">{"Tab1",#N/A,FALSE,"P";"Tab2",#N/A,FALSE,"P"}</definedName>
    <definedName name="oooo" localSheetId="10" hidden="1">{"Tab1",#N/A,FALSE,"P";"Tab2",#N/A,FALSE,"P"}</definedName>
    <definedName name="oooo" localSheetId="15" hidden="1">{"Tab1",#N/A,FALSE,"P";"Tab2",#N/A,FALSE,"P"}</definedName>
    <definedName name="oooo" localSheetId="16" hidden="1">{"Tab1",#N/A,FALSE,"P";"Tab2",#N/A,FALSE,"P"}</definedName>
    <definedName name="oooo" hidden="1">{"Tab1",#N/A,FALSE,"P";"Tab2",#N/A,FALSE,"P"}</definedName>
    <definedName name="ooooooooo" localSheetId="13" hidden="1">#REF!</definedName>
    <definedName name="ooooooooo" localSheetId="29" hidden="1">#REF!</definedName>
    <definedName name="ooooooooo" localSheetId="5" hidden="1">#REF!</definedName>
    <definedName name="ooooooooo" localSheetId="6" hidden="1">#REF!</definedName>
    <definedName name="ooooooooo" localSheetId="9" hidden="1">#REF!</definedName>
    <definedName name="ooooooooo" localSheetId="11" hidden="1">#REF!</definedName>
    <definedName name="ooooooooo" localSheetId="12" hidden="1">#REF!</definedName>
    <definedName name="ooooooooo" localSheetId="0" hidden="1">#REF!</definedName>
    <definedName name="ooooooooo" localSheetId="7" hidden="1">#REF!</definedName>
    <definedName name="ooooooooo" localSheetId="45" hidden="1">#REF!</definedName>
    <definedName name="ooooooooo" localSheetId="46" hidden="1">#REF!</definedName>
    <definedName name="ooooooooo" localSheetId="47" hidden="1">#REF!</definedName>
    <definedName name="ooooooooo" localSheetId="8" hidden="1">#REF!</definedName>
    <definedName name="ooooooooo" localSheetId="53" hidden="1">#REF!</definedName>
    <definedName name="ooooooooo" localSheetId="10" hidden="1">#REF!</definedName>
    <definedName name="ooooooooo" hidden="1">#REF!</definedName>
    <definedName name="OPEC">[38]nonopec!$D$204:$AD$251</definedName>
    <definedName name="OPEC1">[44]MONTHLY!$BP$12:$CA$12</definedName>
    <definedName name="OPEC2">[44]MONTHLY!$CB$12:$CM$12</definedName>
    <definedName name="OPOPOPOPO" localSheetId="13">#REF!</definedName>
    <definedName name="OPOPOPOPO" localSheetId="29">#REF!</definedName>
    <definedName name="OPOPOPOPO" localSheetId="5">#REF!</definedName>
    <definedName name="OPOPOPOPO" localSheetId="6">#REF!</definedName>
    <definedName name="OPOPOPOPO" localSheetId="9">#REF!</definedName>
    <definedName name="OPOPOPOPO" localSheetId="11">#REF!</definedName>
    <definedName name="OPOPOPOPO" localSheetId="12">#REF!</definedName>
    <definedName name="OPOPOPOPO" localSheetId="0">#REF!</definedName>
    <definedName name="OPOPOPOPO" localSheetId="7">#REF!</definedName>
    <definedName name="OPOPOPOPO" localSheetId="45">#REF!</definedName>
    <definedName name="OPOPOPOPO" localSheetId="46">#REF!</definedName>
    <definedName name="OPOPOPOPO" localSheetId="47">#REF!</definedName>
    <definedName name="OPOPOPOPO" localSheetId="8">#REF!</definedName>
    <definedName name="OPOPOPOPO" localSheetId="53">#REF!</definedName>
    <definedName name="OPOPOPOPO" localSheetId="10">#REF!</definedName>
    <definedName name="OPOPOPOPO">#REF!</definedName>
    <definedName name="opu" localSheetId="1" hidden="1">{"Riqfin97",#N/A,FALSE,"Tran";"Riqfinpro",#N/A,FALSE,"Tran"}</definedName>
    <definedName name="opu" localSheetId="13" hidden="1">{"Riqfin97",#N/A,FALSE,"Tran";"Riqfinpro",#N/A,FALSE,"Tran"}</definedName>
    <definedName name="opu" localSheetId="20" hidden="1">{"Riqfin97",#N/A,FALSE,"Tran";"Riqfinpro",#N/A,FALSE,"Tran"}</definedName>
    <definedName name="opu" localSheetId="23" hidden="1">{"Riqfin97",#N/A,FALSE,"Tran";"Riqfinpro",#N/A,FALSE,"Tran"}</definedName>
    <definedName name="opu" localSheetId="29"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9" hidden="1">{"Riqfin97",#N/A,FALSE,"Tran";"Riqfinpro",#N/A,FALSE,"Tran"}</definedName>
    <definedName name="opu" localSheetId="11" hidden="1">{"Riqfin97",#N/A,FALSE,"Tran";"Riqfinpro",#N/A,FALSE,"Tran"}</definedName>
    <definedName name="opu" localSheetId="12" hidden="1">{"Riqfin97",#N/A,FALSE,"Tran";"Riqfinpro",#N/A,FALSE,"Tran"}</definedName>
    <definedName name="opu" localSheetId="0" hidden="1">{"Riqfin97",#N/A,FALSE,"Tran";"Riqfinpro",#N/A,FALSE,"Tran"}</definedName>
    <definedName name="opu" localSheetId="22" hidden="1">{"Riqfin97",#N/A,FALSE,"Tran";"Riqfinpro",#N/A,FALSE,"Tran"}</definedName>
    <definedName name="opu" localSheetId="30" hidden="1">{"Riqfin97",#N/A,FALSE,"Tran";"Riqfinpro",#N/A,FALSE,"Tran"}</definedName>
    <definedName name="opu" localSheetId="7"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8" hidden="1">{"Riqfin97",#N/A,FALSE,"Tran";"Riqfinpro",#N/A,FALSE,"Tran"}</definedName>
    <definedName name="opu" localSheetId="53" hidden="1">{"Riqfin97",#N/A,FALSE,"Tran";"Riqfinpro",#N/A,FALSE,"Tran"}</definedName>
    <definedName name="opu" localSheetId="10" hidden="1">{"Riqfin97",#N/A,FALSE,"Tran";"Riqfinpro",#N/A,FALSE,"Tran"}</definedName>
    <definedName name="opu" localSheetId="15" hidden="1">{"Riqfin97",#N/A,FALSE,"Tran";"Riqfinpro",#N/A,FALSE,"Tran"}</definedName>
    <definedName name="opu" localSheetId="16" hidden="1">{"Riqfin97",#N/A,FALSE,"Tran";"Riqfinpro",#N/A,FALSE,"Tran"}</definedName>
    <definedName name="opu" hidden="1">{"Riqfin97",#N/A,FALSE,"Tran";"Riqfinpro",#N/A,FALSE,"Tran"}</definedName>
    <definedName name="Otr_Inst_Banc_40G" localSheetId="13">#REF!</definedName>
    <definedName name="Otr_Inst_Banc_40G" localSheetId="29">#REF!</definedName>
    <definedName name="Otr_Inst_Banc_40G" localSheetId="5">#REF!</definedName>
    <definedName name="Otr_Inst_Banc_40G" localSheetId="6">#REF!</definedName>
    <definedName name="Otr_Inst_Banc_40G" localSheetId="9">#REF!</definedName>
    <definedName name="Otr_Inst_Banc_40G" localSheetId="11">#REF!</definedName>
    <definedName name="Otr_Inst_Banc_40G" localSheetId="12">#REF!</definedName>
    <definedName name="Otr_Inst_Banc_40G" localSheetId="0">#REF!</definedName>
    <definedName name="Otr_Inst_Banc_40G" localSheetId="7">#REF!</definedName>
    <definedName name="Otr_Inst_Banc_40G" localSheetId="45">#REF!</definedName>
    <definedName name="Otr_Inst_Banc_40G" localSheetId="46">#REF!</definedName>
    <definedName name="Otr_Inst_Banc_40G" localSheetId="47">#REF!</definedName>
    <definedName name="Otr_Inst_Banc_40G" localSheetId="8">#REF!</definedName>
    <definedName name="Otr_Inst_Banc_40G" localSheetId="53">#REF!</definedName>
    <definedName name="Otr_Inst_Banc_40G" localSheetId="10">#REF!</definedName>
    <definedName name="Otr_Inst_Banc_40G">#REF!</definedName>
    <definedName name="otra" localSheetId="13" hidden="1">#REF!</definedName>
    <definedName name="otra" localSheetId="29" hidden="1">#REF!</definedName>
    <definedName name="otra" localSheetId="0" hidden="1">#REF!</definedName>
    <definedName name="otra" localSheetId="45" hidden="1">#REF!</definedName>
    <definedName name="otra" localSheetId="46" hidden="1">#REF!</definedName>
    <definedName name="otra" localSheetId="47" hidden="1">#REF!</definedName>
    <definedName name="otra" localSheetId="53" hidden="1">#REF!</definedName>
    <definedName name="otra"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1" hidden="1">{"Riqfin97",#N/A,FALSE,"Tran";"Riqfinpro",#N/A,FALSE,"Tran"}</definedName>
    <definedName name="P" localSheetId="13">#REF!</definedName>
    <definedName name="p" localSheetId="20" hidden="1">{"Riqfin97",#N/A,FALSE,"Tran";"Riqfinpro",#N/A,FALSE,"Tran"}</definedName>
    <definedName name="p" localSheetId="23" hidden="1">{"Riqfin97",#N/A,FALSE,"Tran";"Riqfinpro",#N/A,FALSE,"Tran"}</definedName>
    <definedName name="p" localSheetId="29"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#REF!</definedName>
    <definedName name="P" localSheetId="9">#REF!</definedName>
    <definedName name="P" localSheetId="11">#REF!</definedName>
    <definedName name="P" localSheetId="12">#REF!</definedName>
    <definedName name="P" localSheetId="0">#REF!</definedName>
    <definedName name="p" localSheetId="22" hidden="1">{"Riqfin97",#N/A,FALSE,"Tran";"Riqfinpro",#N/A,FALSE,"Tran"}</definedName>
    <definedName name="p" localSheetId="30" hidden="1">{"Riqfin97",#N/A,FALSE,"Tran";"Riqfinpro",#N/A,FALSE,"Tran"}</definedName>
    <definedName name="P" localSheetId="7">#REF!</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8">#REF!</definedName>
    <definedName name="p" localSheetId="53" hidden="1">{"Riqfin97",#N/A,FALSE,"Tran";"Riqfinpro",#N/A,FALSE,"Tran"}</definedName>
    <definedName name="P" localSheetId="10">#REF!</definedName>
    <definedName name="p" localSheetId="15" hidden="1">{"Riqfin97",#N/A,FALSE,"Tran";"Riqfinpro",#N/A,FALSE,"Tran"}</definedName>
    <definedName name="p" localSheetId="16" hidden="1">{"Riqfin97",#N/A,FALSE,"Tran";"Riqfinpro",#N/A,FALSE,"Tran"}</definedName>
    <definedName name="p" hidden="1">{"Riqfin97",#N/A,FALSE,"Tran";"Riqfinpro",#N/A,FALSE,"Tran"}</definedName>
    <definedName name="P1_1" localSheetId="13">OFFSET(#REF!,0,0,COUNT(#REF!),1)</definedName>
    <definedName name="P1_1" localSheetId="29">OFFSET(#REF!,0,0,COUNT(#REF!),1)</definedName>
    <definedName name="P1_1" localSheetId="0">OFFSET(#REF!,0,0,COUNT(#REF!),1)</definedName>
    <definedName name="P1_1" localSheetId="45">OFFSET(#REF!,0,0,COUNT(#REF!),1)</definedName>
    <definedName name="P1_1" localSheetId="46">OFFSET(#REF!,0,0,COUNT(#REF!),1)</definedName>
    <definedName name="P1_1" localSheetId="47">OFFSET(#REF!,0,0,COUNT(#REF!),1)</definedName>
    <definedName name="P1_1" localSheetId="53">OFFSET(#REF!,0,0,COUNT(#REF!),1)</definedName>
    <definedName name="P1_1">OFFSET(#REF!,0,0,COUNT(#REF!),1)</definedName>
    <definedName name="P1_2" localSheetId="13">OFFSET(#REF!,0,0,COUNT(#REF!),1)</definedName>
    <definedName name="P1_2" localSheetId="29">OFFSET(#REF!,0,0,COUNT(#REF!),1)</definedName>
    <definedName name="P1_2" localSheetId="0">OFFSET(#REF!,0,0,COUNT(#REF!),1)</definedName>
    <definedName name="P1_2">OFFSET(#REF!,0,0,COUNT(#REF!),1)</definedName>
    <definedName name="P1avg" localSheetId="13">OFFSET(#REF!,0,0,COUNT(#REF!),1)</definedName>
    <definedName name="P1avg" localSheetId="29">OFFSET(#REF!,0,0,COUNT(#REF!),1)</definedName>
    <definedName name="P1avg" localSheetId="0">OFFSET(#REF!,0,0,COUNT(#REF!),1)</definedName>
    <definedName name="P1avg">OFFSET(#REF!,0,0,COUNT(#REF!),1)</definedName>
    <definedName name="P1min" localSheetId="13">OFFSET(#REF!,0,0,COUNT(#REF!),1)</definedName>
    <definedName name="P1min" localSheetId="29">OFFSET(#REF!,0,0,COUNT(#REF!),1)</definedName>
    <definedName name="P1min" localSheetId="0">OFFSET(#REF!,0,0,COUNT(#REF!),1)</definedName>
    <definedName name="P1min">OFFSET(#REF!,0,0,COUNT(#REF!),1)</definedName>
    <definedName name="P1rng" localSheetId="13">OFFSET(#REF!,0,0,COUNT(#REF!),1)</definedName>
    <definedName name="P1rng" localSheetId="29">OFFSET(#REF!,0,0,COUNT(#REF!),1)</definedName>
    <definedName name="P1rng" localSheetId="0">OFFSET(#REF!,0,0,COUNT(#REF!),1)</definedName>
    <definedName name="P1rng">OFFSET(#REF!,0,0,COUNT(#REF!),1)</definedName>
    <definedName name="P2_1" localSheetId="13">OFFSET(#REF!,0,0,COUNT(#REF!),1)</definedName>
    <definedName name="P2_1" localSheetId="29">OFFSET(#REF!,0,0,COUNT(#REF!),1)</definedName>
    <definedName name="P2_1" localSheetId="0">OFFSET(#REF!,0,0,COUNT(#REF!),1)</definedName>
    <definedName name="P2_1">OFFSET(#REF!,0,0,COUNT(#REF!),1)</definedName>
    <definedName name="P2_2" localSheetId="13">OFFSET(#REF!,0,0,COUNT(#REF!),1)</definedName>
    <definedName name="P2_2" localSheetId="29">OFFSET(#REF!,0,0,COUNT(#REF!),1)</definedName>
    <definedName name="P2_2" localSheetId="0">OFFSET(#REF!,0,0,COUNT(#REF!),1)</definedName>
    <definedName name="P2_2">OFFSET(#REF!,0,0,COUNT(#REF!),1)</definedName>
    <definedName name="P2avg" localSheetId="13">OFFSET(#REF!,0,0,COUNT(#REF!),1)</definedName>
    <definedName name="P2avg" localSheetId="29">OFFSET(#REF!,0,0,COUNT(#REF!),1)</definedName>
    <definedName name="P2avg" localSheetId="0">OFFSET(#REF!,0,0,COUNT(#REF!),1)</definedName>
    <definedName name="P2avg">OFFSET(#REF!,0,0,COUNT(#REF!),1)</definedName>
    <definedName name="P2min" localSheetId="13">OFFSET(#REF!,0,0,COUNT(#REF!),1)</definedName>
    <definedName name="P2min" localSheetId="29">OFFSET(#REF!,0,0,COUNT(#REF!),1)</definedName>
    <definedName name="P2min" localSheetId="0">OFFSET(#REF!,0,0,COUNT(#REF!),1)</definedName>
    <definedName name="P2min">OFFSET(#REF!,0,0,COUNT(#REF!),1)</definedName>
    <definedName name="P2rng" localSheetId="13">OFFSET(#REF!,0,0,COUNT(#REF!),1)</definedName>
    <definedName name="P2rng" localSheetId="29">OFFSET(#REF!,0,0,COUNT(#REF!),1)</definedName>
    <definedName name="P2rng" localSheetId="0">OFFSET(#REF!,0,0,COUNT(#REF!),1)</definedName>
    <definedName name="P2rng">OFFSET(#REF!,0,0,COUNT(#REF!),1)</definedName>
    <definedName name="P3_1" localSheetId="13">OFFSET(#REF!,0,0,COUNT(#REF!),1)</definedName>
    <definedName name="P3_1" localSheetId="29">OFFSET(#REF!,0,0,COUNT(#REF!),1)</definedName>
    <definedName name="P3_1" localSheetId="0">OFFSET(#REF!,0,0,COUNT(#REF!),1)</definedName>
    <definedName name="P3_1">OFFSET(#REF!,0,0,COUNT(#REF!),1)</definedName>
    <definedName name="P3_2" localSheetId="13">OFFSET(#REF!,0,0,COUNT(#REF!),1)</definedName>
    <definedName name="P3_2" localSheetId="29">OFFSET(#REF!,0,0,COUNT(#REF!),1)</definedName>
    <definedName name="P3_2" localSheetId="0">OFFSET(#REF!,0,0,COUNT(#REF!),1)</definedName>
    <definedName name="P3_2">OFFSET(#REF!,0,0,COUNT(#REF!),1)</definedName>
    <definedName name="P3avg" localSheetId="13">OFFSET(#REF!,0,0,COUNT(#REF!),1)</definedName>
    <definedName name="P3avg" localSheetId="29">OFFSET(#REF!,0,0,COUNT(#REF!),1)</definedName>
    <definedName name="P3avg" localSheetId="0">OFFSET(#REF!,0,0,COUNT(#REF!),1)</definedName>
    <definedName name="P3avg">OFFSET(#REF!,0,0,COUNT(#REF!),1)</definedName>
    <definedName name="P3min" localSheetId="13">OFFSET(#REF!,0,0,COUNT(#REF!),1)</definedName>
    <definedName name="P3min" localSheetId="29">OFFSET(#REF!,0,0,COUNT(#REF!),1)</definedName>
    <definedName name="P3min" localSheetId="0">OFFSET(#REF!,0,0,COUNT(#REF!),1)</definedName>
    <definedName name="P3min">OFFSET(#REF!,0,0,COUNT(#REF!),1)</definedName>
    <definedName name="P3rng" localSheetId="13">OFFSET(#REF!,0,0,COUNT(#REF!),1)</definedName>
    <definedName name="P3rng" localSheetId="29">OFFSET(#REF!,0,0,COUNT(#REF!),1)</definedName>
    <definedName name="P3rng" localSheetId="0">OFFSET(#REF!,0,0,COUNT(#REF!),1)</definedName>
    <definedName name="P3rng">OFFSET(#REF!,0,0,COUNT(#REF!),1)</definedName>
    <definedName name="P4_1" localSheetId="13">OFFSET(#REF!,0,0,COUNT(#REF!),1)</definedName>
    <definedName name="P4_1" localSheetId="29">OFFSET(#REF!,0,0,COUNT(#REF!),1)</definedName>
    <definedName name="P4_1" localSheetId="0">OFFSET(#REF!,0,0,COUNT(#REF!),1)</definedName>
    <definedName name="P4_1">OFFSET(#REF!,0,0,COUNT(#REF!),1)</definedName>
    <definedName name="P4_2" localSheetId="13">OFFSET(#REF!,0,0,COUNT(#REF!),1)</definedName>
    <definedName name="P4_2" localSheetId="29">OFFSET(#REF!,0,0,COUNT(#REF!),1)</definedName>
    <definedName name="P4_2" localSheetId="0">OFFSET(#REF!,0,0,COUNT(#REF!),1)</definedName>
    <definedName name="P4_2">OFFSET(#REF!,0,0,COUNT(#REF!),1)</definedName>
    <definedName name="P4avg" localSheetId="13">OFFSET(#REF!,0,0,COUNT(#REF!),1)</definedName>
    <definedName name="P4avg" localSheetId="29">OFFSET(#REF!,0,0,COUNT(#REF!),1)</definedName>
    <definedName name="P4avg" localSheetId="0">OFFSET(#REF!,0,0,COUNT(#REF!),1)</definedName>
    <definedName name="P4avg">OFFSET(#REF!,0,0,COUNT(#REF!),1)</definedName>
    <definedName name="P4min" localSheetId="13">OFFSET(#REF!,0,0,COUNT(#REF!),1)</definedName>
    <definedName name="P4min" localSheetId="29">OFFSET(#REF!,0,0,COUNT(#REF!),1)</definedName>
    <definedName name="P4min" localSheetId="0">OFFSET(#REF!,0,0,COUNT(#REF!),1)</definedName>
    <definedName name="P4min">OFFSET(#REF!,0,0,COUNT(#REF!),1)</definedName>
    <definedName name="P4rng" localSheetId="13">OFFSET(#REF!,0,0,COUNT(#REF!),1)</definedName>
    <definedName name="P4rng" localSheetId="29">OFFSET(#REF!,0,0,COUNT(#REF!),1)</definedName>
    <definedName name="P4rng" localSheetId="0">OFFSET(#REF!,0,0,COUNT(#REF!),1)</definedName>
    <definedName name="P4rng">OFFSET(#REF!,0,0,COUNT(#REF!),1)</definedName>
    <definedName name="P5_1" localSheetId="13">OFFSET(#REF!,0,0,COUNT(#REF!),1)</definedName>
    <definedName name="P5_1" localSheetId="29">OFFSET(#REF!,0,0,COUNT(#REF!),1)</definedName>
    <definedName name="P5_1" localSheetId="0">OFFSET(#REF!,0,0,COUNT(#REF!),1)</definedName>
    <definedName name="P5_1">OFFSET(#REF!,0,0,COUNT(#REF!),1)</definedName>
    <definedName name="P5_2" localSheetId="13">OFFSET(#REF!,0,0,COUNT(#REF!),1)</definedName>
    <definedName name="P5_2" localSheetId="29">OFFSET(#REF!,0,0,COUNT(#REF!),1)</definedName>
    <definedName name="P5_2" localSheetId="0">OFFSET(#REF!,0,0,COUNT(#REF!),1)</definedName>
    <definedName name="P5_2">OFFSET(#REF!,0,0,COUNT(#REF!),1)</definedName>
    <definedName name="P5avg" localSheetId="13">OFFSET(#REF!,0,0,COUNT(#REF!),1)</definedName>
    <definedName name="P5avg" localSheetId="29">OFFSET(#REF!,0,0,COUNT(#REF!),1)</definedName>
    <definedName name="P5avg" localSheetId="0">OFFSET(#REF!,0,0,COUNT(#REF!),1)</definedName>
    <definedName name="P5avg">OFFSET(#REF!,0,0,COUNT(#REF!),1)</definedName>
    <definedName name="P5min" localSheetId="13">OFFSET(#REF!,0,0,COUNT(#REF!),1)</definedName>
    <definedName name="P5min" localSheetId="29">OFFSET(#REF!,0,0,COUNT(#REF!),1)</definedName>
    <definedName name="P5min" localSheetId="0">OFFSET(#REF!,0,0,COUNT(#REF!),1)</definedName>
    <definedName name="P5min">OFFSET(#REF!,0,0,COUNT(#REF!),1)</definedName>
    <definedName name="P5rng" localSheetId="13">OFFSET(#REF!,0,0,COUNT(#REF!),1)</definedName>
    <definedName name="P5rng" localSheetId="29">OFFSET(#REF!,0,0,COUNT(#REF!),1)</definedName>
    <definedName name="P5rng" localSheetId="0">OFFSET(#REF!,0,0,COUNT(#REF!),1)</definedName>
    <definedName name="P5rng">OFFSET(#REF!,0,0,COUNT(#REF!),1)</definedName>
    <definedName name="Pan_Bancario_50G" localSheetId="13">#REF!</definedName>
    <definedName name="Pan_Bancario_50G" localSheetId="29">#REF!</definedName>
    <definedName name="Pan_Bancario_50G" localSheetId="5">#REF!</definedName>
    <definedName name="Pan_Bancario_50G" localSheetId="6">#REF!</definedName>
    <definedName name="Pan_Bancario_50G" localSheetId="9">#REF!</definedName>
    <definedName name="Pan_Bancario_50G" localSheetId="11">#REF!</definedName>
    <definedName name="Pan_Bancario_50G" localSheetId="12">#REF!</definedName>
    <definedName name="Pan_Bancario_50G" localSheetId="0">#REF!</definedName>
    <definedName name="Pan_Bancario_50G" localSheetId="7">#REF!</definedName>
    <definedName name="Pan_Bancario_50G" localSheetId="45">#REF!</definedName>
    <definedName name="Pan_Bancario_50G" localSheetId="46">#REF!</definedName>
    <definedName name="Pan_Bancario_50G" localSheetId="47">#REF!</definedName>
    <definedName name="Pan_Bancario_50G" localSheetId="8">#REF!</definedName>
    <definedName name="Pan_Bancario_50G" localSheetId="53">#REF!</definedName>
    <definedName name="Pan_Bancario_50G" localSheetId="10">#REF!</definedName>
    <definedName name="Pan_Bancario_50G">#REF!</definedName>
    <definedName name="Pan_Monet_30G" localSheetId="13">#REF!</definedName>
    <definedName name="Pan_Monet_30G" localSheetId="29">#REF!</definedName>
    <definedName name="Pan_Monet_30G" localSheetId="0">#REF!</definedName>
    <definedName name="Pan_Monet_30G" localSheetId="45">#REF!</definedName>
    <definedName name="Pan_Monet_30G" localSheetId="46">#REF!</definedName>
    <definedName name="Pan_Monet_30G" localSheetId="47">#REF!</definedName>
    <definedName name="Pan_Monet_30G" localSheetId="53">#REF!</definedName>
    <definedName name="Pan_Monet_30G">#REF!</definedName>
    <definedName name="Path_Data">'[29]shared data'!$B$8</definedName>
    <definedName name="Path_System">'[29]shared data'!$B$7</definedName>
    <definedName name="Paym_Cap" localSheetId="13">#REF!</definedName>
    <definedName name="Paym_Cap" localSheetId="29">#REF!</definedName>
    <definedName name="Paym_Cap" localSheetId="5">#REF!</definedName>
    <definedName name="Paym_Cap" localSheetId="6">#REF!</definedName>
    <definedName name="Paym_Cap" localSheetId="9">#REF!</definedName>
    <definedName name="Paym_Cap" localSheetId="11">#REF!</definedName>
    <definedName name="Paym_Cap" localSheetId="12">#REF!</definedName>
    <definedName name="Paym_Cap" localSheetId="0">#REF!</definedName>
    <definedName name="Paym_Cap" localSheetId="7">#REF!</definedName>
    <definedName name="Paym_Cap" localSheetId="45">#REF!</definedName>
    <definedName name="Paym_Cap" localSheetId="46">#REF!</definedName>
    <definedName name="Paym_Cap" localSheetId="47">#REF!</definedName>
    <definedName name="Paym_Cap" localSheetId="8">#REF!</definedName>
    <definedName name="Paym_Cap" localSheetId="53">#REF!</definedName>
    <definedName name="Paym_Cap" localSheetId="10">#REF!</definedName>
    <definedName name="Paym_Cap">#REF!</definedName>
    <definedName name="pchBM" localSheetId="13">#REF!</definedName>
    <definedName name="pchBM" localSheetId="29">#REF!</definedName>
    <definedName name="pchBM" localSheetId="0">#REF!</definedName>
    <definedName name="pchBM" localSheetId="45">#REF!</definedName>
    <definedName name="pchBM" localSheetId="46">#REF!</definedName>
    <definedName name="pchBM" localSheetId="47">#REF!</definedName>
    <definedName name="pchBM" localSheetId="53">#REF!</definedName>
    <definedName name="pchBM">#REF!</definedName>
    <definedName name="pchBMG" localSheetId="13">#REF!</definedName>
    <definedName name="pchBMG" localSheetId="29">#REF!</definedName>
    <definedName name="pchBMG" localSheetId="0">#REF!</definedName>
    <definedName name="pchBMG" localSheetId="45">#REF!</definedName>
    <definedName name="pchBMG" localSheetId="46">#REF!</definedName>
    <definedName name="pchBMG" localSheetId="47">#REF!</definedName>
    <definedName name="pchBMG" localSheetId="53">#REF!</definedName>
    <definedName name="pchBMG">#REF!</definedName>
    <definedName name="pchBX" localSheetId="13">#REF!</definedName>
    <definedName name="pchBX" localSheetId="29">#REF!</definedName>
    <definedName name="pchBX" localSheetId="0">#REF!</definedName>
    <definedName name="pchBX">#REF!</definedName>
    <definedName name="pchBXG" localSheetId="13">#REF!</definedName>
    <definedName name="pchBXG" localSheetId="29">#REF!</definedName>
    <definedName name="pchBXG" localSheetId="0">#REF!</definedName>
    <definedName name="pchBXG">#REF!</definedName>
    <definedName name="PCNTLGT">[38]nonopec!#REF!</definedName>
    <definedName name="PCPI" localSheetId="13">#REF!</definedName>
    <definedName name="PCPI" localSheetId="29">#REF!</definedName>
    <definedName name="PCPI" localSheetId="5">#REF!</definedName>
    <definedName name="PCPI" localSheetId="6">#REF!</definedName>
    <definedName name="PCPI" localSheetId="9">#REF!</definedName>
    <definedName name="PCPI" localSheetId="11">#REF!</definedName>
    <definedName name="PCPI" localSheetId="12">#REF!</definedName>
    <definedName name="PCPI" localSheetId="0">#REF!</definedName>
    <definedName name="PCPI" localSheetId="7">#REF!</definedName>
    <definedName name="PCPI" localSheetId="45">#REF!</definedName>
    <definedName name="PCPI" localSheetId="46">#REF!</definedName>
    <definedName name="PCPI" localSheetId="47">#REF!</definedName>
    <definedName name="PCPI" localSheetId="8">#REF!</definedName>
    <definedName name="PCPI" localSheetId="53">#REF!</definedName>
    <definedName name="PCPI" localSheetId="10">#REF!</definedName>
    <definedName name="PCPI">#REF!</definedName>
    <definedName name="PCPIG">#N/A</definedName>
    <definedName name="PF" localSheetId="13">#REF!</definedName>
    <definedName name="PF" localSheetId="29">#REF!</definedName>
    <definedName name="PF" localSheetId="5">#REF!</definedName>
    <definedName name="PF" localSheetId="6">#REF!</definedName>
    <definedName name="PF" localSheetId="9">#REF!</definedName>
    <definedName name="PF" localSheetId="11">#REF!</definedName>
    <definedName name="PF" localSheetId="12">#REF!</definedName>
    <definedName name="PF" localSheetId="0">#REF!</definedName>
    <definedName name="PF" localSheetId="7">#REF!</definedName>
    <definedName name="PF" localSheetId="45">#REF!</definedName>
    <definedName name="PF" localSheetId="46">#REF!</definedName>
    <definedName name="PF" localSheetId="47">#REF!</definedName>
    <definedName name="PF" localSheetId="8">#REF!</definedName>
    <definedName name="PF" localSheetId="53">#REF!</definedName>
    <definedName name="PF" localSheetId="10">#REF!</definedName>
    <definedName name="PF">#REF!</definedName>
    <definedName name="PFP" localSheetId="13">#REF!</definedName>
    <definedName name="PFP" localSheetId="29">#REF!</definedName>
    <definedName name="PFP" localSheetId="0">#REF!</definedName>
    <definedName name="PFP" localSheetId="45">#REF!</definedName>
    <definedName name="PFP" localSheetId="46">#REF!</definedName>
    <definedName name="PFP" localSheetId="47">#REF!</definedName>
    <definedName name="PFP" localSheetId="53">#REF!</definedName>
    <definedName name="PFP">#REF!</definedName>
    <definedName name="pfp_table1" localSheetId="13">#REF!</definedName>
    <definedName name="pfp_table1" localSheetId="29">#REF!</definedName>
    <definedName name="pfp_table1" localSheetId="0">#REF!</definedName>
    <definedName name="pfp_table1" localSheetId="45">#REF!</definedName>
    <definedName name="pfp_table1" localSheetId="46">#REF!</definedName>
    <definedName name="pfp_table1" localSheetId="47">#REF!</definedName>
    <definedName name="pfp_table1" localSheetId="53">#REF!</definedName>
    <definedName name="pfp_table1">#REF!</definedName>
    <definedName name="PII" localSheetId="1" hidden="1">{"Main Economic Indicators",#N/A,FALSE,"C"}</definedName>
    <definedName name="PII" localSheetId="13" hidden="1">{"Main Economic Indicators",#N/A,FALSE,"C"}</definedName>
    <definedName name="PII" localSheetId="20" hidden="1">{"Main Economic Indicators",#N/A,FALSE,"C"}</definedName>
    <definedName name="PII" localSheetId="23" hidden="1">{"Main Economic Indicators",#N/A,FALSE,"C"}</definedName>
    <definedName name="PII" localSheetId="29" hidden="1">{"Main Economic Indicators",#N/A,FALSE,"C"}</definedName>
    <definedName name="PII" localSheetId="2" hidden="1">{"Main Economic Indicators",#N/A,FALSE,"C"}</definedName>
    <definedName name="PII" localSheetId="3" hidden="1">{"Main Economic Indicators",#N/A,FALSE,"C"}</definedName>
    <definedName name="PII" localSheetId="4" hidden="1">{"Main Economic Indicators",#N/A,FALSE,"C"}</definedName>
    <definedName name="PII" localSheetId="5" hidden="1">{"Main Economic Indicators",#N/A,FALSE,"C"}</definedName>
    <definedName name="PII" localSheetId="6" hidden="1">{"Main Economic Indicators",#N/A,FALSE,"C"}</definedName>
    <definedName name="PII" localSheetId="9" hidden="1">{"Main Economic Indicators",#N/A,FALSE,"C"}</definedName>
    <definedName name="PII" localSheetId="11" hidden="1">{"Main Economic Indicators",#N/A,FALSE,"C"}</definedName>
    <definedName name="PII" localSheetId="12" hidden="1">{"Main Economic Indicators",#N/A,FALSE,"C"}</definedName>
    <definedName name="PII" localSheetId="0" hidden="1">{"Main Economic Indicators",#N/A,FALSE,"C"}</definedName>
    <definedName name="PII" localSheetId="22" hidden="1">{"Main Economic Indicators",#N/A,FALSE,"C"}</definedName>
    <definedName name="PII" localSheetId="30" hidden="1">{"Main Economic Indicators",#N/A,FALSE,"C"}</definedName>
    <definedName name="PII" localSheetId="7" hidden="1">{"Main Economic Indicators",#N/A,FALSE,"C"}</definedName>
    <definedName name="PII" localSheetId="43" hidden="1">{"Main Economic Indicators",#N/A,FALSE,"C"}</definedName>
    <definedName name="PII" localSheetId="44" hidden="1">{"Main Economic Indicators",#N/A,FALSE,"C"}</definedName>
    <definedName name="PII" localSheetId="45" hidden="1">{"Main Economic Indicators",#N/A,FALSE,"C"}</definedName>
    <definedName name="PII" localSheetId="46" hidden="1">{"Main Economic Indicators",#N/A,FALSE,"C"}</definedName>
    <definedName name="PII" localSheetId="47" hidden="1">{"Main Economic Indicators",#N/A,FALSE,"C"}</definedName>
    <definedName name="PII" localSheetId="48" hidden="1">{"Main Economic Indicators",#N/A,FALSE,"C"}</definedName>
    <definedName name="PII" localSheetId="8" hidden="1">{"Main Economic Indicators",#N/A,FALSE,"C"}</definedName>
    <definedName name="PII" localSheetId="53" hidden="1">{"Main Economic Indicators",#N/A,FALSE,"C"}</definedName>
    <definedName name="PII" localSheetId="10" hidden="1">{"Main Economic Indicators",#N/A,FALSE,"C"}</definedName>
    <definedName name="PII" localSheetId="15" hidden="1">{"Main Economic Indicators",#N/A,FALSE,"C"}</definedName>
    <definedName name="PII" localSheetId="16" hidden="1">{"Main Economic Indicators",#N/A,FALSE,"C"}</definedName>
    <definedName name="PII" hidden="1">{"Main Economic Indicators",#N/A,FALSE,"C"}</definedName>
    <definedName name="pit" localSheetId="1" hidden="1">{"Riqfin97",#N/A,FALSE,"Tran";"Riqfinpro",#N/A,FALSE,"Tran"}</definedName>
    <definedName name="pit" localSheetId="13" hidden="1">{"Riqfin97",#N/A,FALSE,"Tran";"Riqfinpro",#N/A,FALSE,"Tran"}</definedName>
    <definedName name="pit" localSheetId="20" hidden="1">{"Riqfin97",#N/A,FALSE,"Tran";"Riqfinpro",#N/A,FALSE,"Tran"}</definedName>
    <definedName name="pit" localSheetId="23" hidden="1">{"Riqfin97",#N/A,FALSE,"Tran";"Riqfinpro",#N/A,FALSE,"Tran"}</definedName>
    <definedName name="pit" localSheetId="29"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9" hidden="1">{"Riqfin97",#N/A,FALSE,"Tran";"Riqfinpro",#N/A,FALSE,"Tran"}</definedName>
    <definedName name="pit" localSheetId="11" hidden="1">{"Riqfin97",#N/A,FALSE,"Tran";"Riqfinpro",#N/A,FALSE,"Tran"}</definedName>
    <definedName name="pit" localSheetId="12" hidden="1">{"Riqfin97",#N/A,FALSE,"Tran";"Riqfinpro",#N/A,FALSE,"Tran"}</definedName>
    <definedName name="pit" localSheetId="0" hidden="1">{"Riqfin97",#N/A,FALSE,"Tran";"Riqfinpro",#N/A,FALSE,"Tran"}</definedName>
    <definedName name="pit" localSheetId="22" hidden="1">{"Riqfin97",#N/A,FALSE,"Tran";"Riqfinpro",#N/A,FALSE,"Tran"}</definedName>
    <definedName name="pit" localSheetId="30" hidden="1">{"Riqfin97",#N/A,FALSE,"Tran";"Riqfinpro",#N/A,FALSE,"Tran"}</definedName>
    <definedName name="pit" localSheetId="7"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8" hidden="1">{"Riqfin97",#N/A,FALSE,"Tran";"Riqfinpro",#N/A,FALSE,"Tran"}</definedName>
    <definedName name="pit" localSheetId="53" hidden="1">{"Riqfin97",#N/A,FALSE,"Tran";"Riqfinpro",#N/A,FALSE,"Tran"}</definedName>
    <definedName name="pit" localSheetId="10" hidden="1">{"Riqfin97",#N/A,FALSE,"Tran";"Riqfinpro",#N/A,FALSE,"Tran"}</definedName>
    <definedName name="pit" localSheetId="15" hidden="1">{"Riqfin97",#N/A,FALSE,"Tran";"Riqfinpro",#N/A,FALSE,"Tran"}</definedName>
    <definedName name="pit" localSheetId="16" hidden="1">{"Riqfin97",#N/A,FALSE,"Tran";"Riqfinpro",#N/A,FALSE,"Tran"}</definedName>
    <definedName name="pit" hidden="1">{"Riqfin97",#N/A,FALSE,"Tran";"Riqfinpro",#N/A,FALSE,"Tran"}</definedName>
    <definedName name="PK" localSheetId="13">#REF!</definedName>
    <definedName name="PK" localSheetId="29">#REF!</definedName>
    <definedName name="PK" localSheetId="5">#REF!</definedName>
    <definedName name="PK" localSheetId="6">#REF!</definedName>
    <definedName name="PK" localSheetId="9">#REF!</definedName>
    <definedName name="PK" localSheetId="11">#REF!</definedName>
    <definedName name="PK" localSheetId="12">#REF!</definedName>
    <definedName name="PK" localSheetId="0">#REF!</definedName>
    <definedName name="PK" localSheetId="7">#REF!</definedName>
    <definedName name="PK" localSheetId="45">#REF!</definedName>
    <definedName name="PK" localSheetId="46">#REF!</definedName>
    <definedName name="PK" localSheetId="47">#REF!</definedName>
    <definedName name="PK" localSheetId="8">#REF!</definedName>
    <definedName name="PK" localSheetId="53">#REF!</definedName>
    <definedName name="PK" localSheetId="10">#REF!</definedName>
    <definedName name="PK">#REF!</definedName>
    <definedName name="PLATA" localSheetId="13">#REF!</definedName>
    <definedName name="PLATA" localSheetId="29">#REF!</definedName>
    <definedName name="PLATA" localSheetId="0">#REF!</definedName>
    <definedName name="PLATA" localSheetId="45">#REF!</definedName>
    <definedName name="PLATA" localSheetId="46">#REF!</definedName>
    <definedName name="PLATA" localSheetId="47">#REF!</definedName>
    <definedName name="PLATA" localSheetId="53">#REF!</definedName>
    <definedName name="PLATA">#REF!</definedName>
    <definedName name="POLLO" localSheetId="13">#REF!</definedName>
    <definedName name="POLLO" localSheetId="29">#REF!</definedName>
    <definedName name="POLLO" localSheetId="0">#REF!</definedName>
    <definedName name="POLLO" localSheetId="45">#REF!</definedName>
    <definedName name="POLLO" localSheetId="46">#REF!</definedName>
    <definedName name="POLLO" localSheetId="47">#REF!</definedName>
    <definedName name="POLLO" localSheetId="53">#REF!</definedName>
    <definedName name="POLLO">#REF!</definedName>
    <definedName name="poooooooooo" localSheetId="45" hidden="1">'[48]Fax a enviar'!#REF!</definedName>
    <definedName name="poooooooooo" localSheetId="46" hidden="1">'[48]Fax a enviar'!#REF!</definedName>
    <definedName name="poooooooooo" localSheetId="47" hidden="1">'[48]Fax a enviar'!#REF!</definedName>
    <definedName name="poooooooooo" localSheetId="53" hidden="1">'[48]Fax a enviar'!#REF!</definedName>
    <definedName name="poooooooooo" hidden="1">'[48]Fax a enviar'!#REF!</definedName>
    <definedName name="POTENCIAL" localSheetId="13">#REF!</definedName>
    <definedName name="POTENCIAL" localSheetId="29">#REF!</definedName>
    <definedName name="POTENCIAL" localSheetId="5">#REF!</definedName>
    <definedName name="POTENCIAL" localSheetId="6">#REF!</definedName>
    <definedName name="POTENCIAL" localSheetId="9">#REF!</definedName>
    <definedName name="POTENCIAL" localSheetId="11">#REF!</definedName>
    <definedName name="POTENCIAL" localSheetId="12">#REF!</definedName>
    <definedName name="POTENCIAL" localSheetId="0">#REF!</definedName>
    <definedName name="POTENCIAL" localSheetId="7">#REF!</definedName>
    <definedName name="POTENCIAL" localSheetId="45">#REF!</definedName>
    <definedName name="POTENCIAL" localSheetId="46">#REF!</definedName>
    <definedName name="POTENCIAL" localSheetId="47">#REF!</definedName>
    <definedName name="POTENCIAL" localSheetId="8">#REF!</definedName>
    <definedName name="POTENCIAL" localSheetId="53">#REF!</definedName>
    <definedName name="POTENCIAL" localSheetId="10">#REF!</definedName>
    <definedName name="POTENCIAL">#REF!</definedName>
    <definedName name="PP" localSheetId="13">#REF!</definedName>
    <definedName name="PP" localSheetId="29">#REF!</definedName>
    <definedName name="PP" localSheetId="0">#REF!</definedName>
    <definedName name="PP" localSheetId="45">#REF!</definedName>
    <definedName name="PP" localSheetId="46">#REF!</definedName>
    <definedName name="PP" localSheetId="47">#REF!</definedName>
    <definedName name="PP" localSheetId="53">#REF!</definedName>
    <definedName name="PP">#REF!</definedName>
    <definedName name="ppoooooooooo" localSheetId="13" hidden="1">#REF!</definedName>
    <definedName name="ppoooooooooo" localSheetId="29" hidden="1">#REF!</definedName>
    <definedName name="ppoooooooooo" localSheetId="0" hidden="1">#REF!</definedName>
    <definedName name="ppoooooooooo" localSheetId="45" hidden="1">#REF!</definedName>
    <definedName name="ppoooooooooo" localSheetId="46" hidden="1">#REF!</definedName>
    <definedName name="ppoooooooooo" localSheetId="47" hidden="1">#REF!</definedName>
    <definedName name="ppoooooooooo" localSheetId="53" hidden="1">#REF!</definedName>
    <definedName name="ppoooooooooo" hidden="1">#REF!</definedName>
    <definedName name="ppp" localSheetId="1" hidden="1">{"Riqfin97",#N/A,FALSE,"Tran";"Riqfinpro",#N/A,FALSE,"Tran"}</definedName>
    <definedName name="ppp" localSheetId="13" hidden="1">{"Riqfin97",#N/A,FALSE,"Tran";"Riqfinpro",#N/A,FALSE,"Tran"}</definedName>
    <definedName name="ppp" localSheetId="20" hidden="1">{"Riqfin97",#N/A,FALSE,"Tran";"Riqfinpro",#N/A,FALSE,"Tran"}</definedName>
    <definedName name="ppp" localSheetId="23" hidden="1">{"Riqfin97",#N/A,FALSE,"Tran";"Riqfinpro",#N/A,FALSE,"Tran"}</definedName>
    <definedName name="ppp" localSheetId="29"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9" hidden="1">{"Riqfin97",#N/A,FALSE,"Tran";"Riqfinpro",#N/A,FALSE,"Tran"}</definedName>
    <definedName name="ppp" localSheetId="11" hidden="1">{"Riqfin97",#N/A,FALSE,"Tran";"Riqfinpro",#N/A,FALSE,"Tran"}</definedName>
    <definedName name="ppp" localSheetId="12" hidden="1">{"Riqfin97",#N/A,FALSE,"Tran";"Riqfinpro",#N/A,FALSE,"Tran"}</definedName>
    <definedName name="ppp" localSheetId="0" hidden="1">{"Riqfin97",#N/A,FALSE,"Tran";"Riqfinpro",#N/A,FALSE,"Tran"}</definedName>
    <definedName name="ppp" localSheetId="22" hidden="1">{"Riqfin97",#N/A,FALSE,"Tran";"Riqfinpro",#N/A,FALSE,"Tran"}</definedName>
    <definedName name="ppp" localSheetId="30" hidden="1">{"Riqfin97",#N/A,FALSE,"Tran";"Riqfinpro",#N/A,FALSE,"Tran"}</definedName>
    <definedName name="ppp" localSheetId="7"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8" hidden="1">{"Riqfin97",#N/A,FALSE,"Tran";"Riqfinpro",#N/A,FALSE,"Tran"}</definedName>
    <definedName name="ppp" localSheetId="53" hidden="1">{"Riqfin97",#N/A,FALSE,"Tran";"Riqfinpro",#N/A,FALSE,"Tran"}</definedName>
    <definedName name="ppp" localSheetId="10" hidden="1">{"Riqfin97",#N/A,FALSE,"Tran";"Riqfinpro",#N/A,FALSE,"Tran"}</definedName>
    <definedName name="ppp" localSheetId="15" hidden="1">{"Riqfin97",#N/A,FALSE,"Tran";"Riqfinpro",#N/A,FALSE,"Tran"}</definedName>
    <definedName name="ppp" localSheetId="16" hidden="1">{"Riqfin97",#N/A,FALSE,"Tran";"Riqfinpro",#N/A,FALSE,"Tran"}</definedName>
    <definedName name="ppp" hidden="1">{"Riqfin97",#N/A,FALSE,"Tran";"Riqfinpro",#N/A,FALSE,"Tran"}</definedName>
    <definedName name="pppppp" localSheetId="1" hidden="1">{"Riqfin97",#N/A,FALSE,"Tran";"Riqfinpro",#N/A,FALSE,"Tran"}</definedName>
    <definedName name="pppppp" localSheetId="13"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9"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9"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0" hidden="1">{"Riqfin97",#N/A,FALSE,"Tran";"Riqfinpro",#N/A,FALSE,"Tran"}</definedName>
    <definedName name="pppppp" localSheetId="22" hidden="1">{"Riqfin97",#N/A,FALSE,"Tran";"Riqfinpro",#N/A,FALSE,"Tran"}</definedName>
    <definedName name="pppppp" localSheetId="30" hidden="1">{"Riqfin97",#N/A,FALSE,"Tran";"Riqfinpro",#N/A,FALSE,"Tran"}</definedName>
    <definedName name="pppppp" localSheetId="7"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8" hidden="1">{"Riqfin97",#N/A,FALSE,"Tran";"Riqfinpro",#N/A,FALSE,"Tran"}</definedName>
    <definedName name="pppppp" localSheetId="53" hidden="1">{"Riqfin97",#N/A,FALSE,"Tran";"Riqfinpro",#N/A,FALSE,"Tran"}</definedName>
    <definedName name="pppppp" localSheetId="10" hidden="1">{"Riqfin97",#N/A,FALSE,"Tran";"Riqfinpro",#N/A,FALSE,"Tran"}</definedName>
    <definedName name="pppppp" localSheetId="15" hidden="1">{"Riqfin97",#N/A,FALSE,"Tran";"Riqfinpro",#N/A,FALSE,"Tran"}</definedName>
    <definedName name="pppppp" localSheetId="16" hidden="1">{"Riqfin97",#N/A,FALSE,"Tran";"Riqfinpro",#N/A,FALSE,"Tran"}</definedName>
    <definedName name="pppppp" hidden="1">{"Riqfin97",#N/A,FALSE,"Tran";"Riqfinpro",#N/A,FALSE,"Tran"}</definedName>
    <definedName name="pppppppppp" localSheetId="13" hidden="1">#REF!</definedName>
    <definedName name="pppppppppp" localSheetId="29" hidden="1">#REF!</definedName>
    <definedName name="pppppppppp" localSheetId="5" hidden="1">#REF!</definedName>
    <definedName name="pppppppppp" localSheetId="6" hidden="1">#REF!</definedName>
    <definedName name="pppppppppp" localSheetId="9" hidden="1">#REF!</definedName>
    <definedName name="pppppppppp" localSheetId="11" hidden="1">#REF!</definedName>
    <definedName name="pppppppppp" localSheetId="12" hidden="1">#REF!</definedName>
    <definedName name="pppppppppp" localSheetId="0" hidden="1">#REF!</definedName>
    <definedName name="pppppppppp" localSheetId="7" hidden="1">#REF!</definedName>
    <definedName name="pppppppppp" localSheetId="45" hidden="1">#REF!</definedName>
    <definedName name="pppppppppp" localSheetId="46" hidden="1">#REF!</definedName>
    <definedName name="pppppppppp" localSheetId="47" hidden="1">#REF!</definedName>
    <definedName name="pppppppppp" localSheetId="8" hidden="1">#REF!</definedName>
    <definedName name="pppppppppp" localSheetId="53" hidden="1">#REF!</definedName>
    <definedName name="pppppppppp" localSheetId="10" hidden="1">#REF!</definedName>
    <definedName name="pppppppppp" hidden="1">#REF!</definedName>
    <definedName name="ppppppppppppp" localSheetId="13" hidden="1">#REF!</definedName>
    <definedName name="ppppppppppppp" localSheetId="29" hidden="1">#REF!</definedName>
    <definedName name="ppppppppppppp" localSheetId="0" hidden="1">#REF!</definedName>
    <definedName name="ppppppppppppp" localSheetId="45" hidden="1">#REF!</definedName>
    <definedName name="ppppppppppppp" localSheetId="46" hidden="1">#REF!</definedName>
    <definedName name="ppppppppppppp" localSheetId="47" hidden="1">#REF!</definedName>
    <definedName name="ppppppppppppp" localSheetId="53" hidden="1">#REF!</definedName>
    <definedName name="ppppppppppppp" hidden="1">#REF!</definedName>
    <definedName name="PPPWGT">#N/A</definedName>
    <definedName name="PRECIOCIFBANANO" localSheetId="13">#REF!</definedName>
    <definedName name="PRECIOCIFBANANO" localSheetId="29">#REF!</definedName>
    <definedName name="PRECIOCIFBANANO" localSheetId="5">#REF!</definedName>
    <definedName name="PRECIOCIFBANANO" localSheetId="6">#REF!</definedName>
    <definedName name="PRECIOCIFBANANO" localSheetId="9">#REF!</definedName>
    <definedName name="PRECIOCIFBANANO" localSheetId="11">#REF!</definedName>
    <definedName name="PRECIOCIFBANANO" localSheetId="12">#REF!</definedName>
    <definedName name="PRECIOCIFBANANO" localSheetId="0">#REF!</definedName>
    <definedName name="PRECIOCIFBANANO" localSheetId="7">#REF!</definedName>
    <definedName name="PRECIOCIFBANANO" localSheetId="45">#REF!</definedName>
    <definedName name="PRECIOCIFBANANO" localSheetId="46">#REF!</definedName>
    <definedName name="PRECIOCIFBANANO" localSheetId="47">#REF!</definedName>
    <definedName name="PRECIOCIFBANANO" localSheetId="8">#REF!</definedName>
    <definedName name="PRECIOCIFBANANO" localSheetId="53">#REF!</definedName>
    <definedName name="PRECIOCIFBANANO" localSheetId="10">#REF!</definedName>
    <definedName name="PRECIOCIFBANANO">#REF!</definedName>
    <definedName name="PRES1" localSheetId="13">[38]nonopec!#REF!</definedName>
    <definedName name="PRES1" localSheetId="5">[38]nonopec!#REF!</definedName>
    <definedName name="PRES1" localSheetId="6">[38]nonopec!#REF!</definedName>
    <definedName name="PRES1" localSheetId="9">[38]nonopec!#REF!</definedName>
    <definedName name="PRES1" localSheetId="11">[38]nonopec!#REF!</definedName>
    <definedName name="PRES1" localSheetId="12">[38]nonopec!#REF!</definedName>
    <definedName name="PRES1" localSheetId="7">[38]nonopec!#REF!</definedName>
    <definedName name="PRES1" localSheetId="45">[38]nonopec!#REF!</definedName>
    <definedName name="PRES1" localSheetId="46">[38]nonopec!#REF!</definedName>
    <definedName name="PRES1" localSheetId="47">[38]nonopec!#REF!</definedName>
    <definedName name="PRES1" localSheetId="8">[38]nonopec!#REF!</definedName>
    <definedName name="PRES1" localSheetId="53">[38]nonopec!#REF!</definedName>
    <definedName name="PRES1" localSheetId="10">[38]nonopec!#REF!</definedName>
    <definedName name="PRES1">[38]nonopec!#REF!</definedName>
    <definedName name="PRES2" localSheetId="13">[38]nonopec!#REF!</definedName>
    <definedName name="PRES2" localSheetId="5">[38]nonopec!#REF!</definedName>
    <definedName name="PRES2" localSheetId="6">[38]nonopec!#REF!</definedName>
    <definedName name="PRES2" localSheetId="9">[38]nonopec!#REF!</definedName>
    <definedName name="PRES2" localSheetId="11">[38]nonopec!#REF!</definedName>
    <definedName name="PRES2" localSheetId="12">[38]nonopec!#REF!</definedName>
    <definedName name="PRES2" localSheetId="7">[38]nonopec!#REF!</definedName>
    <definedName name="PRES2" localSheetId="45">[38]nonopec!#REF!</definedName>
    <definedName name="PRES2" localSheetId="46">[38]nonopec!#REF!</definedName>
    <definedName name="PRES2" localSheetId="47">[38]nonopec!#REF!</definedName>
    <definedName name="PRES2" localSheetId="8">[38]nonopec!#REF!</definedName>
    <definedName name="PRES2" localSheetId="53">[38]nonopec!#REF!</definedName>
    <definedName name="PRES2" localSheetId="10">[38]nonopec!#REF!</definedName>
    <definedName name="PRES2">[38]nonopec!#REF!</definedName>
    <definedName name="PRES3" localSheetId="5">[38]nonopec!#REF!</definedName>
    <definedName name="PRES3" localSheetId="6">[38]nonopec!#REF!</definedName>
    <definedName name="PRES3" localSheetId="9">[38]nonopec!#REF!</definedName>
    <definedName name="PRES3" localSheetId="11">[38]nonopec!#REF!</definedName>
    <definedName name="PRES3" localSheetId="12">[38]nonopec!#REF!</definedName>
    <definedName name="PRES3" localSheetId="7">[38]nonopec!#REF!</definedName>
    <definedName name="PRES3" localSheetId="45">[38]nonopec!#REF!</definedName>
    <definedName name="PRES3" localSheetId="46">[38]nonopec!#REF!</definedName>
    <definedName name="PRES3" localSheetId="47">[38]nonopec!#REF!</definedName>
    <definedName name="PRES3" localSheetId="8">[38]nonopec!#REF!</definedName>
    <definedName name="PRES3" localSheetId="53">[38]nonopec!#REF!</definedName>
    <definedName name="PRES3" localSheetId="10">[38]nonopec!#REF!</definedName>
    <definedName name="PRES3">[38]nonopec!#REF!</definedName>
    <definedName name="PRICE" localSheetId="13">#REF!</definedName>
    <definedName name="PRICE" localSheetId="29">#REF!</definedName>
    <definedName name="PRICE" localSheetId="5">#REF!</definedName>
    <definedName name="PRICE" localSheetId="6">#REF!</definedName>
    <definedName name="PRICE" localSheetId="9">#REF!</definedName>
    <definedName name="PRICE" localSheetId="11">#REF!</definedName>
    <definedName name="PRICE" localSheetId="12">#REF!</definedName>
    <definedName name="PRICE" localSheetId="0">#REF!</definedName>
    <definedName name="PRICE" localSheetId="7">#REF!</definedName>
    <definedName name="PRICE" localSheetId="45">#REF!</definedName>
    <definedName name="PRICE" localSheetId="46">#REF!</definedName>
    <definedName name="PRICE" localSheetId="47">#REF!</definedName>
    <definedName name="PRICE" localSheetId="8">#REF!</definedName>
    <definedName name="PRICE" localSheetId="53">#REF!</definedName>
    <definedName name="PRICE" localSheetId="10">#REF!</definedName>
    <definedName name="PRICE">#REF!</definedName>
    <definedName name="PRICETAB" localSheetId="13">#REF!</definedName>
    <definedName name="PRICETAB" localSheetId="29">#REF!</definedName>
    <definedName name="PRICETAB" localSheetId="0">#REF!</definedName>
    <definedName name="PRICETAB" localSheetId="45">#REF!</definedName>
    <definedName name="PRICETAB" localSheetId="46">#REF!</definedName>
    <definedName name="PRICETAB" localSheetId="47">#REF!</definedName>
    <definedName name="PRICETAB" localSheetId="53">#REF!</definedName>
    <definedName name="PRICETAB">#REF!</definedName>
    <definedName name="Print_Area_MI" localSheetId="13">#REF!</definedName>
    <definedName name="Print_Area_MI" localSheetId="29">#REF!</definedName>
    <definedName name="Print_Area_MI" localSheetId="5">#REF!</definedName>
    <definedName name="Print_Area_MI" localSheetId="6">#REF!</definedName>
    <definedName name="Print_Area_MI" localSheetId="9">#REF!</definedName>
    <definedName name="Print_Area_MI" localSheetId="11">#REF!</definedName>
    <definedName name="Print_Area_MI" localSheetId="12">#REF!</definedName>
    <definedName name="Print_Area_MI" localSheetId="0">#REF!</definedName>
    <definedName name="Print_Area_MI" localSheetId="7">#REF!</definedName>
    <definedName name="Print_Area_MI" localSheetId="45">#REF!</definedName>
    <definedName name="Print_Area_MI" localSheetId="46">#REF!</definedName>
    <definedName name="Print_Area_MI" localSheetId="47">#REF!</definedName>
    <definedName name="Print_Area_MI" localSheetId="8">#REF!</definedName>
    <definedName name="Print_Area_MI" localSheetId="53">#REF!</definedName>
    <definedName name="Print_Area_MI" localSheetId="10">#REF!</definedName>
    <definedName name="Print_Area_MI">#REF!</definedName>
    <definedName name="Print1" localSheetId="13">#REF!</definedName>
    <definedName name="Print1" localSheetId="29">#REF!</definedName>
    <definedName name="Print1" localSheetId="0">#REF!</definedName>
    <definedName name="Print1" localSheetId="53">#REF!</definedName>
    <definedName name="Print1">#REF!</definedName>
    <definedName name="PRINTMACRO" localSheetId="13">#REF!</definedName>
    <definedName name="PRINTMACRO" localSheetId="29">#REF!</definedName>
    <definedName name="PRINTMACRO" localSheetId="0">#REF!</definedName>
    <definedName name="PRINTMACRO">#REF!</definedName>
    <definedName name="PrintThis_Links">[57]Links!$A$1:$F$33</definedName>
    <definedName name="PRIV0" localSheetId="13">#REF!</definedName>
    <definedName name="PRIV0" localSheetId="29">#REF!</definedName>
    <definedName name="PRIV0" localSheetId="5">#REF!</definedName>
    <definedName name="PRIV0" localSheetId="6">#REF!</definedName>
    <definedName name="PRIV0" localSheetId="9">#REF!</definedName>
    <definedName name="PRIV0" localSheetId="11">#REF!</definedName>
    <definedName name="PRIV0" localSheetId="12">#REF!</definedName>
    <definedName name="PRIV0" localSheetId="0">#REF!</definedName>
    <definedName name="PRIV0" localSheetId="7">#REF!</definedName>
    <definedName name="PRIV0" localSheetId="45">#REF!</definedName>
    <definedName name="PRIV0" localSheetId="46">#REF!</definedName>
    <definedName name="PRIV0" localSheetId="47">#REF!</definedName>
    <definedName name="PRIV0" localSheetId="8">#REF!</definedName>
    <definedName name="PRIV0" localSheetId="53">#REF!</definedName>
    <definedName name="PRIV0" localSheetId="10">#REF!</definedName>
    <definedName name="PRIV0">#REF!</definedName>
    <definedName name="PRIV00" localSheetId="13">#REF!</definedName>
    <definedName name="PRIV00" localSheetId="29">#REF!</definedName>
    <definedName name="PRIV00" localSheetId="0">#REF!</definedName>
    <definedName name="PRIV00" localSheetId="45">#REF!</definedName>
    <definedName name="PRIV00" localSheetId="46">#REF!</definedName>
    <definedName name="PRIV00" localSheetId="47">#REF!</definedName>
    <definedName name="PRIV00" localSheetId="53">#REF!</definedName>
    <definedName name="PRIV00">#REF!</definedName>
    <definedName name="PRIV1" localSheetId="13">#REF!</definedName>
    <definedName name="PRIV1" localSheetId="29">#REF!</definedName>
    <definedName name="PRIV1" localSheetId="0">#REF!</definedName>
    <definedName name="PRIV1" localSheetId="45">#REF!</definedName>
    <definedName name="PRIV1" localSheetId="46">#REF!</definedName>
    <definedName name="PRIV1" localSheetId="47">#REF!</definedName>
    <definedName name="PRIV1" localSheetId="53">#REF!</definedName>
    <definedName name="PRIV1">#REF!</definedName>
    <definedName name="PRIV11" localSheetId="13">#REF!</definedName>
    <definedName name="PRIV11" localSheetId="29">#REF!</definedName>
    <definedName name="PRIV11" localSheetId="0">#REF!</definedName>
    <definedName name="PRIV11">#REF!</definedName>
    <definedName name="PRIV2" localSheetId="13">#REF!</definedName>
    <definedName name="PRIV2" localSheetId="29">#REF!</definedName>
    <definedName name="PRIV2" localSheetId="0">#REF!</definedName>
    <definedName name="PRIV2">#REF!</definedName>
    <definedName name="PRIV22" localSheetId="13">#REF!</definedName>
    <definedName name="PRIV22" localSheetId="29">#REF!</definedName>
    <definedName name="PRIV22" localSheetId="0">#REF!</definedName>
    <definedName name="PRIV22">#REF!</definedName>
    <definedName name="PRIV3" localSheetId="13">#REF!</definedName>
    <definedName name="PRIV3" localSheetId="29">#REF!</definedName>
    <definedName name="PRIV3" localSheetId="0">#REF!</definedName>
    <definedName name="PRIV3">#REF!</definedName>
    <definedName name="PRIV33" localSheetId="13">#REF!</definedName>
    <definedName name="PRIV33" localSheetId="29">#REF!</definedName>
    <definedName name="PRIV33" localSheetId="0">#REF!</definedName>
    <definedName name="PRIV33">#REF!</definedName>
    <definedName name="PRMONTH" localSheetId="13">#REF!</definedName>
    <definedName name="PRMONTH" localSheetId="29">#REF!</definedName>
    <definedName name="PRMONTH" localSheetId="0">#REF!</definedName>
    <definedName name="PRMONTH">#REF!</definedName>
    <definedName name="prn">[54]FSUOUT!$B$2:$V$32</definedName>
    <definedName name="Product" localSheetId="13">#REF!</definedName>
    <definedName name="Product" localSheetId="29">#REF!</definedName>
    <definedName name="Product" localSheetId="5">#REF!</definedName>
    <definedName name="Product" localSheetId="6">#REF!</definedName>
    <definedName name="Product" localSheetId="9">#REF!</definedName>
    <definedName name="Product" localSheetId="11">#REF!</definedName>
    <definedName name="Product" localSheetId="12">#REF!</definedName>
    <definedName name="Product" localSheetId="0">#REF!</definedName>
    <definedName name="Product" localSheetId="7">#REF!</definedName>
    <definedName name="Product" localSheetId="45">#REF!</definedName>
    <definedName name="Product" localSheetId="46">#REF!</definedName>
    <definedName name="Product" localSheetId="47">#REF!</definedName>
    <definedName name="Product" localSheetId="8">#REF!</definedName>
    <definedName name="Product" localSheetId="53">#REF!</definedName>
    <definedName name="Product" localSheetId="10">#REF!</definedName>
    <definedName name="Product">#REF!</definedName>
    <definedName name="Prog1998" localSheetId="13">'[75]2003'!#REF!</definedName>
    <definedName name="Prog1998" localSheetId="5">'[75]2003'!#REF!</definedName>
    <definedName name="Prog1998" localSheetId="6">'[75]2003'!#REF!</definedName>
    <definedName name="Prog1998" localSheetId="9">'[75]2003'!#REF!</definedName>
    <definedName name="Prog1998" localSheetId="11">'[75]2003'!#REF!</definedName>
    <definedName name="Prog1998" localSheetId="12">'[75]2003'!#REF!</definedName>
    <definedName name="Prog1998" localSheetId="7">'[75]2003'!#REF!</definedName>
    <definedName name="Prog1998" localSheetId="45">'[75]2003'!#REF!</definedName>
    <definedName name="Prog1998" localSheetId="46">'[75]2003'!#REF!</definedName>
    <definedName name="Prog1998" localSheetId="47">'[75]2003'!#REF!</definedName>
    <definedName name="Prog1998" localSheetId="8">'[75]2003'!#REF!</definedName>
    <definedName name="Prog1998" localSheetId="53">'[75]2003'!#REF!</definedName>
    <definedName name="Prog1998" localSheetId="10">'[75]2003'!#REF!</definedName>
    <definedName name="Prog1998">'[75]2003'!#REF!</definedName>
    <definedName name="PRYEAR" localSheetId="13">#REF!</definedName>
    <definedName name="PRYEAR" localSheetId="29">#REF!</definedName>
    <definedName name="PRYEAR" localSheetId="5">#REF!</definedName>
    <definedName name="PRYEAR" localSheetId="6">#REF!</definedName>
    <definedName name="PRYEAR" localSheetId="9">#REF!</definedName>
    <definedName name="PRYEAR" localSheetId="11">#REF!</definedName>
    <definedName name="PRYEAR" localSheetId="12">#REF!</definedName>
    <definedName name="PRYEAR" localSheetId="0">#REF!</definedName>
    <definedName name="PRYEAR" localSheetId="7">#REF!</definedName>
    <definedName name="PRYEAR" localSheetId="45">#REF!</definedName>
    <definedName name="PRYEAR" localSheetId="46">#REF!</definedName>
    <definedName name="PRYEAR" localSheetId="47">#REF!</definedName>
    <definedName name="PRYEAR" localSheetId="8">#REF!</definedName>
    <definedName name="PRYEAR" localSheetId="53">#REF!</definedName>
    <definedName name="PRYEAR" localSheetId="10">#REF!</definedName>
    <definedName name="PRYEAR">#REF!</definedName>
    <definedName name="PTA" localSheetId="13">#REF!</definedName>
    <definedName name="PTA" localSheetId="29">#REF!</definedName>
    <definedName name="PTA" localSheetId="0">#REF!</definedName>
    <definedName name="PTA" localSheetId="45">#REF!</definedName>
    <definedName name="PTA" localSheetId="46">#REF!</definedName>
    <definedName name="PTA" localSheetId="47">#REF!</definedName>
    <definedName name="PTA" localSheetId="53">#REF!</definedName>
    <definedName name="PTA">#REF!</definedName>
    <definedName name="PTAEURO" localSheetId="13">#REF!</definedName>
    <definedName name="PTAEURO" localSheetId="29">#REF!</definedName>
    <definedName name="PTAEURO" localSheetId="0">#REF!</definedName>
    <definedName name="PTAEURO" localSheetId="45">#REF!</definedName>
    <definedName name="PTAEURO" localSheetId="46">#REF!</definedName>
    <definedName name="PTAEURO" localSheetId="47">#REF!</definedName>
    <definedName name="PTAEURO" localSheetId="53">#REF!</definedName>
    <definedName name="PTAEURO">#REF!</definedName>
    <definedName name="PUBL00" localSheetId="13">#REF!</definedName>
    <definedName name="PUBL00" localSheetId="29">#REF!</definedName>
    <definedName name="PUBL00" localSheetId="0">#REF!</definedName>
    <definedName name="PUBL00">#REF!</definedName>
    <definedName name="PUBL11" localSheetId="13">#REF!</definedName>
    <definedName name="PUBL11" localSheetId="29">#REF!</definedName>
    <definedName name="PUBL11" localSheetId="0">#REF!</definedName>
    <definedName name="PUBL11">#REF!</definedName>
    <definedName name="PUBL2" localSheetId="13">#REF!</definedName>
    <definedName name="PUBL2" localSheetId="29">#REF!</definedName>
    <definedName name="PUBL2" localSheetId="0">#REF!</definedName>
    <definedName name="PUBL2">#REF!</definedName>
    <definedName name="PUBL22" localSheetId="13">#REF!</definedName>
    <definedName name="PUBL22" localSheetId="29">#REF!</definedName>
    <definedName name="PUBL22" localSheetId="0">#REF!</definedName>
    <definedName name="PUBL22">#REF!</definedName>
    <definedName name="PUBL33" localSheetId="13">#REF!</definedName>
    <definedName name="PUBL33" localSheetId="29">#REF!</definedName>
    <definedName name="PUBL33" localSheetId="0">#REF!</definedName>
    <definedName name="PUBL33">#REF!</definedName>
    <definedName name="PUBL5" localSheetId="13">#REF!</definedName>
    <definedName name="PUBL5" localSheetId="29">#REF!</definedName>
    <definedName name="PUBL5" localSheetId="0">#REF!</definedName>
    <definedName name="PUBL5">#REF!</definedName>
    <definedName name="PUBL55" localSheetId="13">#REF!</definedName>
    <definedName name="PUBL55" localSheetId="29">#REF!</definedName>
    <definedName name="PUBL55" localSheetId="0">#REF!</definedName>
    <definedName name="PUBL55">#REF!</definedName>
    <definedName name="PUBL6" localSheetId="13">#REF!</definedName>
    <definedName name="PUBL6" localSheetId="29">#REF!</definedName>
    <definedName name="PUBL6" localSheetId="0">#REF!</definedName>
    <definedName name="PUBL6">#REF!</definedName>
    <definedName name="PUBL66" localSheetId="13">#REF!</definedName>
    <definedName name="PUBL66" localSheetId="29">#REF!</definedName>
    <definedName name="PUBL66" localSheetId="0">#REF!</definedName>
    <definedName name="PUBL66">#REF!</definedName>
    <definedName name="Q_5" localSheetId="13">#REF!</definedName>
    <definedName name="Q_5" localSheetId="29">#REF!</definedName>
    <definedName name="Q_5" localSheetId="0">#REF!</definedName>
    <definedName name="Q_5">#REF!</definedName>
    <definedName name="Q_6" localSheetId="13">#REF!</definedName>
    <definedName name="Q_6" localSheetId="29">#REF!</definedName>
    <definedName name="Q_6" localSheetId="0">#REF!</definedName>
    <definedName name="Q_6">#REF!</definedName>
    <definedName name="Q_7" localSheetId="13">#REF!</definedName>
    <definedName name="Q_7" localSheetId="29">#REF!</definedName>
    <definedName name="Q_7" localSheetId="0">#REF!</definedName>
    <definedName name="Q_7">#REF!</definedName>
    <definedName name="qawde" localSheetId="13">#REF!</definedName>
    <definedName name="qawde" localSheetId="29">#REF!</definedName>
    <definedName name="qawde" localSheetId="0">#REF!</definedName>
    <definedName name="qawde">#REF!</definedName>
    <definedName name="qaz" localSheetId="1" hidden="1">{"Tab1",#N/A,FALSE,"P";"Tab2",#N/A,FALSE,"P"}</definedName>
    <definedName name="qaz" localSheetId="13" hidden="1">{"Tab1",#N/A,FALSE,"P";"Tab2",#N/A,FALSE,"P"}</definedName>
    <definedName name="qaz" localSheetId="20" hidden="1">{"Tab1",#N/A,FALSE,"P";"Tab2",#N/A,FALSE,"P"}</definedName>
    <definedName name="qaz" localSheetId="23" hidden="1">{"Tab1",#N/A,FALSE,"P";"Tab2",#N/A,FALSE,"P"}</definedName>
    <definedName name="qaz" localSheetId="29"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9" hidden="1">{"Tab1",#N/A,FALSE,"P";"Tab2",#N/A,FALSE,"P"}</definedName>
    <definedName name="qaz" localSheetId="11" hidden="1">{"Tab1",#N/A,FALSE,"P";"Tab2",#N/A,FALSE,"P"}</definedName>
    <definedName name="qaz" localSheetId="12" hidden="1">{"Tab1",#N/A,FALSE,"P";"Tab2",#N/A,FALSE,"P"}</definedName>
    <definedName name="qaz" localSheetId="0" hidden="1">{"Tab1",#N/A,FALSE,"P";"Tab2",#N/A,FALSE,"P"}</definedName>
    <definedName name="qaz" localSheetId="22" hidden="1">{"Tab1",#N/A,FALSE,"P";"Tab2",#N/A,FALSE,"P"}</definedName>
    <definedName name="qaz" localSheetId="30" hidden="1">{"Tab1",#N/A,FALSE,"P";"Tab2",#N/A,FALSE,"P"}</definedName>
    <definedName name="qaz" localSheetId="7"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8" hidden="1">{"Tab1",#N/A,FALSE,"P";"Tab2",#N/A,FALSE,"P"}</definedName>
    <definedName name="qaz" localSheetId="53" hidden="1">{"Tab1",#N/A,FALSE,"P";"Tab2",#N/A,FALSE,"P"}</definedName>
    <definedName name="qaz" localSheetId="10" hidden="1">{"Tab1",#N/A,FALSE,"P";"Tab2",#N/A,FALSE,"P"}</definedName>
    <definedName name="qaz" localSheetId="15" hidden="1">{"Tab1",#N/A,FALSE,"P";"Tab2",#N/A,FALSE,"P"}</definedName>
    <definedName name="qaz" localSheetId="16" hidden="1">{"Tab1",#N/A,FALSE,"P";"Tab2",#N/A,FALSE,"P"}</definedName>
    <definedName name="qaz" hidden="1">{"Tab1",#N/A,FALSE,"P";"Tab2",#N/A,FALSE,"P"}</definedName>
    <definedName name="qer" localSheetId="1" hidden="1">{"Tab1",#N/A,FALSE,"P";"Tab2",#N/A,FALSE,"P"}</definedName>
    <definedName name="qer" localSheetId="13" hidden="1">{"Tab1",#N/A,FALSE,"P";"Tab2",#N/A,FALSE,"P"}</definedName>
    <definedName name="qer" localSheetId="20" hidden="1">{"Tab1",#N/A,FALSE,"P";"Tab2",#N/A,FALSE,"P"}</definedName>
    <definedName name="qer" localSheetId="23" hidden="1">{"Tab1",#N/A,FALSE,"P";"Tab2",#N/A,FALSE,"P"}</definedName>
    <definedName name="qer" localSheetId="29"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9" hidden="1">{"Tab1",#N/A,FALSE,"P";"Tab2",#N/A,FALSE,"P"}</definedName>
    <definedName name="qer" localSheetId="11" hidden="1">{"Tab1",#N/A,FALSE,"P";"Tab2",#N/A,FALSE,"P"}</definedName>
    <definedName name="qer" localSheetId="12" hidden="1">{"Tab1",#N/A,FALSE,"P";"Tab2",#N/A,FALSE,"P"}</definedName>
    <definedName name="qer" localSheetId="0" hidden="1">{"Tab1",#N/A,FALSE,"P";"Tab2",#N/A,FALSE,"P"}</definedName>
    <definedName name="qer" localSheetId="22" hidden="1">{"Tab1",#N/A,FALSE,"P";"Tab2",#N/A,FALSE,"P"}</definedName>
    <definedName name="qer" localSheetId="30" hidden="1">{"Tab1",#N/A,FALSE,"P";"Tab2",#N/A,FALSE,"P"}</definedName>
    <definedName name="qer" localSheetId="7"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8" hidden="1">{"Tab1",#N/A,FALSE,"P";"Tab2",#N/A,FALSE,"P"}</definedName>
    <definedName name="qer" localSheetId="53" hidden="1">{"Tab1",#N/A,FALSE,"P";"Tab2",#N/A,FALSE,"P"}</definedName>
    <definedName name="qer" localSheetId="10" hidden="1">{"Tab1",#N/A,FALSE,"P";"Tab2",#N/A,FALSE,"P"}</definedName>
    <definedName name="qer" localSheetId="15" hidden="1">{"Tab1",#N/A,FALSE,"P";"Tab2",#N/A,FALSE,"P"}</definedName>
    <definedName name="qer" localSheetId="16" hidden="1">{"Tab1",#N/A,FALSE,"P";"Tab2",#N/A,FALSE,"P"}</definedName>
    <definedName name="qer" hidden="1">{"Tab1",#N/A,FALSE,"P";"Tab2",#N/A,FALSE,"P"}</definedName>
    <definedName name="QFISCAL">'[76]Quarterly Raw Data'!#REF!</definedName>
    <definedName name="qq" hidden="1">'[63]J(Priv.Cap)'!#REF!</definedName>
    <definedName name="qqq" localSheetId="1" hidden="1">{#N/A,#N/A,FALSE,"EXTRABUDGT"}</definedName>
    <definedName name="qqq" localSheetId="13" hidden="1">{#N/A,#N/A,FALSE,"EXTRABUDGT"}</definedName>
    <definedName name="qqq" localSheetId="20" hidden="1">{#N/A,#N/A,FALSE,"EXTRABUDGT"}</definedName>
    <definedName name="qqq" localSheetId="23" hidden="1">{#N/A,#N/A,FALSE,"EXTRABUDGT"}</definedName>
    <definedName name="qqq" localSheetId="29" hidden="1">{#N/A,#N/A,FALSE,"EXTRABUDGT"}</definedName>
    <definedName name="qqq" localSheetId="2" hidden="1">{#N/A,#N/A,FALSE,"EXTRABUDGT"}</definedName>
    <definedName name="qqq" localSheetId="3" hidden="1">{#N/A,#N/A,FALSE,"EXTRABUDGT"}</definedName>
    <definedName name="qqq" localSheetId="4" hidden="1">{#N/A,#N/A,FALSE,"EXTRABUDGT"}</definedName>
    <definedName name="qqq" localSheetId="5" hidden="1">{#N/A,#N/A,FALSE,"EXTRABUDGT"}</definedName>
    <definedName name="qqq" localSheetId="6" hidden="1">{#N/A,#N/A,FALSE,"EXTRABUDGT"}</definedName>
    <definedName name="qqq" localSheetId="9" hidden="1">{#N/A,#N/A,FALSE,"EXTRABUDGT"}</definedName>
    <definedName name="qqq" localSheetId="11" hidden="1">{#N/A,#N/A,FALSE,"EXTRABUDGT"}</definedName>
    <definedName name="qqq" localSheetId="12" hidden="1">{#N/A,#N/A,FALSE,"EXTRABUDGT"}</definedName>
    <definedName name="qqq" localSheetId="0" hidden="1">{#N/A,#N/A,FALSE,"EXTRABUDGT"}</definedName>
    <definedName name="qqq" localSheetId="22" hidden="1">{#N/A,#N/A,FALSE,"EXTRABUDGT"}</definedName>
    <definedName name="qqq" localSheetId="30" hidden="1">{#N/A,#N/A,FALSE,"EXTRABUDGT"}</definedName>
    <definedName name="qqq" localSheetId="7"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46" hidden="1">{#N/A,#N/A,FALSE,"EXTRABUDGT"}</definedName>
    <definedName name="qqq" localSheetId="47" hidden="1">{#N/A,#N/A,FALSE,"EXTRABUDGT"}</definedName>
    <definedName name="qqq" localSheetId="48" hidden="1">{#N/A,#N/A,FALSE,"EXTRABUDGT"}</definedName>
    <definedName name="qqq" localSheetId="8" hidden="1">{#N/A,#N/A,FALSE,"EXTRABUDGT"}</definedName>
    <definedName name="qqq" localSheetId="53" hidden="1">{#N/A,#N/A,FALSE,"EXTRABUDGT"}</definedName>
    <definedName name="qqq" localSheetId="10" hidden="1">{#N/A,#N/A,FALSE,"EXTRABUDGT"}</definedName>
    <definedName name="qqq" localSheetId="15" hidden="1">{#N/A,#N/A,FALSE,"EXTRABUDGT"}</definedName>
    <definedName name="qqq" localSheetId="16" hidden="1">{#N/A,#N/A,FALSE,"EXTRABUDGT"}</definedName>
    <definedName name="qqq" hidden="1">{#N/A,#N/A,FALSE,"EXTRABUDGT"}</definedName>
    <definedName name="qqqqq" localSheetId="1" hidden="1">{"Minpmon",#N/A,FALSE,"Monthinput"}</definedName>
    <definedName name="qqqqq" localSheetId="13" hidden="1">{"Minpmon",#N/A,FALSE,"Monthinput"}</definedName>
    <definedName name="qqqqq" localSheetId="20" hidden="1">{"Minpmon",#N/A,FALSE,"Monthinput"}</definedName>
    <definedName name="qqqqq" localSheetId="23" hidden="1">{"Minpmon",#N/A,FALSE,"Monthinput"}</definedName>
    <definedName name="qqqqq" localSheetId="29"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9" hidden="1">{"Minpmon",#N/A,FALSE,"Monthinput"}</definedName>
    <definedName name="qqqqq" localSheetId="11" hidden="1">{"Minpmon",#N/A,FALSE,"Monthinput"}</definedName>
    <definedName name="qqqqq" localSheetId="12" hidden="1">{"Minpmon",#N/A,FALSE,"Monthinput"}</definedName>
    <definedName name="qqqqq" localSheetId="0" hidden="1">{"Minpmon",#N/A,FALSE,"Monthinput"}</definedName>
    <definedName name="qqqqq" localSheetId="22" hidden="1">{"Minpmon",#N/A,FALSE,"Monthinput"}</definedName>
    <definedName name="qqqqq" localSheetId="30" hidden="1">{"Minpmon",#N/A,FALSE,"Monthinput"}</definedName>
    <definedName name="qqqqq" localSheetId="7"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8" hidden="1">{"Minpmon",#N/A,FALSE,"Monthinput"}</definedName>
    <definedName name="qqqqq" localSheetId="53" hidden="1">{"Minpmon",#N/A,FALSE,"Monthinput"}</definedName>
    <definedName name="qqqqq" localSheetId="10" hidden="1">{"Minpmon",#N/A,FALSE,"Monthinput"}</definedName>
    <definedName name="qqqqq" localSheetId="15" hidden="1">{"Minpmon",#N/A,FALSE,"Monthinput"}</definedName>
    <definedName name="qqqqq" localSheetId="16" hidden="1">{"Minpmon",#N/A,FALSE,"Monthinput"}</definedName>
    <definedName name="qqqqq" hidden="1">{"Minpmon",#N/A,FALSE,"Monthinput"}</definedName>
    <definedName name="qqqqqqqqqqqqq" localSheetId="1" hidden="1">{"Tab1",#N/A,FALSE,"P";"Tab2",#N/A,FALSE,"P"}</definedName>
    <definedName name="qqqqqqqqqqqqq" localSheetId="13" hidden="1">{"Tab1",#N/A,FALSE,"P";"Tab2",#N/A,FALSE,"P"}</definedName>
    <definedName name="qqqqqqqqqqqqq" localSheetId="20" hidden="1">{"Tab1",#N/A,FALSE,"P";"Tab2",#N/A,FALSE,"P"}</definedName>
    <definedName name="qqqqqqqqqqqqq" localSheetId="23" hidden="1">{"Tab1",#N/A,FALSE,"P";"Tab2",#N/A,FALSE,"P"}</definedName>
    <definedName name="qqqqqqqqqqqqq" localSheetId="29" hidden="1">{"Tab1",#N/A,FALSE,"P";"Tab2",#N/A,FALSE,"P"}</definedName>
    <definedName name="qqqqqqqqqqqqq" localSheetId="2" hidden="1">{"Tab1",#N/A,FALSE,"P";"Tab2",#N/A,FALSE,"P"}</definedName>
    <definedName name="qqqqqqqqqqqqq" localSheetId="3" hidden="1">{"Tab1",#N/A,FALSE,"P";"Tab2",#N/A,FALSE,"P"}</definedName>
    <definedName name="qqqqqqqqqqqqq" localSheetId="4" hidden="1">{"Tab1",#N/A,FALSE,"P";"Tab2",#N/A,FALSE,"P"}</definedName>
    <definedName name="qqqqqqqqqqqqq" localSheetId="5" hidden="1">{"Tab1",#N/A,FALSE,"P";"Tab2",#N/A,FALSE,"P"}</definedName>
    <definedName name="qqqqqqqqqqqqq" localSheetId="6" hidden="1">{"Tab1",#N/A,FALSE,"P";"Tab2",#N/A,FALSE,"P"}</definedName>
    <definedName name="qqqqqqqqqqqqq" localSheetId="9" hidden="1">{"Tab1",#N/A,FALSE,"P";"Tab2",#N/A,FALSE,"P"}</definedName>
    <definedName name="qqqqqqqqqqqqq" localSheetId="11" hidden="1">{"Tab1",#N/A,FALSE,"P";"Tab2",#N/A,FALSE,"P"}</definedName>
    <definedName name="qqqqqqqqqqqqq" localSheetId="12" hidden="1">{"Tab1",#N/A,FALSE,"P";"Tab2",#N/A,FALSE,"P"}</definedName>
    <definedName name="qqqqqqqqqqqqq" localSheetId="0" hidden="1">{"Tab1",#N/A,FALSE,"P";"Tab2",#N/A,FALSE,"P"}</definedName>
    <definedName name="qqqqqqqqqqqqq" localSheetId="22" hidden="1">{"Tab1",#N/A,FALSE,"P";"Tab2",#N/A,FALSE,"P"}</definedName>
    <definedName name="qqqqqqqqqqqqq" localSheetId="30" hidden="1">{"Tab1",#N/A,FALSE,"P";"Tab2",#N/A,FALSE,"P"}</definedName>
    <definedName name="qqqqqqqqqqqqq" localSheetId="7" hidden="1">{"Tab1",#N/A,FALSE,"P";"Tab2",#N/A,FALSE,"P"}</definedName>
    <definedName name="qqqqqqqqqqqqq" localSheetId="43" hidden="1">{"Tab1",#N/A,FALSE,"P";"Tab2",#N/A,FALSE,"P"}</definedName>
    <definedName name="qqqqqqqqqqqqq" localSheetId="44" hidden="1">{"Tab1",#N/A,FALSE,"P";"Tab2",#N/A,FALSE,"P"}</definedName>
    <definedName name="qqqqqqqqqqqqq" localSheetId="45" hidden="1">{"Tab1",#N/A,FALSE,"P";"Tab2",#N/A,FALSE,"P"}</definedName>
    <definedName name="qqqqqqqqqqqqq" localSheetId="46" hidden="1">{"Tab1",#N/A,FALSE,"P";"Tab2",#N/A,FALSE,"P"}</definedName>
    <definedName name="qqqqqqqqqqqqq" localSheetId="47" hidden="1">{"Tab1",#N/A,FALSE,"P";"Tab2",#N/A,FALSE,"P"}</definedName>
    <definedName name="qqqqqqqqqqqqq" localSheetId="48" hidden="1">{"Tab1",#N/A,FALSE,"P";"Tab2",#N/A,FALSE,"P"}</definedName>
    <definedName name="qqqqqqqqqqqqq" localSheetId="8" hidden="1">{"Tab1",#N/A,FALSE,"P";"Tab2",#N/A,FALSE,"P"}</definedName>
    <definedName name="qqqqqqqqqqqqq" localSheetId="53" hidden="1">{"Tab1",#N/A,FALSE,"P";"Tab2",#N/A,FALSE,"P"}</definedName>
    <definedName name="qqqqqqqqqqqqq" localSheetId="10" hidden="1">{"Tab1",#N/A,FALSE,"P";"Tab2",#N/A,FALSE,"P"}</definedName>
    <definedName name="qqqqqqqqqqqqq" localSheetId="15" hidden="1">{"Tab1",#N/A,FALSE,"P";"Tab2",#N/A,FALSE,"P"}</definedName>
    <definedName name="qqqqqqqqqqqqq" localSheetId="16" hidden="1">{"Tab1",#N/A,FALSE,"P";"Tab2",#N/A,FALSE,"P"}</definedName>
    <definedName name="qqqqqqqqqqqqq" hidden="1">{"Tab1",#N/A,FALSE,"P";"Tab2",#N/A,FALSE,"P"}</definedName>
    <definedName name="qrtdata2">'[77]Authnot Prelim'!#REF!</definedName>
    <definedName name="QTAB7">'[76]Quarterly MacroFlow'!#REF!</definedName>
    <definedName name="QTAB7A">'[76]Quarterly MacroFlow'!#REF!</definedName>
    <definedName name="QtrData">'[77]Authnot Prelim'!#REF!</definedName>
    <definedName name="quality">[38]nonopec!$D$400:$AD$423</definedName>
    <definedName name="qw" localSheetId="1" hidden="1">{"Riqfin97",#N/A,FALSE,"Tran";"Riqfinpro",#N/A,FALSE,"Tran"}</definedName>
    <definedName name="qw" localSheetId="13" hidden="1">{"Riqfin97",#N/A,FALSE,"Tran";"Riqfinpro",#N/A,FALSE,"Tran"}</definedName>
    <definedName name="qw" localSheetId="20" hidden="1">{"Riqfin97",#N/A,FALSE,"Tran";"Riqfinpro",#N/A,FALSE,"Tran"}</definedName>
    <definedName name="qw" localSheetId="23" hidden="1">{"Riqfin97",#N/A,FALSE,"Tran";"Riqfinpro",#N/A,FALSE,"Tran"}</definedName>
    <definedName name="qw" localSheetId="29" hidden="1">{"Riqfin97",#N/A,FALSE,"Tran";"Riqfinpro",#N/A,FALSE,"Tran"}</definedName>
    <definedName name="qw" localSheetId="2" hidden="1">{"Riqfin97",#N/A,FALSE,"Tran";"Riqfinpro",#N/A,FALSE,"Tran"}</definedName>
    <definedName name="qw" localSheetId="3" hidden="1">{"Riqfin97",#N/A,FALSE,"Tran";"Riqfinpro",#N/A,FALSE,"Tran"}</definedName>
    <definedName name="qw" localSheetId="4" hidden="1">{"Riqfin97",#N/A,FALSE,"Tran";"Riqfinpro",#N/A,FALSE,"Tran"}</definedName>
    <definedName name="qw" localSheetId="5" hidden="1">{"Riqfin97",#N/A,FALSE,"Tran";"Riqfinpro",#N/A,FALSE,"Tran"}</definedName>
    <definedName name="qw" localSheetId="6" hidden="1">{"Riqfin97",#N/A,FALSE,"Tran";"Riqfinpro",#N/A,FALSE,"Tran"}</definedName>
    <definedName name="qw" localSheetId="9" hidden="1">{"Riqfin97",#N/A,FALSE,"Tran";"Riqfinpro",#N/A,FALSE,"Tran"}</definedName>
    <definedName name="qw" localSheetId="11" hidden="1">{"Riqfin97",#N/A,FALSE,"Tran";"Riqfinpro",#N/A,FALSE,"Tran"}</definedName>
    <definedName name="qw" localSheetId="12" hidden="1">{"Riqfin97",#N/A,FALSE,"Tran";"Riqfinpro",#N/A,FALSE,"Tran"}</definedName>
    <definedName name="qw" localSheetId="0" hidden="1">{"Riqfin97",#N/A,FALSE,"Tran";"Riqfinpro",#N/A,FALSE,"Tran"}</definedName>
    <definedName name="qw" localSheetId="22" hidden="1">{"Riqfin97",#N/A,FALSE,"Tran";"Riqfinpro",#N/A,FALSE,"Tran"}</definedName>
    <definedName name="qw" localSheetId="30" hidden="1">{"Riqfin97",#N/A,FALSE,"Tran";"Riqfinpro",#N/A,FALSE,"Tran"}</definedName>
    <definedName name="qw" localSheetId="7" hidden="1">{"Riqfin97",#N/A,FALSE,"Tran";"Riqfinpro",#N/A,FALSE,"Tran"}</definedName>
    <definedName name="qw" localSheetId="43" hidden="1">{"Riqfin97",#N/A,FALSE,"Tran";"Riqfinpro",#N/A,FALSE,"Tran"}</definedName>
    <definedName name="qw" localSheetId="44" hidden="1">{"Riqfin97",#N/A,FALSE,"Tran";"Riqfinpro",#N/A,FALSE,"Tran"}</definedName>
    <definedName name="qw" localSheetId="45" hidden="1">{"Riqfin97",#N/A,FALSE,"Tran";"Riqfinpro",#N/A,FALSE,"Tran"}</definedName>
    <definedName name="qw" localSheetId="46" hidden="1">{"Riqfin97",#N/A,FALSE,"Tran";"Riqfinpro",#N/A,FALSE,"Tran"}</definedName>
    <definedName name="qw" localSheetId="47" hidden="1">{"Riqfin97",#N/A,FALSE,"Tran";"Riqfinpro",#N/A,FALSE,"Tran"}</definedName>
    <definedName name="qw" localSheetId="48" hidden="1">{"Riqfin97",#N/A,FALSE,"Tran";"Riqfinpro",#N/A,FALSE,"Tran"}</definedName>
    <definedName name="qw" localSheetId="8" hidden="1">{"Riqfin97",#N/A,FALSE,"Tran";"Riqfinpro",#N/A,FALSE,"Tran"}</definedName>
    <definedName name="qw" localSheetId="53" hidden="1">{"Riqfin97",#N/A,FALSE,"Tran";"Riqfinpro",#N/A,FALSE,"Tran"}</definedName>
    <definedName name="qw" localSheetId="10" hidden="1">{"Riqfin97",#N/A,FALSE,"Tran";"Riqfinpro",#N/A,FALSE,"Tran"}</definedName>
    <definedName name="qw" localSheetId="15" hidden="1">{"Riqfin97",#N/A,FALSE,"Tran";"Riqfinpro",#N/A,FALSE,"Tran"}</definedName>
    <definedName name="qw" localSheetId="16" hidden="1">{"Riqfin97",#N/A,FALSE,"Tran";"Riqfinpro",#N/A,FALSE,"Tran"}</definedName>
    <definedName name="qw" hidden="1">{"Riqfin97",#N/A,FALSE,"Tran";"Riqfinpro",#N/A,FALSE,"Tran"}</definedName>
    <definedName name="R_" localSheetId="13">#REF!</definedName>
    <definedName name="R_" localSheetId="29">#REF!</definedName>
    <definedName name="R_" localSheetId="5">#REF!</definedName>
    <definedName name="R_" localSheetId="6">#REF!</definedName>
    <definedName name="R_" localSheetId="9">#REF!</definedName>
    <definedName name="R_" localSheetId="11">#REF!</definedName>
    <definedName name="R_" localSheetId="12">#REF!</definedName>
    <definedName name="R_" localSheetId="0">#REF!</definedName>
    <definedName name="R_" localSheetId="7">#REF!</definedName>
    <definedName name="R_" localSheetId="45">#REF!</definedName>
    <definedName name="R_" localSheetId="46">#REF!</definedName>
    <definedName name="R_" localSheetId="47">#REF!</definedName>
    <definedName name="R_" localSheetId="8">#REF!</definedName>
    <definedName name="R_" localSheetId="53">#REF!</definedName>
    <definedName name="R_" localSheetId="10">#REF!</definedName>
    <definedName name="R_">#REF!</definedName>
    <definedName name="RA" localSheetId="13">#REF!</definedName>
    <definedName name="RA" localSheetId="29">#REF!</definedName>
    <definedName name="RA" localSheetId="0">#REF!</definedName>
    <definedName name="RA" localSheetId="45">#REF!</definedName>
    <definedName name="RA" localSheetId="46">#REF!</definedName>
    <definedName name="RA" localSheetId="47">#REF!</definedName>
    <definedName name="RA" localSheetId="53">#REF!</definedName>
    <definedName name="RA">#REF!</definedName>
    <definedName name="raaesrr" localSheetId="13">#REF!</definedName>
    <definedName name="raaesrr" localSheetId="29">#REF!</definedName>
    <definedName name="raaesrr" localSheetId="0">#REF!</definedName>
    <definedName name="raaesrr" localSheetId="45">#REF!</definedName>
    <definedName name="raaesrr" localSheetId="46">#REF!</definedName>
    <definedName name="raaesrr" localSheetId="47">#REF!</definedName>
    <definedName name="raaesrr" localSheetId="53">#REF!</definedName>
    <definedName name="raaesrr">#REF!</definedName>
    <definedName name="raas" localSheetId="13">#REF!</definedName>
    <definedName name="raas" localSheetId="29">#REF!</definedName>
    <definedName name="raas" localSheetId="0">#REF!</definedName>
    <definedName name="raas">#REF!</definedName>
    <definedName name="RD" localSheetId="13">#REF!</definedName>
    <definedName name="RD" localSheetId="29">#REF!</definedName>
    <definedName name="RD" localSheetId="0">#REF!</definedName>
    <definedName name="RD">#REF!</definedName>
    <definedName name="RD1A" localSheetId="13">#REF!</definedName>
    <definedName name="RD1A" localSheetId="29">#REF!</definedName>
    <definedName name="RD1A" localSheetId="0">#REF!</definedName>
    <definedName name="RD1A">#REF!</definedName>
    <definedName name="RE" localSheetId="13">#REF!</definedName>
    <definedName name="RE" localSheetId="29">#REF!</definedName>
    <definedName name="RE" localSheetId="0">#REF!</definedName>
    <definedName name="RE">#REF!</definedName>
    <definedName name="red">#REF!</definedName>
    <definedName name="RED_BOP" localSheetId="13">#REF!</definedName>
    <definedName name="RED_BOP" localSheetId="29">#REF!</definedName>
    <definedName name="RED_BOP" localSheetId="0">#REF!</definedName>
    <definedName name="RED_BOP">#REF!</definedName>
    <definedName name="red_cpi" localSheetId="13">#REF!</definedName>
    <definedName name="red_cpi" localSheetId="29">#REF!</definedName>
    <definedName name="red_cpi" localSheetId="0">#REF!</definedName>
    <definedName name="red_cpi">#REF!</definedName>
    <definedName name="RED_D" localSheetId="13">#REF!</definedName>
    <definedName name="RED_D" localSheetId="29">#REF!</definedName>
    <definedName name="RED_D" localSheetId="0">#REF!</definedName>
    <definedName name="RED_D">#REF!</definedName>
    <definedName name="RED_DS" localSheetId="13">#REF!</definedName>
    <definedName name="RED_DS" localSheetId="29">#REF!</definedName>
    <definedName name="RED_DS" localSheetId="0">#REF!</definedName>
    <definedName name="RED_DS">#REF!</definedName>
    <definedName name="red_gdp_exp" localSheetId="13">#REF!</definedName>
    <definedName name="red_gdp_exp" localSheetId="29">#REF!</definedName>
    <definedName name="red_gdp_exp" localSheetId="0">#REF!</definedName>
    <definedName name="red_gdp_exp">#REF!</definedName>
    <definedName name="red_govt_empl" localSheetId="13">#REF!</definedName>
    <definedName name="red_govt_empl" localSheetId="29">#REF!</definedName>
    <definedName name="red_govt_empl" localSheetId="0">#REF!</definedName>
    <definedName name="red_govt_empl">#REF!</definedName>
    <definedName name="RED_NATCPI" localSheetId="13">#REF!</definedName>
    <definedName name="RED_NATCPI" localSheetId="29">#REF!</definedName>
    <definedName name="RED_NATCPI" localSheetId="0">#REF!</definedName>
    <definedName name="RED_NATCPI">#REF!</definedName>
    <definedName name="RED_TBCPI" localSheetId="13">#REF!</definedName>
    <definedName name="RED_TBCPI" localSheetId="29">#REF!</definedName>
    <definedName name="RED_TBCPI" localSheetId="0">#REF!</definedName>
    <definedName name="RED_TBCPI">#REF!</definedName>
    <definedName name="RED_TRD" localSheetId="13">#REF!</definedName>
    <definedName name="RED_TRD" localSheetId="29">#REF!</definedName>
    <definedName name="RED_TRD" localSheetId="0">#REF!</definedName>
    <definedName name="RED_TRD">#REF!</definedName>
    <definedName name="REF" localSheetId="13">#REF!</definedName>
    <definedName name="REF" localSheetId="29">#REF!</definedName>
    <definedName name="REF" localSheetId="0">#REF!</definedName>
    <definedName name="REF">#REF!</definedName>
    <definedName name="registro">#REF!</definedName>
    <definedName name="REGREOUT" localSheetId="13" hidden="1">#REF!</definedName>
    <definedName name="REGREOUT" localSheetId="29" hidden="1">#REF!</definedName>
    <definedName name="REGREOUT" localSheetId="0" hidden="1">#REF!</definedName>
    <definedName name="REGREOUT" hidden="1">#REF!</definedName>
    <definedName name="REGREX" localSheetId="13" hidden="1">#REF!</definedName>
    <definedName name="REGREX" localSheetId="29" hidden="1">#REF!</definedName>
    <definedName name="REGREX" localSheetId="0" hidden="1">#REF!</definedName>
    <definedName name="REGREX" hidden="1">#REF!</definedName>
    <definedName name="REGREY" localSheetId="13" hidden="1">#REF!</definedName>
    <definedName name="REGREY" localSheetId="29" hidden="1">#REF!</definedName>
    <definedName name="REGREY" localSheetId="0" hidden="1">#REF!</definedName>
    <definedName name="REGREY" hidden="1">#REF!</definedName>
    <definedName name="rerer" localSheetId="13" hidden="1">#REF!</definedName>
    <definedName name="rerer" localSheetId="29" hidden="1">#REF!</definedName>
    <definedName name="rerer" localSheetId="0" hidden="1">#REF!</definedName>
    <definedName name="rerer" hidden="1">#REF!</definedName>
    <definedName name="RESERVAS" localSheetId="13">#REF!</definedName>
    <definedName name="RESERVAS" localSheetId="29">#REF!</definedName>
    <definedName name="RESERVAS" localSheetId="0">#REF!</definedName>
    <definedName name="RESERVAS">#REF!</definedName>
    <definedName name="RESUMEN">'[78]Evolución Deuda Ene-jun 2004'!#REF!</definedName>
    <definedName name="RESUMEN2" localSheetId="13">#REF!</definedName>
    <definedName name="RESUMEN2" localSheetId="29">#REF!</definedName>
    <definedName name="RESUMEN2" localSheetId="5">#REF!</definedName>
    <definedName name="RESUMEN2" localSheetId="6">#REF!</definedName>
    <definedName name="RESUMEN2" localSheetId="9">#REF!</definedName>
    <definedName name="RESUMEN2" localSheetId="11">#REF!</definedName>
    <definedName name="RESUMEN2" localSheetId="12">#REF!</definedName>
    <definedName name="RESUMEN2" localSheetId="0">#REF!</definedName>
    <definedName name="RESUMEN2" localSheetId="7">#REF!</definedName>
    <definedName name="RESUMEN2" localSheetId="45">#REF!</definedName>
    <definedName name="RESUMEN2" localSheetId="46">#REF!</definedName>
    <definedName name="RESUMEN2" localSheetId="47">#REF!</definedName>
    <definedName name="RESUMEN2" localSheetId="8">#REF!</definedName>
    <definedName name="RESUMEN2" localSheetId="53">#REF!</definedName>
    <definedName name="RESUMEN2" localSheetId="10">#REF!</definedName>
    <definedName name="RESUMEN2">#REF!</definedName>
    <definedName name="RESUMEN3" localSheetId="13">#REF!</definedName>
    <definedName name="RESUMEN3" localSheetId="29">#REF!</definedName>
    <definedName name="RESUMEN3" localSheetId="0">#REF!</definedName>
    <definedName name="RESUMEN3" localSheetId="45">#REF!</definedName>
    <definedName name="RESUMEN3" localSheetId="46">#REF!</definedName>
    <definedName name="RESUMEN3" localSheetId="47">#REF!</definedName>
    <definedName name="RESUMEN3" localSheetId="53">#REF!</definedName>
    <definedName name="RESUMEN3">#REF!</definedName>
    <definedName name="RESUMEN4" localSheetId="13">#REF!</definedName>
    <definedName name="RESUMEN4" localSheetId="29">#REF!</definedName>
    <definedName name="RESUMEN4" localSheetId="0">#REF!</definedName>
    <definedName name="RESUMEN4" localSheetId="45">#REF!</definedName>
    <definedName name="RESUMEN4" localSheetId="46">#REF!</definedName>
    <definedName name="RESUMEN4" localSheetId="47">#REF!</definedName>
    <definedName name="RESUMEN4" localSheetId="53">#REF!</definedName>
    <definedName name="RESUMEN4">#REF!</definedName>
    <definedName name="RESUMEN5" localSheetId="13">#REF!</definedName>
    <definedName name="RESUMEN5" localSheetId="29">#REF!</definedName>
    <definedName name="RESUMEN5" localSheetId="0">#REF!</definedName>
    <definedName name="RESUMEN5">#REF!</definedName>
    <definedName name="retre" hidden="1">'[48]Fax a enviar'!#REF!</definedName>
    <definedName name="rft" localSheetId="1" hidden="1">{"Riqfin97",#N/A,FALSE,"Tran";"Riqfinpro",#N/A,FALSE,"Tran"}</definedName>
    <definedName name="rft" localSheetId="13" hidden="1">{"Riqfin97",#N/A,FALSE,"Tran";"Riqfinpro",#N/A,FALSE,"Tran"}</definedName>
    <definedName name="rft" localSheetId="20" hidden="1">{"Riqfin97",#N/A,FALSE,"Tran";"Riqfinpro",#N/A,FALSE,"Tran"}</definedName>
    <definedName name="rft" localSheetId="23" hidden="1">{"Riqfin97",#N/A,FALSE,"Tran";"Riqfinpro",#N/A,FALSE,"Tran"}</definedName>
    <definedName name="rft" localSheetId="29"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9" hidden="1">{"Riqfin97",#N/A,FALSE,"Tran";"Riqfinpro",#N/A,FALSE,"Tran"}</definedName>
    <definedName name="rft" localSheetId="11" hidden="1">{"Riqfin97",#N/A,FALSE,"Tran";"Riqfinpro",#N/A,FALSE,"Tran"}</definedName>
    <definedName name="rft" localSheetId="12" hidden="1">{"Riqfin97",#N/A,FALSE,"Tran";"Riqfinpro",#N/A,FALSE,"Tran"}</definedName>
    <definedName name="rft" localSheetId="0" hidden="1">{"Riqfin97",#N/A,FALSE,"Tran";"Riqfinpro",#N/A,FALSE,"Tran"}</definedName>
    <definedName name="rft" localSheetId="22" hidden="1">{"Riqfin97",#N/A,FALSE,"Tran";"Riqfinpro",#N/A,FALSE,"Tran"}</definedName>
    <definedName name="rft" localSheetId="30" hidden="1">{"Riqfin97",#N/A,FALSE,"Tran";"Riqfinpro",#N/A,FALSE,"Tran"}</definedName>
    <definedName name="rft" localSheetId="7"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8" hidden="1">{"Riqfin97",#N/A,FALSE,"Tran";"Riqfinpro",#N/A,FALSE,"Tran"}</definedName>
    <definedName name="rft" localSheetId="53" hidden="1">{"Riqfin97",#N/A,FALSE,"Tran";"Riqfinpro",#N/A,FALSE,"Tran"}</definedName>
    <definedName name="rft" localSheetId="10" hidden="1">{"Riqfin97",#N/A,FALSE,"Tran";"Riqfinpro",#N/A,FALSE,"Tran"}</definedName>
    <definedName name="rft" localSheetId="15" hidden="1">{"Riqfin97",#N/A,FALSE,"Tran";"Riqfinpro",#N/A,FALSE,"Tran"}</definedName>
    <definedName name="rft" localSheetId="16" hidden="1">{"Riqfin97",#N/A,FALSE,"Tran";"Riqfinpro",#N/A,FALSE,"Tran"}</definedName>
    <definedName name="rft" hidden="1">{"Riqfin97",#N/A,FALSE,"Tran";"Riqfinpro",#N/A,FALSE,"Tran"}</definedName>
    <definedName name="rfv" localSheetId="1" hidden="1">{"Tab1",#N/A,FALSE,"P";"Tab2",#N/A,FALSE,"P"}</definedName>
    <definedName name="rfv" localSheetId="13" hidden="1">{"Tab1",#N/A,FALSE,"P";"Tab2",#N/A,FALSE,"P"}</definedName>
    <definedName name="rfv" localSheetId="20" hidden="1">{"Tab1",#N/A,FALSE,"P";"Tab2",#N/A,FALSE,"P"}</definedName>
    <definedName name="rfv" localSheetId="23" hidden="1">{"Tab1",#N/A,FALSE,"P";"Tab2",#N/A,FALSE,"P"}</definedName>
    <definedName name="rfv" localSheetId="29"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9" hidden="1">{"Tab1",#N/A,FALSE,"P";"Tab2",#N/A,FALSE,"P"}</definedName>
    <definedName name="rfv" localSheetId="11" hidden="1">{"Tab1",#N/A,FALSE,"P";"Tab2",#N/A,FALSE,"P"}</definedName>
    <definedName name="rfv" localSheetId="12" hidden="1">{"Tab1",#N/A,FALSE,"P";"Tab2",#N/A,FALSE,"P"}</definedName>
    <definedName name="rfv" localSheetId="0" hidden="1">{"Tab1",#N/A,FALSE,"P";"Tab2",#N/A,FALSE,"P"}</definedName>
    <definedName name="rfv" localSheetId="22" hidden="1">{"Tab1",#N/A,FALSE,"P";"Tab2",#N/A,FALSE,"P"}</definedName>
    <definedName name="rfv" localSheetId="30" hidden="1">{"Tab1",#N/A,FALSE,"P";"Tab2",#N/A,FALSE,"P"}</definedName>
    <definedName name="rfv" localSheetId="7"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8" hidden="1">{"Tab1",#N/A,FALSE,"P";"Tab2",#N/A,FALSE,"P"}</definedName>
    <definedName name="rfv" localSheetId="53" hidden="1">{"Tab1",#N/A,FALSE,"P";"Tab2",#N/A,FALSE,"P"}</definedName>
    <definedName name="rfv" localSheetId="10" hidden="1">{"Tab1",#N/A,FALSE,"P";"Tab2",#N/A,FALSE,"P"}</definedName>
    <definedName name="rfv" localSheetId="15" hidden="1">{"Tab1",#N/A,FALSE,"P";"Tab2",#N/A,FALSE,"P"}</definedName>
    <definedName name="rfv" localSheetId="16" hidden="1">{"Tab1",#N/A,FALSE,"P";"Tab2",#N/A,FALSE,"P"}</definedName>
    <definedName name="rfv" hidden="1">{"Tab1",#N/A,FALSE,"P";"Tab2",#N/A,FALSE,"P"}</definedName>
    <definedName name="rgdfgd" localSheetId="13" hidden="1">#REF!</definedName>
    <definedName name="rgdfgd" localSheetId="29" hidden="1">#REF!</definedName>
    <definedName name="rgdfgd" localSheetId="5" hidden="1">#REF!</definedName>
    <definedName name="rgdfgd" localSheetId="6" hidden="1">#REF!</definedName>
    <definedName name="rgdfgd" localSheetId="9" hidden="1">#REF!</definedName>
    <definedName name="rgdfgd" localSheetId="11" hidden="1">#REF!</definedName>
    <definedName name="rgdfgd" localSheetId="12" hidden="1">#REF!</definedName>
    <definedName name="rgdfgd" localSheetId="0" hidden="1">#REF!</definedName>
    <definedName name="rgdfgd" localSheetId="7" hidden="1">#REF!</definedName>
    <definedName name="rgdfgd" localSheetId="45" hidden="1">#REF!</definedName>
    <definedName name="rgdfgd" localSheetId="46" hidden="1">#REF!</definedName>
    <definedName name="rgdfgd" localSheetId="47" hidden="1">#REF!</definedName>
    <definedName name="rgdfgd" localSheetId="8" hidden="1">#REF!</definedName>
    <definedName name="rgdfgd" localSheetId="53" hidden="1">#REF!</definedName>
    <definedName name="rgdfgd" localSheetId="10" hidden="1">#REF!</definedName>
    <definedName name="rgdfgd" hidden="1">#REF!</definedName>
    <definedName name="rgz\dsf">#N/A</definedName>
    <definedName name="ri" localSheetId="13" hidden="1">#REF!</definedName>
    <definedName name="ri" localSheetId="29" hidden="1">#REF!</definedName>
    <definedName name="ri" localSheetId="5" hidden="1">#REF!</definedName>
    <definedName name="ri" localSheetId="6" hidden="1">#REF!</definedName>
    <definedName name="ri" localSheetId="9" hidden="1">#REF!</definedName>
    <definedName name="ri" localSheetId="11" hidden="1">#REF!</definedName>
    <definedName name="ri" localSheetId="12" hidden="1">#REF!</definedName>
    <definedName name="ri" localSheetId="0" hidden="1">#REF!</definedName>
    <definedName name="ri" localSheetId="7" hidden="1">#REF!</definedName>
    <definedName name="ri" localSheetId="45" hidden="1">#REF!</definedName>
    <definedName name="ri" localSheetId="46" hidden="1">#REF!</definedName>
    <definedName name="ri" localSheetId="47" hidden="1">#REF!</definedName>
    <definedName name="ri" localSheetId="8" hidden="1">#REF!</definedName>
    <definedName name="ri" localSheetId="53" hidden="1">#REF!</definedName>
    <definedName name="ri" localSheetId="10" hidden="1">#REF!</definedName>
    <definedName name="ri" hidden="1">#REF!</definedName>
    <definedName name="right" localSheetId="13">#REF!</definedName>
    <definedName name="right" localSheetId="29">#REF!</definedName>
    <definedName name="right" localSheetId="0">#REF!</definedName>
    <definedName name="right" localSheetId="45">#REF!</definedName>
    <definedName name="right" localSheetId="46">#REF!</definedName>
    <definedName name="right" localSheetId="47">#REF!</definedName>
    <definedName name="right" localSheetId="53">#REF!</definedName>
    <definedName name="right">#REF!</definedName>
    <definedName name="RIN" localSheetId="13">#REF!</definedName>
    <definedName name="RIN" localSheetId="29">#REF!</definedName>
    <definedName name="RIN" localSheetId="0">#REF!</definedName>
    <definedName name="RIN" localSheetId="45">#REF!</definedName>
    <definedName name="RIN" localSheetId="46">#REF!</definedName>
    <definedName name="RIN" localSheetId="47">#REF!</definedName>
    <definedName name="RIN" localSheetId="53">#REF!</definedName>
    <definedName name="RIN">#REF!</definedName>
    <definedName name="rindex" localSheetId="13">#REF!</definedName>
    <definedName name="rindex" localSheetId="29">#REF!</definedName>
    <definedName name="rindex" localSheetId="0">#REF!</definedName>
    <definedName name="rindex">#REF!</definedName>
    <definedName name="rngErrorSort">[57]ErrCheck!$A$4</definedName>
    <definedName name="rngLastSave">[57]Main!$G$19</definedName>
    <definedName name="rngLastSent">[57]Main!$G$18</definedName>
    <definedName name="rngLastUpdate">[57]Links!$D$2</definedName>
    <definedName name="rngNeedsUpdate">[57]Links!$E$2</definedName>
    <definedName name="rngQuestChecked">[57]ErrCheck!$A$3</definedName>
    <definedName name="ROS">#N/A</definedName>
    <definedName name="Rows_Table" localSheetId="13">#REF!</definedName>
    <definedName name="Rows_Table" localSheetId="29">#REF!</definedName>
    <definedName name="Rows_Table" localSheetId="5">#REF!</definedName>
    <definedName name="Rows_Table" localSheetId="6">#REF!</definedName>
    <definedName name="Rows_Table" localSheetId="9">#REF!</definedName>
    <definedName name="Rows_Table" localSheetId="11">#REF!</definedName>
    <definedName name="Rows_Table" localSheetId="12">#REF!</definedName>
    <definedName name="Rows_Table" localSheetId="0">#REF!</definedName>
    <definedName name="Rows_Table" localSheetId="7">#REF!</definedName>
    <definedName name="Rows_Table" localSheetId="45">#REF!</definedName>
    <definedName name="Rows_Table" localSheetId="46">#REF!</definedName>
    <definedName name="Rows_Table" localSheetId="47">#REF!</definedName>
    <definedName name="Rows_Table" localSheetId="8">#REF!</definedName>
    <definedName name="Rows_Table" localSheetId="53">#REF!</definedName>
    <definedName name="Rows_Table" localSheetId="10">#REF!</definedName>
    <definedName name="Rows_Table">#REF!</definedName>
    <definedName name="RR" localSheetId="13">#REF!</definedName>
    <definedName name="RR" localSheetId="29">#REF!</definedName>
    <definedName name="RR" localSheetId="0">#REF!</definedName>
    <definedName name="RR" localSheetId="45">#REF!</definedName>
    <definedName name="RR" localSheetId="46">#REF!</definedName>
    <definedName name="RR" localSheetId="47">#REF!</definedName>
    <definedName name="RR" localSheetId="53">#REF!</definedName>
    <definedName name="RR">#REF!</definedName>
    <definedName name="rrasrra" localSheetId="13">#REF!</definedName>
    <definedName name="rrasrra" localSheetId="29">#REF!</definedName>
    <definedName name="rrasrra" localSheetId="0">#REF!</definedName>
    <definedName name="rrasrra" localSheetId="45">#REF!</definedName>
    <definedName name="rrasrra" localSheetId="46">#REF!</definedName>
    <definedName name="rrasrra" localSheetId="47">#REF!</definedName>
    <definedName name="rrasrra" localSheetId="53">#REF!</definedName>
    <definedName name="rrasrra">#REF!</definedName>
    <definedName name="rrr" localSheetId="1" hidden="1">{"Riqfin97",#N/A,FALSE,"Tran";"Riqfinpro",#N/A,FALSE,"Tran"}</definedName>
    <definedName name="rrr" localSheetId="13" hidden="1">{"Riqfin97",#N/A,FALSE,"Tran";"Riqfinpro",#N/A,FALSE,"Tran"}</definedName>
    <definedName name="rrr" localSheetId="20" hidden="1">{"Riqfin97",#N/A,FALSE,"Tran";"Riqfinpro",#N/A,FALSE,"Tran"}</definedName>
    <definedName name="rrr" localSheetId="23" hidden="1">{"Riqfin97",#N/A,FALSE,"Tran";"Riqfinpro",#N/A,FALSE,"Tran"}</definedName>
    <definedName name="rrr" localSheetId="29"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9" hidden="1">{"Riqfin97",#N/A,FALSE,"Tran";"Riqfinpro",#N/A,FALSE,"Tran"}</definedName>
    <definedName name="rrr" localSheetId="11" hidden="1">{"Riqfin97",#N/A,FALSE,"Tran";"Riqfinpro",#N/A,FALSE,"Tran"}</definedName>
    <definedName name="rrr" localSheetId="12" hidden="1">{"Riqfin97",#N/A,FALSE,"Tran";"Riqfinpro",#N/A,FALSE,"Tran"}</definedName>
    <definedName name="rrr" localSheetId="0" hidden="1">{"Riqfin97",#N/A,FALSE,"Tran";"Riqfinpro",#N/A,FALSE,"Tran"}</definedName>
    <definedName name="rrr" localSheetId="22" hidden="1">{"Riqfin97",#N/A,FALSE,"Tran";"Riqfinpro",#N/A,FALSE,"Tran"}</definedName>
    <definedName name="rrr" localSheetId="30" hidden="1">{"Riqfin97",#N/A,FALSE,"Tran";"Riqfinpro",#N/A,FALSE,"Tran"}</definedName>
    <definedName name="rrr" localSheetId="7"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8" hidden="1">{"Riqfin97",#N/A,FALSE,"Tran";"Riqfinpro",#N/A,FALSE,"Tran"}</definedName>
    <definedName name="rrr" localSheetId="53" hidden="1">{"Riqfin97",#N/A,FALSE,"Tran";"Riqfinpro",#N/A,FALSE,"Tran"}</definedName>
    <definedName name="rrr" localSheetId="10" hidden="1">{"Riqfin97",#N/A,FALSE,"Tran";"Riqfinpro",#N/A,FALSE,"Tran"}</definedName>
    <definedName name="rrr" localSheetId="15" hidden="1">{"Riqfin97",#N/A,FALSE,"Tran";"Riqfinpro",#N/A,FALSE,"Tran"}</definedName>
    <definedName name="rrr" localSheetId="16" hidden="1">{"Riqfin97",#N/A,FALSE,"Tran";"Riqfinpro",#N/A,FALSE,"Tran"}</definedName>
    <definedName name="rrr"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3" hidden="1">{"Tab1",#N/A,FALSE,"P";"Tab2",#N/A,FALSE,"P"}</definedName>
    <definedName name="rrrrrr" localSheetId="20" hidden="1">{"Tab1",#N/A,FALSE,"P";"Tab2",#N/A,FALSE,"P"}</definedName>
    <definedName name="rrrrrr" localSheetId="23" hidden="1">{"Tab1",#N/A,FALSE,"P";"Tab2",#N/A,FALSE,"P"}</definedName>
    <definedName name="rrrrrr" localSheetId="29"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9" hidden="1">{"Tab1",#N/A,FALSE,"P";"Tab2",#N/A,FALSE,"P"}</definedName>
    <definedName name="rrrrrr" localSheetId="11" hidden="1">{"Tab1",#N/A,FALSE,"P";"Tab2",#N/A,FALSE,"P"}</definedName>
    <definedName name="rrrrrr" localSheetId="12" hidden="1">{"Tab1",#N/A,FALSE,"P";"Tab2",#N/A,FALSE,"P"}</definedName>
    <definedName name="rrrrrr" localSheetId="0" hidden="1">{"Tab1",#N/A,FALSE,"P";"Tab2",#N/A,FALSE,"P"}</definedName>
    <definedName name="rrrrrr" localSheetId="22" hidden="1">{"Tab1",#N/A,FALSE,"P";"Tab2",#N/A,FALSE,"P"}</definedName>
    <definedName name="rrrrrr" localSheetId="30" hidden="1">{"Tab1",#N/A,FALSE,"P";"Tab2",#N/A,FALSE,"P"}</definedName>
    <definedName name="rrrrrr" localSheetId="7"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8" hidden="1">{"Tab1",#N/A,FALSE,"P";"Tab2",#N/A,FALSE,"P"}</definedName>
    <definedName name="rrrrrr" localSheetId="53" hidden="1">{"Tab1",#N/A,FALSE,"P";"Tab2",#N/A,FALSE,"P"}</definedName>
    <definedName name="rrrrrr" localSheetId="10" hidden="1">{"Tab1",#N/A,FALSE,"P";"Tab2",#N/A,FALSE,"P"}</definedName>
    <definedName name="rrrrrr" localSheetId="15" hidden="1">{"Tab1",#N/A,FALSE,"P";"Tab2",#N/A,FALSE,"P"}</definedName>
    <definedName name="rrrrrr" localSheetId="16" hidden="1">{"Tab1",#N/A,FALSE,"P";"Tab2",#N/A,FALSE,"P"}</definedName>
    <definedName name="rrrrrr" hidden="1">{"Tab1",#N/A,FALSE,"P";"Tab2",#N/A,FALSE,"P"}</definedName>
    <definedName name="rrrrrrr" localSheetId="1" hidden="1">{"Tab1",#N/A,FALSE,"P";"Tab2",#N/A,FALSE,"P"}</definedName>
    <definedName name="rrrrrrr" localSheetId="13" hidden="1">{"Tab1",#N/A,FALSE,"P";"Tab2",#N/A,FALSE,"P"}</definedName>
    <definedName name="rrrrrrr" localSheetId="20" hidden="1">{"Tab1",#N/A,FALSE,"P";"Tab2",#N/A,FALSE,"P"}</definedName>
    <definedName name="rrrrrrr" localSheetId="23" hidden="1">{"Tab1",#N/A,FALSE,"P";"Tab2",#N/A,FALSE,"P"}</definedName>
    <definedName name="rrrrrrr" localSheetId="29"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9" hidden="1">{"Tab1",#N/A,FALSE,"P";"Tab2",#N/A,FALSE,"P"}</definedName>
    <definedName name="rrrrrrr" localSheetId="11" hidden="1">{"Tab1",#N/A,FALSE,"P";"Tab2",#N/A,FALSE,"P"}</definedName>
    <definedName name="rrrrrrr" localSheetId="12" hidden="1">{"Tab1",#N/A,FALSE,"P";"Tab2",#N/A,FALSE,"P"}</definedName>
    <definedName name="rrrrrrr" localSheetId="0" hidden="1">{"Tab1",#N/A,FALSE,"P";"Tab2",#N/A,FALSE,"P"}</definedName>
    <definedName name="rrrrrrr" localSheetId="22" hidden="1">{"Tab1",#N/A,FALSE,"P";"Tab2",#N/A,FALSE,"P"}</definedName>
    <definedName name="rrrrrrr" localSheetId="30" hidden="1">{"Tab1",#N/A,FALSE,"P";"Tab2",#N/A,FALSE,"P"}</definedName>
    <definedName name="rrrrrrr" localSheetId="7"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8" hidden="1">{"Tab1",#N/A,FALSE,"P";"Tab2",#N/A,FALSE,"P"}</definedName>
    <definedName name="rrrrrrr" localSheetId="53" hidden="1">{"Tab1",#N/A,FALSE,"P";"Tab2",#N/A,FALSE,"P"}</definedName>
    <definedName name="rrrrrrr" localSheetId="10" hidden="1">{"Tab1",#N/A,FALSE,"P";"Tab2",#N/A,FALSE,"P"}</definedName>
    <definedName name="rrrrrrr" localSheetId="15" hidden="1">{"Tab1",#N/A,FALSE,"P";"Tab2",#N/A,FALSE,"P"}</definedName>
    <definedName name="rrrrrrr" localSheetId="16" hidden="1">{"Tab1",#N/A,FALSE,"P";"Tab2",#N/A,FALSE,"P"}</definedName>
    <definedName name="rrrrrrr" hidden="1">{"Tab1",#N/A,FALSE,"P";"Tab2",#N/A,FALSE,"P"}</definedName>
    <definedName name="rrrrrrrrrrrrr" localSheetId="1" hidden="1">{"Tab1",#N/A,FALSE,"P";"Tab2",#N/A,FALSE,"P"}</definedName>
    <definedName name="rrrrrrrrrrrrr" localSheetId="13" hidden="1">{"Tab1",#N/A,FALSE,"P";"Tab2",#N/A,FALSE,"P"}</definedName>
    <definedName name="rrrrrrrrrrrrr" localSheetId="20" hidden="1">{"Tab1",#N/A,FALSE,"P";"Tab2",#N/A,FALSE,"P"}</definedName>
    <definedName name="rrrrrrrrrrrrr" localSheetId="23" hidden="1">{"Tab1",#N/A,FALSE,"P";"Tab2",#N/A,FALSE,"P"}</definedName>
    <definedName name="rrrrrrrrrrrrr" localSheetId="29" hidden="1">{"Tab1",#N/A,FALSE,"P";"Tab2",#N/A,FALSE,"P"}</definedName>
    <definedName name="rrrrrrrrrrrrr" localSheetId="2" hidden="1">{"Tab1",#N/A,FALSE,"P";"Tab2",#N/A,FALSE,"P"}</definedName>
    <definedName name="rrrrrrrrrrrrr" localSheetId="3" hidden="1">{"Tab1",#N/A,FALSE,"P";"Tab2",#N/A,FALSE,"P"}</definedName>
    <definedName name="rrrrrrrrrrrrr" localSheetId="4" hidden="1">{"Tab1",#N/A,FALSE,"P";"Tab2",#N/A,FALSE,"P"}</definedName>
    <definedName name="rrrrrrrrrrrrr" localSheetId="5" hidden="1">{"Tab1",#N/A,FALSE,"P";"Tab2",#N/A,FALSE,"P"}</definedName>
    <definedName name="rrrrrrrrrrrrr" localSheetId="6" hidden="1">{"Tab1",#N/A,FALSE,"P";"Tab2",#N/A,FALSE,"P"}</definedName>
    <definedName name="rrrrrrrrrrrrr" localSheetId="9" hidden="1">{"Tab1",#N/A,FALSE,"P";"Tab2",#N/A,FALSE,"P"}</definedName>
    <definedName name="rrrrrrrrrrrrr" localSheetId="11" hidden="1">{"Tab1",#N/A,FALSE,"P";"Tab2",#N/A,FALSE,"P"}</definedName>
    <definedName name="rrrrrrrrrrrrr" localSheetId="12" hidden="1">{"Tab1",#N/A,FALSE,"P";"Tab2",#N/A,FALSE,"P"}</definedName>
    <definedName name="rrrrrrrrrrrrr" localSheetId="0" hidden="1">{"Tab1",#N/A,FALSE,"P";"Tab2",#N/A,FALSE,"P"}</definedName>
    <definedName name="rrrrrrrrrrrrr" localSheetId="22" hidden="1">{"Tab1",#N/A,FALSE,"P";"Tab2",#N/A,FALSE,"P"}</definedName>
    <definedName name="rrrrrrrrrrrrr" localSheetId="30" hidden="1">{"Tab1",#N/A,FALSE,"P";"Tab2",#N/A,FALSE,"P"}</definedName>
    <definedName name="rrrrrrrrrrrrr" localSheetId="7" hidden="1">{"Tab1",#N/A,FALSE,"P";"Tab2",#N/A,FALSE,"P"}</definedName>
    <definedName name="rrrrrrrrrrrrr" localSheetId="43" hidden="1">{"Tab1",#N/A,FALSE,"P";"Tab2",#N/A,FALSE,"P"}</definedName>
    <definedName name="rrrrrrrrrrrrr" localSheetId="44" hidden="1">{"Tab1",#N/A,FALSE,"P";"Tab2",#N/A,FALSE,"P"}</definedName>
    <definedName name="rrrrrrrrrrrrr" localSheetId="45" hidden="1">{"Tab1",#N/A,FALSE,"P";"Tab2",#N/A,FALSE,"P"}</definedName>
    <definedName name="rrrrrrrrrrrrr" localSheetId="46" hidden="1">{"Tab1",#N/A,FALSE,"P";"Tab2",#N/A,FALSE,"P"}</definedName>
    <definedName name="rrrrrrrrrrrrr" localSheetId="47" hidden="1">{"Tab1",#N/A,FALSE,"P";"Tab2",#N/A,FALSE,"P"}</definedName>
    <definedName name="rrrrrrrrrrrrr" localSheetId="48" hidden="1">{"Tab1",#N/A,FALSE,"P";"Tab2",#N/A,FALSE,"P"}</definedName>
    <definedName name="rrrrrrrrrrrrr" localSheetId="8" hidden="1">{"Tab1",#N/A,FALSE,"P";"Tab2",#N/A,FALSE,"P"}</definedName>
    <definedName name="rrrrrrrrrrrrr" localSheetId="53" hidden="1">{"Tab1",#N/A,FALSE,"P";"Tab2",#N/A,FALSE,"P"}</definedName>
    <definedName name="rrrrrrrrrrrrr" localSheetId="10" hidden="1">{"Tab1",#N/A,FALSE,"P";"Tab2",#N/A,FALSE,"P"}</definedName>
    <definedName name="rrrrrrrrrrrrr" localSheetId="15" hidden="1">{"Tab1",#N/A,FALSE,"P";"Tab2",#N/A,FALSE,"P"}</definedName>
    <definedName name="rrrrrrrrrrrrr" localSheetId="16" hidden="1">{"Tab1",#N/A,FALSE,"P";"Tab2",#N/A,FALSE,"P"}</definedName>
    <definedName name="rrrrrrrrrrrrr" hidden="1">{"Tab1",#N/A,FALSE,"P";"Tab2",#N/A,FALSE,"P"}</definedName>
    <definedName name="RS" localSheetId="13">#REF!</definedName>
    <definedName name="RS" localSheetId="29">#REF!</definedName>
    <definedName name="RS" localSheetId="5">#REF!</definedName>
    <definedName name="RS" localSheetId="6">#REF!</definedName>
    <definedName name="RS" localSheetId="9">#REF!</definedName>
    <definedName name="RS" localSheetId="11">#REF!</definedName>
    <definedName name="RS" localSheetId="12">#REF!</definedName>
    <definedName name="RS" localSheetId="0">#REF!</definedName>
    <definedName name="RS" localSheetId="7">#REF!</definedName>
    <definedName name="RS" localSheetId="45">#REF!</definedName>
    <definedName name="RS" localSheetId="46">#REF!</definedName>
    <definedName name="RS" localSheetId="47">#REF!</definedName>
    <definedName name="RS" localSheetId="8">#REF!</definedName>
    <definedName name="RS" localSheetId="53">#REF!</definedName>
    <definedName name="RS" localSheetId="10">#REF!</definedName>
    <definedName name="RS">#REF!</definedName>
    <definedName name="RS1A" localSheetId="13">#REF!</definedName>
    <definedName name="RS1A" localSheetId="29">#REF!</definedName>
    <definedName name="RS1A" localSheetId="0">#REF!</definedName>
    <definedName name="RS1A" localSheetId="45">#REF!</definedName>
    <definedName name="RS1A" localSheetId="46">#REF!</definedName>
    <definedName name="RS1A" localSheetId="47">#REF!</definedName>
    <definedName name="RS1A" localSheetId="53">#REF!</definedName>
    <definedName name="RS1A">#REF!</definedName>
    <definedName name="RSB" localSheetId="13">#REF!</definedName>
    <definedName name="RSB" localSheetId="29">#REF!</definedName>
    <definedName name="RSB" localSheetId="0">#REF!</definedName>
    <definedName name="RSB" localSheetId="45">#REF!</definedName>
    <definedName name="RSB" localSheetId="46">#REF!</definedName>
    <definedName name="RSB" localSheetId="47">#REF!</definedName>
    <definedName name="RSB" localSheetId="53">#REF!</definedName>
    <definedName name="RSB">#REF!</definedName>
    <definedName name="RSB_AHAP_40R" localSheetId="13">#REF!</definedName>
    <definedName name="RSB_AHAP_40R" localSheetId="29">#REF!</definedName>
    <definedName name="RSB_AHAP_40R" localSheetId="0">#REF!</definedName>
    <definedName name="RSB_AHAP_40R">#REF!</definedName>
    <definedName name="RSB_Bcos_Des_40R" localSheetId="13">#REF!</definedName>
    <definedName name="RSB_Bcos_Des_40R" localSheetId="29">#REF!</definedName>
    <definedName name="RSB_Bcos_Des_40R" localSheetId="0">#REF!</definedName>
    <definedName name="RSB_Bcos_Des_40R">#REF!</definedName>
    <definedName name="RSB_SOCFIN_40R" localSheetId="13">#REF!</definedName>
    <definedName name="RSB_SOCFIN_40R" localSheetId="29">#REF!</definedName>
    <definedName name="RSB_SOCFIN_40R" localSheetId="0">#REF!</definedName>
    <definedName name="RSB_SOCFIN_40R">#REF!</definedName>
    <definedName name="rt" localSheetId="1" hidden="1">{"Minpmon",#N/A,FALSE,"Monthinput"}</definedName>
    <definedName name="rt" localSheetId="13" hidden="1">{"Minpmon",#N/A,FALSE,"Monthinput"}</definedName>
    <definedName name="rt" localSheetId="20" hidden="1">{"Minpmon",#N/A,FALSE,"Monthinput"}</definedName>
    <definedName name="rt" localSheetId="23" hidden="1">{"Minpmon",#N/A,FALSE,"Monthinput"}</definedName>
    <definedName name="rt" localSheetId="29"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localSheetId="5" hidden="1">{"Minpmon",#N/A,FALSE,"Monthinput"}</definedName>
    <definedName name="rt" localSheetId="6" hidden="1">{"Minpmon",#N/A,FALSE,"Monthinput"}</definedName>
    <definedName name="rt" localSheetId="9" hidden="1">{"Minpmon",#N/A,FALSE,"Monthinput"}</definedName>
    <definedName name="rt" localSheetId="11" hidden="1">{"Minpmon",#N/A,FALSE,"Monthinput"}</definedName>
    <definedName name="rt" localSheetId="12" hidden="1">{"Minpmon",#N/A,FALSE,"Monthinput"}</definedName>
    <definedName name="rt" localSheetId="0" hidden="1">{"Minpmon",#N/A,FALSE,"Monthinput"}</definedName>
    <definedName name="rt" localSheetId="22" hidden="1">{"Minpmon",#N/A,FALSE,"Monthinput"}</definedName>
    <definedName name="rt" localSheetId="30" hidden="1">{"Minpmon",#N/A,FALSE,"Monthinput"}</definedName>
    <definedName name="rt" localSheetId="7" hidden="1">{"Minpmon",#N/A,FALSE,"Monthinput"}</definedName>
    <definedName name="rt" localSheetId="43"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8" hidden="1">{"Minpmon",#N/A,FALSE,"Monthinput"}</definedName>
    <definedName name="rt" localSheetId="53" hidden="1">{"Minpmon",#N/A,FALSE,"Monthinput"}</definedName>
    <definedName name="rt" localSheetId="10" hidden="1">{"Minpmon",#N/A,FALSE,"Monthinput"}</definedName>
    <definedName name="rt" localSheetId="15" hidden="1">{"Minpmon",#N/A,FALSE,"Monthinput"}</definedName>
    <definedName name="rt" localSheetId="16" hidden="1">{"Minpmon",#N/A,FALSE,"Monthinput"}</definedName>
    <definedName name="rt" hidden="1">{"Minpmon",#N/A,FALSE,"Monthinput"}</definedName>
    <definedName name="rte" localSheetId="1" hidden="1">{"Riqfin97",#N/A,FALSE,"Tran";"Riqfinpro",#N/A,FALSE,"Tran"}</definedName>
    <definedName name="rte" localSheetId="13" hidden="1">{"Riqfin97",#N/A,FALSE,"Tran";"Riqfinpro",#N/A,FALSE,"Tran"}</definedName>
    <definedName name="rte" localSheetId="20" hidden="1">{"Riqfin97",#N/A,FALSE,"Tran";"Riqfinpro",#N/A,FALSE,"Tran"}</definedName>
    <definedName name="rte" localSheetId="23" hidden="1">{"Riqfin97",#N/A,FALSE,"Tran";"Riqfinpro",#N/A,FALSE,"Tran"}</definedName>
    <definedName name="rte" localSheetId="29"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localSheetId="5" hidden="1">{"Riqfin97",#N/A,FALSE,"Tran";"Riqfinpro",#N/A,FALSE,"Tran"}</definedName>
    <definedName name="rte" localSheetId="6" hidden="1">{"Riqfin97",#N/A,FALSE,"Tran";"Riqfinpro",#N/A,FALSE,"Tran"}</definedName>
    <definedName name="rte" localSheetId="9" hidden="1">{"Riqfin97",#N/A,FALSE,"Tran";"Riqfinpro",#N/A,FALSE,"Tran"}</definedName>
    <definedName name="rte" localSheetId="11" hidden="1">{"Riqfin97",#N/A,FALSE,"Tran";"Riqfinpro",#N/A,FALSE,"Tran"}</definedName>
    <definedName name="rte" localSheetId="12" hidden="1">{"Riqfin97",#N/A,FALSE,"Tran";"Riqfinpro",#N/A,FALSE,"Tran"}</definedName>
    <definedName name="rte" localSheetId="0" hidden="1">{"Riqfin97",#N/A,FALSE,"Tran";"Riqfinpro",#N/A,FALSE,"Tran"}</definedName>
    <definedName name="rte" localSheetId="22" hidden="1">{"Riqfin97",#N/A,FALSE,"Tran";"Riqfinpro",#N/A,FALSE,"Tran"}</definedName>
    <definedName name="rte" localSheetId="30" hidden="1">{"Riqfin97",#N/A,FALSE,"Tran";"Riqfinpro",#N/A,FALSE,"Tran"}</definedName>
    <definedName name="rte" localSheetId="7" hidden="1">{"Riqfin97",#N/A,FALSE,"Tran";"Riqfinpro",#N/A,FALSE,"Tran"}</definedName>
    <definedName name="rte" localSheetId="43"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8" hidden="1">{"Riqfin97",#N/A,FALSE,"Tran";"Riqfinpro",#N/A,FALSE,"Tran"}</definedName>
    <definedName name="rte" localSheetId="53" hidden="1">{"Riqfin97",#N/A,FALSE,"Tran";"Riqfinpro",#N/A,FALSE,"Tran"}</definedName>
    <definedName name="rte" localSheetId="10" hidden="1">{"Riqfin97",#N/A,FALSE,"Tran";"Riqfinpro",#N/A,FALSE,"Tran"}</definedName>
    <definedName name="rte" localSheetId="15" hidden="1">{"Riqfin97",#N/A,FALSE,"Tran";"Riqfinpro",#N/A,FALSE,"Tran"}</definedName>
    <definedName name="rte" localSheetId="16" hidden="1">{"Riqfin97",#N/A,FALSE,"Tran";"Riqfinpro",#N/A,FALSE,"Tran"}</definedName>
    <definedName name="rte" hidden="1">{"Riqfin97",#N/A,FALSE,"Tran";"Riqfinpro",#N/A,FALSE,"Tran"}</definedName>
    <definedName name="rtre" localSheetId="1" hidden="1">{"Main Economic Indicators",#N/A,FALSE,"C"}</definedName>
    <definedName name="rtre" localSheetId="13" hidden="1">{"Main Economic Indicators",#N/A,FALSE,"C"}</definedName>
    <definedName name="rtre" localSheetId="20" hidden="1">{"Main Economic Indicators",#N/A,FALSE,"C"}</definedName>
    <definedName name="rtre" localSheetId="23" hidden="1">{"Main Economic Indicators",#N/A,FALSE,"C"}</definedName>
    <definedName name="rtre" localSheetId="29"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9" hidden="1">{"Main Economic Indicators",#N/A,FALSE,"C"}</definedName>
    <definedName name="rtre" localSheetId="11" hidden="1">{"Main Economic Indicators",#N/A,FALSE,"C"}</definedName>
    <definedName name="rtre" localSheetId="12" hidden="1">{"Main Economic Indicators",#N/A,FALSE,"C"}</definedName>
    <definedName name="rtre" localSheetId="0" hidden="1">{"Main Economic Indicators",#N/A,FALSE,"C"}</definedName>
    <definedName name="rtre" localSheetId="22" hidden="1">{"Main Economic Indicators",#N/A,FALSE,"C"}</definedName>
    <definedName name="rtre" localSheetId="30" hidden="1">{"Main Economic Indicators",#N/A,FALSE,"C"}</definedName>
    <definedName name="rtre" localSheetId="7"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8" hidden="1">{"Main Economic Indicators",#N/A,FALSE,"C"}</definedName>
    <definedName name="rtre" localSheetId="53" hidden="1">{"Main Economic Indicators",#N/A,FALSE,"C"}</definedName>
    <definedName name="rtre" localSheetId="10" hidden="1">{"Main Economic Indicators",#N/A,FALSE,"C"}</definedName>
    <definedName name="rtre" localSheetId="15" hidden="1">{"Main Economic Indicators",#N/A,FALSE,"C"}</definedName>
    <definedName name="rtre" localSheetId="16" hidden="1">{"Main Economic Indicators",#N/A,FALSE,"C"}</definedName>
    <definedName name="rtre" hidden="1">{"Main Economic Indicators",#N/A,FALSE,"C"}</definedName>
    <definedName name="rtre1" localSheetId="1" hidden="1">{"Main Economic Indicators",#N/A,FALSE,"C"}</definedName>
    <definedName name="rtre1" localSheetId="13" hidden="1">{"Main Economic Indicators",#N/A,FALSE,"C"}</definedName>
    <definedName name="rtre1" localSheetId="20" hidden="1">{"Main Economic Indicators",#N/A,FALSE,"C"}</definedName>
    <definedName name="rtre1" localSheetId="23" hidden="1">{"Main Economic Indicators",#N/A,FALSE,"C"}</definedName>
    <definedName name="rtre1" localSheetId="29" hidden="1">{"Main Economic Indicators",#N/A,FALSE,"C"}</definedName>
    <definedName name="rtre1" localSheetId="2" hidden="1">{"Main Economic Indicators",#N/A,FALSE,"C"}</definedName>
    <definedName name="rtre1" localSheetId="3" hidden="1">{"Main Economic Indicators",#N/A,FALSE,"C"}</definedName>
    <definedName name="rtre1" localSheetId="4" hidden="1">{"Main Economic Indicators",#N/A,FALSE,"C"}</definedName>
    <definedName name="rtre1" localSheetId="5" hidden="1">{"Main Economic Indicators",#N/A,FALSE,"C"}</definedName>
    <definedName name="rtre1" localSheetId="6" hidden="1">{"Main Economic Indicators",#N/A,FALSE,"C"}</definedName>
    <definedName name="rtre1" localSheetId="9" hidden="1">{"Main Economic Indicators",#N/A,FALSE,"C"}</definedName>
    <definedName name="rtre1" localSheetId="11" hidden="1">{"Main Economic Indicators",#N/A,FALSE,"C"}</definedName>
    <definedName name="rtre1" localSheetId="12" hidden="1">{"Main Economic Indicators",#N/A,FALSE,"C"}</definedName>
    <definedName name="rtre1" localSheetId="0" hidden="1">{"Main Economic Indicators",#N/A,FALSE,"C"}</definedName>
    <definedName name="rtre1" localSheetId="22" hidden="1">{"Main Economic Indicators",#N/A,FALSE,"C"}</definedName>
    <definedName name="rtre1" localSheetId="30" hidden="1">{"Main Economic Indicators",#N/A,FALSE,"C"}</definedName>
    <definedName name="rtre1" localSheetId="7" hidden="1">{"Main Economic Indicators",#N/A,FALSE,"C"}</definedName>
    <definedName name="rtre1" localSheetId="43" hidden="1">{"Main Economic Indicators",#N/A,FALSE,"C"}</definedName>
    <definedName name="rtre1" localSheetId="44" hidden="1">{"Main Economic Indicators",#N/A,FALSE,"C"}</definedName>
    <definedName name="rtre1" localSheetId="45" hidden="1">{"Main Economic Indicators",#N/A,FALSE,"C"}</definedName>
    <definedName name="rtre1" localSheetId="46" hidden="1">{"Main Economic Indicators",#N/A,FALSE,"C"}</definedName>
    <definedName name="rtre1" localSheetId="47" hidden="1">{"Main Economic Indicators",#N/A,FALSE,"C"}</definedName>
    <definedName name="rtre1" localSheetId="48" hidden="1">{"Main Economic Indicators",#N/A,FALSE,"C"}</definedName>
    <definedName name="rtre1" localSheetId="8" hidden="1">{"Main Economic Indicators",#N/A,FALSE,"C"}</definedName>
    <definedName name="rtre1" localSheetId="53" hidden="1">{"Main Economic Indicators",#N/A,FALSE,"C"}</definedName>
    <definedName name="rtre1" localSheetId="10" hidden="1">{"Main Economic Indicators",#N/A,FALSE,"C"}</definedName>
    <definedName name="rtre1" localSheetId="15" hidden="1">{"Main Economic Indicators",#N/A,FALSE,"C"}</definedName>
    <definedName name="rtre1" localSheetId="16" hidden="1">{"Main Economic Indicators",#N/A,FALSE,"C"}</definedName>
    <definedName name="rtre1" hidden="1">{"Main Economic Indicators",#N/A,FALSE,"C"}</definedName>
    <definedName name="rty" localSheetId="1" hidden="1">{"Riqfin97",#N/A,FALSE,"Tran";"Riqfinpro",#N/A,FALSE,"Tran"}</definedName>
    <definedName name="rty" localSheetId="13" hidden="1">{"Riqfin97",#N/A,FALSE,"Tran";"Riqfinpro",#N/A,FALSE,"Tran"}</definedName>
    <definedName name="rty" localSheetId="20" hidden="1">{"Riqfin97",#N/A,FALSE,"Tran";"Riqfinpro",#N/A,FALSE,"Tran"}</definedName>
    <definedName name="rty" localSheetId="23" hidden="1">{"Riqfin97",#N/A,FALSE,"Tran";"Riqfinpro",#N/A,FALSE,"Tran"}</definedName>
    <definedName name="rty" localSheetId="29"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9" hidden="1">{"Riqfin97",#N/A,FALSE,"Tran";"Riqfinpro",#N/A,FALSE,"Tran"}</definedName>
    <definedName name="rty" localSheetId="11" hidden="1">{"Riqfin97",#N/A,FALSE,"Tran";"Riqfinpro",#N/A,FALSE,"Tran"}</definedName>
    <definedName name="rty" localSheetId="12" hidden="1">{"Riqfin97",#N/A,FALSE,"Tran";"Riqfinpro",#N/A,FALSE,"Tran"}</definedName>
    <definedName name="rty" localSheetId="0" hidden="1">{"Riqfin97",#N/A,FALSE,"Tran";"Riqfinpro",#N/A,FALSE,"Tran"}</definedName>
    <definedName name="rty" localSheetId="22" hidden="1">{"Riqfin97",#N/A,FALSE,"Tran";"Riqfinpro",#N/A,FALSE,"Tran"}</definedName>
    <definedName name="rty" localSheetId="30" hidden="1">{"Riqfin97",#N/A,FALSE,"Tran";"Riqfinpro",#N/A,FALSE,"Tran"}</definedName>
    <definedName name="rty" localSheetId="7"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8" hidden="1">{"Riqfin97",#N/A,FALSE,"Tran";"Riqfinpro",#N/A,FALSE,"Tran"}</definedName>
    <definedName name="rty" localSheetId="53" hidden="1">{"Riqfin97",#N/A,FALSE,"Tran";"Riqfinpro",#N/A,FALSE,"Tran"}</definedName>
    <definedName name="rty" localSheetId="10" hidden="1">{"Riqfin97",#N/A,FALSE,"Tran";"Riqfinpro",#N/A,FALSE,"Tran"}</definedName>
    <definedName name="rty" localSheetId="15" hidden="1">{"Riqfin97",#N/A,FALSE,"Tran";"Riqfinpro",#N/A,FALSE,"Tran"}</definedName>
    <definedName name="rty" localSheetId="16" hidden="1">{"Riqfin97",#N/A,FALSE,"Tran";"Riqfinpro",#N/A,FALSE,"Tran"}</definedName>
    <definedName name="rty" hidden="1">{"Riqfin97",#N/A,FALSE,"Tran";"Riqfinpro",#N/A,FALSE,"Tran"}</definedName>
    <definedName name="RUIZ" localSheetId="13">#REF!</definedName>
    <definedName name="RUIZ" localSheetId="29">#REF!</definedName>
    <definedName name="RUIZ" localSheetId="5">#REF!</definedName>
    <definedName name="RUIZ" localSheetId="6">#REF!</definedName>
    <definedName name="RUIZ" localSheetId="9">#REF!</definedName>
    <definedName name="RUIZ" localSheetId="11">#REF!</definedName>
    <definedName name="RUIZ" localSheetId="12">#REF!</definedName>
    <definedName name="RUIZ" localSheetId="0">#REF!</definedName>
    <definedName name="RUIZ" localSheetId="7">#REF!</definedName>
    <definedName name="RUIZ" localSheetId="45">#REF!</definedName>
    <definedName name="RUIZ" localSheetId="46">#REF!</definedName>
    <definedName name="RUIZ" localSheetId="47">#REF!</definedName>
    <definedName name="RUIZ" localSheetId="8">#REF!</definedName>
    <definedName name="RUIZ" localSheetId="53">#REF!</definedName>
    <definedName name="RUIZ" localSheetId="10">#REF!</definedName>
    <definedName name="RUIZ">#REF!</definedName>
    <definedName name="Rwvu.PLA2." localSheetId="13" hidden="1">'[33]COP FED'!#REF!</definedName>
    <definedName name="Rwvu.PLA2." localSheetId="5" hidden="1">'[33]COP FED'!#REF!</definedName>
    <definedName name="Rwvu.PLA2." localSheetId="6" hidden="1">'[33]COP FED'!#REF!</definedName>
    <definedName name="Rwvu.PLA2." localSheetId="9" hidden="1">'[33]COP FED'!#REF!</definedName>
    <definedName name="Rwvu.PLA2." localSheetId="11" hidden="1">'[33]COP FED'!#REF!</definedName>
    <definedName name="Rwvu.PLA2." localSheetId="12" hidden="1">'[33]COP FED'!#REF!</definedName>
    <definedName name="Rwvu.PLA2." localSheetId="7" hidden="1">'[33]COP FED'!#REF!</definedName>
    <definedName name="Rwvu.PLA2." localSheetId="45" hidden="1">'[33]COP FED'!#REF!</definedName>
    <definedName name="Rwvu.PLA2." localSheetId="46" hidden="1">'[33]COP FED'!#REF!</definedName>
    <definedName name="Rwvu.PLA2." localSheetId="47" hidden="1">'[33]COP FED'!#REF!</definedName>
    <definedName name="Rwvu.PLA2." localSheetId="8" hidden="1">'[33]COP FED'!#REF!</definedName>
    <definedName name="Rwvu.PLA2." localSheetId="53" hidden="1">'[33]COP FED'!#REF!</definedName>
    <definedName name="Rwvu.PLA2." localSheetId="10" hidden="1">'[33]COP FED'!#REF!</definedName>
    <definedName name="Rwvu.PLA2." hidden="1">'[33]COP FED'!#REF!</definedName>
    <definedName name="rx" localSheetId="13" hidden="1">#REF!</definedName>
    <definedName name="rx" localSheetId="29" hidden="1">#REF!</definedName>
    <definedName name="rx" localSheetId="5" hidden="1">#REF!</definedName>
    <definedName name="rx" localSheetId="6" hidden="1">#REF!</definedName>
    <definedName name="rx" localSheetId="9" hidden="1">#REF!</definedName>
    <definedName name="rx" localSheetId="11" hidden="1">#REF!</definedName>
    <definedName name="rx" localSheetId="12" hidden="1">#REF!</definedName>
    <definedName name="rx" localSheetId="0" hidden="1">#REF!</definedName>
    <definedName name="rx" localSheetId="7" hidden="1">#REF!</definedName>
    <definedName name="rx" localSheetId="45" hidden="1">#REF!</definedName>
    <definedName name="rx" localSheetId="46" hidden="1">#REF!</definedName>
    <definedName name="rx" localSheetId="47" hidden="1">#REF!</definedName>
    <definedName name="rx" localSheetId="8" hidden="1">#REF!</definedName>
    <definedName name="rx" localSheetId="53" hidden="1">#REF!</definedName>
    <definedName name="rx" localSheetId="10" hidden="1">#REF!</definedName>
    <definedName name="rx" hidden="1">#REF!</definedName>
    <definedName name="s" localSheetId="1" hidden="1">{"Tab1",#N/A,FALSE,"P";"Tab2",#N/A,FALSE,"P"}</definedName>
    <definedName name="s" localSheetId="13" hidden="1">{"Tab1",#N/A,FALSE,"P";"Tab2",#N/A,FALSE,"P"}</definedName>
    <definedName name="s" localSheetId="20" hidden="1">{"Tab1",#N/A,FALSE,"P";"Tab2",#N/A,FALSE,"P"}</definedName>
    <definedName name="s" localSheetId="23" hidden="1">{"Tab1",#N/A,FALSE,"P";"Tab2",#N/A,FALSE,"P"}</definedName>
    <definedName name="s" localSheetId="29" hidden="1">{"Tab1",#N/A,FALSE,"P";"Tab2",#N/A,FALSE,"P"}</definedName>
    <definedName name="s" localSheetId="2" hidden="1">{"Tab1",#N/A,FALSE,"P";"Tab2",#N/A,FALSE,"P"}</definedName>
    <definedName name="s" localSheetId="3" hidden="1">{"Tab1",#N/A,FALSE,"P";"Tab2",#N/A,FALSE,"P"}</definedName>
    <definedName name="s" localSheetId="4" hidden="1">{"Tab1",#N/A,FALSE,"P";"Tab2",#N/A,FALSE,"P"}</definedName>
    <definedName name="s" localSheetId="5" hidden="1">{"Tab1",#N/A,FALSE,"P";"Tab2",#N/A,FALSE,"P"}</definedName>
    <definedName name="s" localSheetId="6" hidden="1">{"Tab1",#N/A,FALSE,"P";"Tab2",#N/A,FALSE,"P"}</definedName>
    <definedName name="s" localSheetId="9" hidden="1">{"Tab1",#N/A,FALSE,"P";"Tab2",#N/A,FALSE,"P"}</definedName>
    <definedName name="s" localSheetId="11" hidden="1">{"Tab1",#N/A,FALSE,"P";"Tab2",#N/A,FALSE,"P"}</definedName>
    <definedName name="s" localSheetId="12" hidden="1">{"Tab1",#N/A,FALSE,"P";"Tab2",#N/A,FALSE,"P"}</definedName>
    <definedName name="s" localSheetId="0" hidden="1">{"Tab1",#N/A,FALSE,"P";"Tab2",#N/A,FALSE,"P"}</definedName>
    <definedName name="s" localSheetId="22" hidden="1">{"Tab1",#N/A,FALSE,"P";"Tab2",#N/A,FALSE,"P"}</definedName>
    <definedName name="s" localSheetId="30" hidden="1">{"Tab1",#N/A,FALSE,"P";"Tab2",#N/A,FALSE,"P"}</definedName>
    <definedName name="s" localSheetId="7" hidden="1">{"Tab1",#N/A,FALSE,"P";"Tab2",#N/A,FALSE,"P"}</definedName>
    <definedName name="s" localSheetId="43" hidden="1">{"Tab1",#N/A,FALSE,"P";"Tab2",#N/A,FALSE,"P"}</definedName>
    <definedName name="s" localSheetId="44" hidden="1">{"Tab1",#N/A,FALSE,"P";"Tab2",#N/A,FALSE,"P"}</definedName>
    <definedName name="s" localSheetId="45" hidden="1">{"Tab1",#N/A,FALSE,"P";"Tab2",#N/A,FALSE,"P"}</definedName>
    <definedName name="s" localSheetId="46" hidden="1">{"Tab1",#N/A,FALSE,"P";"Tab2",#N/A,FALSE,"P"}</definedName>
    <definedName name="s" localSheetId="47" hidden="1">{"Tab1",#N/A,FALSE,"P";"Tab2",#N/A,FALSE,"P"}</definedName>
    <definedName name="s" localSheetId="48" hidden="1">{"Tab1",#N/A,FALSE,"P";"Tab2",#N/A,FALSE,"P"}</definedName>
    <definedName name="s" localSheetId="8" hidden="1">{"Tab1",#N/A,FALSE,"P";"Tab2",#N/A,FALSE,"P"}</definedName>
    <definedName name="s" localSheetId="53" hidden="1">{"Tab1",#N/A,FALSE,"P";"Tab2",#N/A,FALSE,"P"}</definedName>
    <definedName name="s" localSheetId="10" hidden="1">{"Tab1",#N/A,FALSE,"P";"Tab2",#N/A,FALSE,"P"}</definedName>
    <definedName name="s" localSheetId="15" hidden="1">{"Tab1",#N/A,FALSE,"P";"Tab2",#N/A,FALSE,"P"}</definedName>
    <definedName name="s" localSheetId="16" hidden="1">{"Tab1",#N/A,FALSE,"P";"Tab2",#N/A,FALSE,"P"}</definedName>
    <definedName name="s" hidden="1">{"Tab1",#N/A,FALSE,"P";"Tab2",#N/A,FALSE,"P"}</definedName>
    <definedName name="S_" localSheetId="13">#REF!</definedName>
    <definedName name="S_" localSheetId="29">#REF!</definedName>
    <definedName name="S_" localSheetId="5">#REF!</definedName>
    <definedName name="S_" localSheetId="6">#REF!</definedName>
    <definedName name="S_" localSheetId="9">#REF!</definedName>
    <definedName name="S_" localSheetId="11">#REF!</definedName>
    <definedName name="S_" localSheetId="12">#REF!</definedName>
    <definedName name="S_" localSheetId="0">#REF!</definedName>
    <definedName name="S_" localSheetId="7">#REF!</definedName>
    <definedName name="S_" localSheetId="45">#REF!</definedName>
    <definedName name="S_" localSheetId="46">#REF!</definedName>
    <definedName name="S_" localSheetId="47">#REF!</definedName>
    <definedName name="S_" localSheetId="8">#REF!</definedName>
    <definedName name="S_" localSheetId="53">#REF!</definedName>
    <definedName name="S_" localSheetId="10">#REF!</definedName>
    <definedName name="S_">#REF!</definedName>
    <definedName name="S_1A" localSheetId="13">#REF!</definedName>
    <definedName name="S_1A" localSheetId="29">#REF!</definedName>
    <definedName name="S_1A" localSheetId="0">#REF!</definedName>
    <definedName name="S_1A" localSheetId="45">#REF!</definedName>
    <definedName name="S_1A" localSheetId="46">#REF!</definedName>
    <definedName name="S_1A" localSheetId="47">#REF!</definedName>
    <definedName name="S_1A" localSheetId="53">#REF!</definedName>
    <definedName name="S_1A">#REF!</definedName>
    <definedName name="SA_Tab" localSheetId="13">#REF!</definedName>
    <definedName name="SA_Tab" localSheetId="29">#REF!</definedName>
    <definedName name="SA_Tab" localSheetId="0">#REF!</definedName>
    <definedName name="SA_Tab" localSheetId="45">#REF!</definedName>
    <definedName name="SA_Tab" localSheetId="46">#REF!</definedName>
    <definedName name="SA_Tab" localSheetId="47">#REF!</definedName>
    <definedName name="SA_Tab" localSheetId="53">#REF!</definedName>
    <definedName name="SA_Tab">#REF!</definedName>
    <definedName name="sad" localSheetId="1" hidden="1">{"Riqfin97",#N/A,FALSE,"Tran";"Riqfinpro",#N/A,FALSE,"Tran"}</definedName>
    <definedName name="sad" localSheetId="13" hidden="1">{"Riqfin97",#N/A,FALSE,"Tran";"Riqfinpro",#N/A,FALSE,"Tran"}</definedName>
    <definedName name="sad" localSheetId="20" hidden="1">{"Riqfin97",#N/A,FALSE,"Tran";"Riqfinpro",#N/A,FALSE,"Tran"}</definedName>
    <definedName name="sad" localSheetId="23" hidden="1">{"Riqfin97",#N/A,FALSE,"Tran";"Riqfinpro",#N/A,FALSE,"Tran"}</definedName>
    <definedName name="sad" localSheetId="29"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9" hidden="1">{"Riqfin97",#N/A,FALSE,"Tran";"Riqfinpro",#N/A,FALSE,"Tran"}</definedName>
    <definedName name="sad" localSheetId="11" hidden="1">{"Riqfin97",#N/A,FALSE,"Tran";"Riqfinpro",#N/A,FALSE,"Tran"}</definedName>
    <definedName name="sad" localSheetId="12" hidden="1">{"Riqfin97",#N/A,FALSE,"Tran";"Riqfinpro",#N/A,FALSE,"Tran"}</definedName>
    <definedName name="sad" localSheetId="0" hidden="1">{"Riqfin97",#N/A,FALSE,"Tran";"Riqfinpro",#N/A,FALSE,"Tran"}</definedName>
    <definedName name="sad" localSheetId="22" hidden="1">{"Riqfin97",#N/A,FALSE,"Tran";"Riqfinpro",#N/A,FALSE,"Tran"}</definedName>
    <definedName name="sad" localSheetId="30" hidden="1">{"Riqfin97",#N/A,FALSE,"Tran";"Riqfinpro",#N/A,FALSE,"Tran"}</definedName>
    <definedName name="sad" localSheetId="7"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8" hidden="1">{"Riqfin97",#N/A,FALSE,"Tran";"Riqfinpro",#N/A,FALSE,"Tran"}</definedName>
    <definedName name="sad" localSheetId="53" hidden="1">{"Riqfin97",#N/A,FALSE,"Tran";"Riqfinpro",#N/A,FALSE,"Tran"}</definedName>
    <definedName name="sad" localSheetId="10" hidden="1">{"Riqfin97",#N/A,FALSE,"Tran";"Riqfinpro",#N/A,FALSE,"Tran"}</definedName>
    <definedName name="sad" localSheetId="15" hidden="1">{"Riqfin97",#N/A,FALSE,"Tran";"Riqfinpro",#N/A,FALSE,"Tran"}</definedName>
    <definedName name="sad" localSheetId="16" hidden="1">{"Riqfin97",#N/A,FALSE,"Tran";"Riqfinpro",#N/A,FALSE,"Tran"}</definedName>
    <definedName name="sad" hidden="1">{"Riqfin97",#N/A,FALSE,"Tran";"Riqfinpro",#N/A,FALSE,"Tran"}</definedName>
    <definedName name="SAR" localSheetId="13">#REF!</definedName>
    <definedName name="SAR" localSheetId="29">#REF!</definedName>
    <definedName name="SAR" localSheetId="5">#REF!</definedName>
    <definedName name="SAR" localSheetId="6">#REF!</definedName>
    <definedName name="SAR" localSheetId="9">#REF!</definedName>
    <definedName name="SAR" localSheetId="11">#REF!</definedName>
    <definedName name="SAR" localSheetId="12">#REF!</definedName>
    <definedName name="SAR" localSheetId="0">#REF!</definedName>
    <definedName name="SAR" localSheetId="7">#REF!</definedName>
    <definedName name="SAR" localSheetId="45">#REF!</definedName>
    <definedName name="SAR" localSheetId="46">#REF!</definedName>
    <definedName name="SAR" localSheetId="47">#REF!</definedName>
    <definedName name="SAR" localSheetId="8">#REF!</definedName>
    <definedName name="SAR" localSheetId="53">#REF!</definedName>
    <definedName name="SAR" localSheetId="10">#REF!</definedName>
    <definedName name="SAR">#REF!</definedName>
    <definedName name="Scale" localSheetId="13">#REF!</definedName>
    <definedName name="Scale" localSheetId="29">#REF!</definedName>
    <definedName name="Scale" localSheetId="0">#REF!</definedName>
    <definedName name="Scale" localSheetId="45">#REF!</definedName>
    <definedName name="Scale" localSheetId="46">#REF!</definedName>
    <definedName name="Scale" localSheetId="47">#REF!</definedName>
    <definedName name="Scale" localSheetId="53">#REF!</definedName>
    <definedName name="Scale">#REF!</definedName>
    <definedName name="ScaleLabel" localSheetId="13">#REF!</definedName>
    <definedName name="ScaleLabel" localSheetId="29">#REF!</definedName>
    <definedName name="ScaleLabel" localSheetId="0">#REF!</definedName>
    <definedName name="ScaleLabel" localSheetId="45">#REF!</definedName>
    <definedName name="ScaleLabel" localSheetId="46">#REF!</definedName>
    <definedName name="ScaleLabel" localSheetId="47">#REF!</definedName>
    <definedName name="ScaleLabel" localSheetId="53">#REF!</definedName>
    <definedName name="ScaleLabel">#REF!</definedName>
    <definedName name="ScaleMultiplier" localSheetId="13">#REF!</definedName>
    <definedName name="ScaleMultiplier" localSheetId="29">#REF!</definedName>
    <definedName name="ScaleMultiplier" localSheetId="0">#REF!</definedName>
    <definedName name="ScaleMultiplier">#REF!</definedName>
    <definedName name="ScaleType" localSheetId="13">#REF!</definedName>
    <definedName name="ScaleType" localSheetId="29">#REF!</definedName>
    <definedName name="ScaleType" localSheetId="0">#REF!</definedName>
    <definedName name="ScaleType">#REF!</definedName>
    <definedName name="SCHILL" localSheetId="13">#REF!</definedName>
    <definedName name="SCHILL" localSheetId="29">#REF!</definedName>
    <definedName name="SCHILL" localSheetId="0">#REF!</definedName>
    <definedName name="SCHILL">#REF!</definedName>
    <definedName name="SCHILL1" localSheetId="13">#REF!</definedName>
    <definedName name="SCHILL1" localSheetId="29">#REF!</definedName>
    <definedName name="SCHILL1" localSheetId="0">#REF!</definedName>
    <definedName name="SCHILL1">#REF!</definedName>
    <definedName name="SCOTT1" localSheetId="13">#REF!</definedName>
    <definedName name="SCOTT1" localSheetId="29">#REF!</definedName>
    <definedName name="SCOTT1" localSheetId="0">#REF!</definedName>
    <definedName name="SCOTT1">#REF!</definedName>
    <definedName name="sd" localSheetId="13">#REF!</definedName>
    <definedName name="sd" localSheetId="29">#REF!</definedName>
    <definedName name="sd" localSheetId="0">#REF!</definedName>
    <definedName name="sd">#REF!</definedName>
    <definedName name="sdfsdfsdfsd" localSheetId="1" hidden="1">{"Riqfin97",#N/A,FALSE,"Tran";"Riqfinpro",#N/A,FALSE,"Tran"}</definedName>
    <definedName name="sdfsdfsdfsd" localSheetId="13"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9" hidden="1">{"Riqfin97",#N/A,FALSE,"Tran";"Riqfinpro",#N/A,FALSE,"Tran"}</definedName>
    <definedName name="sdfsdfsdfsd" localSheetId="2" hidden="1">{"Riqfin97",#N/A,FALSE,"Tran";"Riqfinpro",#N/A,FALSE,"Tran"}</definedName>
    <definedName name="sdfsdfsdfsd" localSheetId="3" hidden="1">{"Riqfin97",#N/A,FALSE,"Tran";"Riqfinpro",#N/A,FALSE,"Tran"}</definedName>
    <definedName name="sdfsdfsdfsd" localSheetId="4" hidden="1">{"Riqfin97",#N/A,FALSE,"Tran";"Riqfinpro",#N/A,FALSE,"Tran"}</definedName>
    <definedName name="sdfsdfsdfsd" localSheetId="5" hidden="1">{"Riqfin97",#N/A,FALSE,"Tran";"Riqfinpro",#N/A,FALSE,"Tran"}</definedName>
    <definedName name="sdfsdfsdfsd" localSheetId="6" hidden="1">{"Riqfin97",#N/A,FALSE,"Tran";"Riqfinpro",#N/A,FALSE,"Tran"}</definedName>
    <definedName name="sdfsdfsdfsd" localSheetId="9" hidden="1">{"Riqfin97",#N/A,FALSE,"Tran";"Riqfinpro",#N/A,FALSE,"Tran"}</definedName>
    <definedName name="sdfsdfsdfsd" localSheetId="11" hidden="1">{"Riqfin97",#N/A,FALSE,"Tran";"Riqfinpro",#N/A,FALSE,"Tran"}</definedName>
    <definedName name="sdfsdfsdfsd" localSheetId="12" hidden="1">{"Riqfin97",#N/A,FALSE,"Tran";"Riqfinpro",#N/A,FALSE,"Tran"}</definedName>
    <definedName name="sdfsdfsdfsd" localSheetId="0" hidden="1">{"Riqfin97",#N/A,FALSE,"Tran";"Riqfinpro",#N/A,FALSE,"Tran"}</definedName>
    <definedName name="sdfsdfsdfsd" localSheetId="22" hidden="1">{"Riqfin97",#N/A,FALSE,"Tran";"Riqfinpro",#N/A,FALSE,"Tran"}</definedName>
    <definedName name="sdfsdfsdfsd" localSheetId="30" hidden="1">{"Riqfin97",#N/A,FALSE,"Tran";"Riqfinpro",#N/A,FALSE,"Tran"}</definedName>
    <definedName name="sdfsdfsdfsd" localSheetId="7"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45"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8" hidden="1">{"Riqfin97",#N/A,FALSE,"Tran";"Riqfinpro",#N/A,FALSE,"Tran"}</definedName>
    <definedName name="sdfsdfsdfsd" localSheetId="53" hidden="1">{"Riqfin97",#N/A,FALSE,"Tran";"Riqfinpro",#N/A,FALSE,"Tran"}</definedName>
    <definedName name="sdfsdfsdfsd" localSheetId="10"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hidden="1">{"Riqfin97",#N/A,FALSE,"Tran";"Riqfinpro",#N/A,FALSE,"Tran"}</definedName>
    <definedName name="sds_gdp_exp_lari" localSheetId="13">#REF!</definedName>
    <definedName name="sds_gdp_exp_lari" localSheetId="29">#REF!</definedName>
    <definedName name="sds_gdp_exp_lari" localSheetId="5">#REF!</definedName>
    <definedName name="sds_gdp_exp_lari" localSheetId="6">#REF!</definedName>
    <definedName name="sds_gdp_exp_lari" localSheetId="9">#REF!</definedName>
    <definedName name="sds_gdp_exp_lari" localSheetId="11">#REF!</definedName>
    <definedName name="sds_gdp_exp_lari" localSheetId="12">#REF!</definedName>
    <definedName name="sds_gdp_exp_lari" localSheetId="0">#REF!</definedName>
    <definedName name="sds_gdp_exp_lari" localSheetId="7">#REF!</definedName>
    <definedName name="sds_gdp_exp_lari" localSheetId="45">#REF!</definedName>
    <definedName name="sds_gdp_exp_lari" localSheetId="46">#REF!</definedName>
    <definedName name="sds_gdp_exp_lari" localSheetId="47">#REF!</definedName>
    <definedName name="sds_gdp_exp_lari" localSheetId="8">#REF!</definedName>
    <definedName name="sds_gdp_exp_lari" localSheetId="53">#REF!</definedName>
    <definedName name="sds_gdp_exp_lari" localSheetId="10">#REF!</definedName>
    <definedName name="sds_gdp_exp_lari">#REF!</definedName>
    <definedName name="sds_gdp_origin" localSheetId="13">#REF!</definedName>
    <definedName name="sds_gdp_origin" localSheetId="29">#REF!</definedName>
    <definedName name="sds_gdp_origin" localSheetId="0">#REF!</definedName>
    <definedName name="sds_gdp_origin" localSheetId="45">#REF!</definedName>
    <definedName name="sds_gdp_origin" localSheetId="46">#REF!</definedName>
    <definedName name="sds_gdp_origin" localSheetId="47">#REF!</definedName>
    <definedName name="sds_gdp_origin" localSheetId="53">#REF!</definedName>
    <definedName name="sds_gdp_origin">#REF!</definedName>
    <definedName name="sds_gpd_exp_gdp" localSheetId="13">#REF!</definedName>
    <definedName name="sds_gpd_exp_gdp" localSheetId="29">#REF!</definedName>
    <definedName name="sds_gpd_exp_gdp" localSheetId="0">#REF!</definedName>
    <definedName name="sds_gpd_exp_gdp" localSheetId="45">#REF!</definedName>
    <definedName name="sds_gpd_exp_gdp" localSheetId="46">#REF!</definedName>
    <definedName name="sds_gpd_exp_gdp" localSheetId="47">#REF!</definedName>
    <definedName name="sds_gpd_exp_gdp" localSheetId="53">#REF!</definedName>
    <definedName name="sds_gpd_exp_gdp">#REF!</definedName>
    <definedName name="sdsd" localSheetId="45" hidden="1">'[48]Fax a enviar'!#REF!</definedName>
    <definedName name="sdsd" localSheetId="46" hidden="1">'[48]Fax a enviar'!#REF!</definedName>
    <definedName name="sdsd" localSheetId="47" hidden="1">'[48]Fax a enviar'!#REF!</definedName>
    <definedName name="sdsd" localSheetId="53" hidden="1">'[48]Fax a enviar'!#REF!</definedName>
    <definedName name="sdsd" hidden="1">'[48]Fax a enviar'!#REF!</definedName>
    <definedName name="sdsds" localSheetId="13" hidden="1">#REF!</definedName>
    <definedName name="sdsds" localSheetId="29" hidden="1">#REF!</definedName>
    <definedName name="sdsds" localSheetId="5" hidden="1">#REF!</definedName>
    <definedName name="sdsds" localSheetId="6" hidden="1">#REF!</definedName>
    <definedName name="sdsds" localSheetId="9" hidden="1">#REF!</definedName>
    <definedName name="sdsds" localSheetId="11" hidden="1">#REF!</definedName>
    <definedName name="sdsds" localSheetId="12" hidden="1">#REF!</definedName>
    <definedName name="sdsds" localSheetId="0" hidden="1">#REF!</definedName>
    <definedName name="sdsds" localSheetId="7" hidden="1">#REF!</definedName>
    <definedName name="sdsds" localSheetId="45" hidden="1">#REF!</definedName>
    <definedName name="sdsds" localSheetId="46" hidden="1">#REF!</definedName>
    <definedName name="sdsds" localSheetId="47" hidden="1">#REF!</definedName>
    <definedName name="sdsds" localSheetId="8" hidden="1">#REF!</definedName>
    <definedName name="sdsds" localSheetId="53" hidden="1">#REF!</definedName>
    <definedName name="sdsds" localSheetId="10" hidden="1">#REF!</definedName>
    <definedName name="sdsds" hidden="1">#REF!</definedName>
    <definedName name="seguimiento">#REF!</definedName>
    <definedName name="SEK" localSheetId="13">#REF!</definedName>
    <definedName name="SEK" localSheetId="29">#REF!</definedName>
    <definedName name="SEK" localSheetId="0">#REF!</definedName>
    <definedName name="SEK" localSheetId="45">#REF!</definedName>
    <definedName name="SEK" localSheetId="46">#REF!</definedName>
    <definedName name="SEK" localSheetId="47">#REF!</definedName>
    <definedName name="SEK" localSheetId="53">#REF!</definedName>
    <definedName name="SEK">#REF!</definedName>
    <definedName name="sencount" hidden="1">2</definedName>
    <definedName name="ser" localSheetId="1" hidden="1">{"Riqfin97",#N/A,FALSE,"Tran";"Riqfinpro",#N/A,FALSE,"Tran"}</definedName>
    <definedName name="ser" localSheetId="13" hidden="1">{"Riqfin97",#N/A,FALSE,"Tran";"Riqfinpro",#N/A,FALSE,"Tran"}</definedName>
    <definedName name="ser" localSheetId="20" hidden="1">{"Riqfin97",#N/A,FALSE,"Tran";"Riqfinpro",#N/A,FALSE,"Tran"}</definedName>
    <definedName name="ser" localSheetId="23" hidden="1">{"Riqfin97",#N/A,FALSE,"Tran";"Riqfinpro",#N/A,FALSE,"Tran"}</definedName>
    <definedName name="ser" localSheetId="29"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9" hidden="1">{"Riqfin97",#N/A,FALSE,"Tran";"Riqfinpro",#N/A,FALSE,"Tran"}</definedName>
    <definedName name="ser" localSheetId="11" hidden="1">{"Riqfin97",#N/A,FALSE,"Tran";"Riqfinpro",#N/A,FALSE,"Tran"}</definedName>
    <definedName name="ser" localSheetId="12" hidden="1">{"Riqfin97",#N/A,FALSE,"Tran";"Riqfinpro",#N/A,FALSE,"Tran"}</definedName>
    <definedName name="ser" localSheetId="0" hidden="1">{"Riqfin97",#N/A,FALSE,"Tran";"Riqfinpro",#N/A,FALSE,"Tran"}</definedName>
    <definedName name="ser" localSheetId="22" hidden="1">{"Riqfin97",#N/A,FALSE,"Tran";"Riqfinpro",#N/A,FALSE,"Tran"}</definedName>
    <definedName name="ser" localSheetId="30" hidden="1">{"Riqfin97",#N/A,FALSE,"Tran";"Riqfinpro",#N/A,FALSE,"Tran"}</definedName>
    <definedName name="ser" localSheetId="7"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8" hidden="1">{"Riqfin97",#N/A,FALSE,"Tran";"Riqfinpro",#N/A,FALSE,"Tran"}</definedName>
    <definedName name="ser" localSheetId="53" hidden="1">{"Riqfin97",#N/A,FALSE,"Tran";"Riqfinpro",#N/A,FALSE,"Tran"}</definedName>
    <definedName name="ser" localSheetId="10" hidden="1">{"Riqfin97",#N/A,FALSE,"Tran";"Riqfinpro",#N/A,FALSE,"Tran"}</definedName>
    <definedName name="ser" localSheetId="15" hidden="1">{"Riqfin97",#N/A,FALSE,"Tran";"Riqfinpro",#N/A,FALSE,"Tran"}</definedName>
    <definedName name="ser" localSheetId="16" hidden="1">{"Riqfin97",#N/A,FALSE,"Tran";"Riqfinpro",#N/A,FALSE,"Tran"}</definedName>
    <definedName name="ser" hidden="1">{"Riqfin97",#N/A,FALSE,"Tran";"Riqfinpro",#N/A,FALSE,"Tran"}</definedName>
    <definedName name="Sheet1_Chart_2_ChartType" hidden="1">64</definedName>
    <definedName name="SID" localSheetId="13">#REF!</definedName>
    <definedName name="SID" localSheetId="29">#REF!</definedName>
    <definedName name="SID" localSheetId="5">#REF!</definedName>
    <definedName name="SID" localSheetId="6">#REF!</definedName>
    <definedName name="SID" localSheetId="9">#REF!</definedName>
    <definedName name="SID" localSheetId="11">#REF!</definedName>
    <definedName name="SID" localSheetId="12">#REF!</definedName>
    <definedName name="SID" localSheetId="0">#REF!</definedName>
    <definedName name="SID" localSheetId="7">#REF!</definedName>
    <definedName name="SID" localSheetId="45">#REF!</definedName>
    <definedName name="SID" localSheetId="46">#REF!</definedName>
    <definedName name="SID" localSheetId="47">#REF!</definedName>
    <definedName name="SID" localSheetId="8">#REF!</definedName>
    <definedName name="SID" localSheetId="53">#REF!</definedName>
    <definedName name="SID" localSheetId="10">#REF!</definedName>
    <definedName name="SID">#REF!</definedName>
    <definedName name="SING" localSheetId="13">#REF!</definedName>
    <definedName name="SING" localSheetId="29">#REF!</definedName>
    <definedName name="SING" localSheetId="0">#REF!</definedName>
    <definedName name="SING" localSheetId="45">#REF!</definedName>
    <definedName name="SING" localSheetId="46">#REF!</definedName>
    <definedName name="SING" localSheetId="47">#REF!</definedName>
    <definedName name="SING" localSheetId="53">#REF!</definedName>
    <definedName name="SING">#REF!</definedName>
    <definedName name="SING1" localSheetId="13">#REF!</definedName>
    <definedName name="SING1" localSheetId="29">#REF!</definedName>
    <definedName name="SING1" localSheetId="0">#REF!</definedName>
    <definedName name="SING1" localSheetId="45">#REF!</definedName>
    <definedName name="SING1" localSheetId="46">#REF!</definedName>
    <definedName name="SING1" localSheetId="47">#REF!</definedName>
    <definedName name="SING1" localSheetId="53">#REF!</definedName>
    <definedName name="SING1">#REF!</definedName>
    <definedName name="snp" localSheetId="45">'[69]Credit ratings on 1st issues'!#REF!</definedName>
    <definedName name="snp" localSheetId="46">'[69]Credit ratings on 1st issues'!#REF!</definedName>
    <definedName name="snp" localSheetId="47">'[69]Credit ratings on 1st issues'!#REF!</definedName>
    <definedName name="snp" localSheetId="53">'[69]Credit ratings on 1st issues'!#REF!</definedName>
    <definedName name="snp">'[69]Credit ratings on 1st issues'!#REF!</definedName>
    <definedName name="SortRange" localSheetId="13">#REF!</definedName>
    <definedName name="SortRange" localSheetId="29">#REF!</definedName>
    <definedName name="SortRange" localSheetId="5">#REF!</definedName>
    <definedName name="SortRange" localSheetId="6">#REF!</definedName>
    <definedName name="SortRange" localSheetId="9">#REF!</definedName>
    <definedName name="SortRange" localSheetId="11">#REF!</definedName>
    <definedName name="SortRange" localSheetId="12">#REF!</definedName>
    <definedName name="SortRange" localSheetId="0">#REF!</definedName>
    <definedName name="SortRange" localSheetId="7">#REF!</definedName>
    <definedName name="SortRange" localSheetId="45">#REF!</definedName>
    <definedName name="SortRange" localSheetId="46">#REF!</definedName>
    <definedName name="SortRange" localSheetId="47">#REF!</definedName>
    <definedName name="SortRange" localSheetId="8">#REF!</definedName>
    <definedName name="SortRange" localSheetId="53">#REF!</definedName>
    <definedName name="SortRange" localSheetId="10">#REF!</definedName>
    <definedName name="SortRange">#REF!</definedName>
    <definedName name="SPN">#N/A</definedName>
    <definedName name="spnf" localSheetId="13">'[74]SPNF Acuerdo Incl. Int.'!spnf</definedName>
    <definedName name="spnf" localSheetId="2">'[74]SPNF Acuerdo Incl. Int.'!spnf</definedName>
    <definedName name="spnf" localSheetId="21">'[74]SPNF Acuerdo Incl. Int.'!spnf</definedName>
    <definedName name="spnf" localSheetId="22">'[74]SPNF Acuerdo Incl. Int.'!spnf</definedName>
    <definedName name="spnf" localSheetId="30">'[74]SPNF Acuerdo Incl. Int.'!spnf</definedName>
    <definedName name="spnf" localSheetId="45">'[74]SPNF Acuerdo Incl. Int.'!spnf</definedName>
    <definedName name="spnf" localSheetId="46">'[74]SPNF Acuerdo Incl. Int.'!spnf</definedName>
    <definedName name="spnf" localSheetId="47">'[74]SPNF Acuerdo Incl. Int.'!spnf</definedName>
    <definedName name="spnf" localSheetId="50">'[74]SPNF Acuerdo Incl. Int.'!spnf</definedName>
    <definedName name="spnf" localSheetId="51">'[74]SPNF Acuerdo Incl. Int.'!spnf</definedName>
    <definedName name="spnf" localSheetId="52">'[74]SPNF Acuerdo Incl. Int.'!spnf</definedName>
    <definedName name="spnf" localSheetId="15">'[74]SPNF Acuerdo Incl. Int.'!spnf</definedName>
    <definedName name="spnf">'[74]SPNF Acuerdo Incl. Int.'!spnf</definedName>
    <definedName name="Spread_Between_Highest_and_Lowest_Rates">'[39]Inter-Bank'!$N$5</definedName>
    <definedName name="sss" localSheetId="1" hidden="1">{"Minpmon",#N/A,FALSE,"Monthinput"}</definedName>
    <definedName name="sss" localSheetId="13" hidden="1">{"Minpmon",#N/A,FALSE,"Monthinput"}</definedName>
    <definedName name="sss" localSheetId="20" hidden="1">{"Minpmon",#N/A,FALSE,"Monthinput"}</definedName>
    <definedName name="sss" localSheetId="23" hidden="1">{"Minpmon",#N/A,FALSE,"Monthinput"}</definedName>
    <definedName name="sss" localSheetId="29" hidden="1">{"Minpmon",#N/A,FALSE,"Monthinput"}</definedName>
    <definedName name="sss" localSheetId="2" hidden="1">{"Minpmon",#N/A,FALSE,"Monthinput"}</definedName>
    <definedName name="sss" localSheetId="3" hidden="1">{"Minpmon",#N/A,FALSE,"Monthinput"}</definedName>
    <definedName name="sss" localSheetId="4" hidden="1">{"Minpmon",#N/A,FALSE,"Monthinput"}</definedName>
    <definedName name="sss" localSheetId="5" hidden="1">{"Minpmon",#N/A,FALSE,"Monthinput"}</definedName>
    <definedName name="sss" localSheetId="6" hidden="1">{"Minpmon",#N/A,FALSE,"Monthinput"}</definedName>
    <definedName name="sss" localSheetId="9" hidden="1">{"Minpmon",#N/A,FALSE,"Monthinput"}</definedName>
    <definedName name="sss" localSheetId="11" hidden="1">{"Minpmon",#N/A,FALSE,"Monthinput"}</definedName>
    <definedName name="sss" localSheetId="12" hidden="1">{"Minpmon",#N/A,FALSE,"Monthinput"}</definedName>
    <definedName name="sss" localSheetId="0" hidden="1">{"Minpmon",#N/A,FALSE,"Monthinput"}</definedName>
    <definedName name="sss" localSheetId="22" hidden="1">{"Minpmon",#N/A,FALSE,"Monthinput"}</definedName>
    <definedName name="sss" localSheetId="30" hidden="1">{"Minpmon",#N/A,FALSE,"Monthinput"}</definedName>
    <definedName name="sss" localSheetId="7" hidden="1">{"Minpmon",#N/A,FALSE,"Monthinput"}</definedName>
    <definedName name="sss" localSheetId="43" hidden="1">{"Minpmon",#N/A,FALSE,"Monthinput"}</definedName>
    <definedName name="sss" localSheetId="44" hidden="1">{"Minpmon",#N/A,FALSE,"Monthinput"}</definedName>
    <definedName name="sss" localSheetId="45" hidden="1">{"Minpmon",#N/A,FALSE,"Monthinput"}</definedName>
    <definedName name="sss" localSheetId="46" hidden="1">{"Minpmon",#N/A,FALSE,"Monthinput"}</definedName>
    <definedName name="sss" localSheetId="47" hidden="1">{"Minpmon",#N/A,FALSE,"Monthinput"}</definedName>
    <definedName name="sss" localSheetId="48" hidden="1">{"Minpmon",#N/A,FALSE,"Monthinput"}</definedName>
    <definedName name="sss" localSheetId="8" hidden="1">{"Minpmon",#N/A,FALSE,"Monthinput"}</definedName>
    <definedName name="sss" localSheetId="53" hidden="1">{"Minpmon",#N/A,FALSE,"Monthinput"}</definedName>
    <definedName name="sss" localSheetId="10" hidden="1">{"Minpmon",#N/A,FALSE,"Monthinput"}</definedName>
    <definedName name="sss" localSheetId="15" hidden="1">{"Minpmon",#N/A,FALSE,"Monthinput"}</definedName>
    <definedName name="sss" localSheetId="16" hidden="1">{"Minpmon",#N/A,FALSE,"Monthinput"}</definedName>
    <definedName name="sss" hidden="1">{"Minpmon",#N/A,FALSE,"Monthinput"}</definedName>
    <definedName name="ssss" localSheetId="1" hidden="1">{"Riqfin97",#N/A,FALSE,"Tran";"Riqfinpro",#N/A,FALSE,"Tran"}</definedName>
    <definedName name="ssss" localSheetId="13"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9"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9"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0" hidden="1">{"Riqfin97",#N/A,FALSE,"Tran";"Riqfinpro",#N/A,FALSE,"Tran"}</definedName>
    <definedName name="ssss" localSheetId="22" hidden="1">{"Riqfin97",#N/A,FALSE,"Tran";"Riqfinpro",#N/A,FALSE,"Tran"}</definedName>
    <definedName name="ssss" localSheetId="30" hidden="1">{"Riqfin97",#N/A,FALSE,"Tran";"Riqfinpro",#N/A,FALSE,"Tran"}</definedName>
    <definedName name="ssss" localSheetId="7"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8" hidden="1">{"Riqfin97",#N/A,FALSE,"Tran";"Riqfinpro",#N/A,FALSE,"Tran"}</definedName>
    <definedName name="ssss" localSheetId="53" hidden="1">{"Riqfin97",#N/A,FALSE,"Tran";"Riqfinpro",#N/A,FALSE,"Tran"}</definedName>
    <definedName name="ssss" localSheetId="10" hidden="1">{"Riqfin97",#N/A,FALSE,"Tran";"Riqfinpro",#N/A,FALSE,"Tran"}</definedName>
    <definedName name="ssss" localSheetId="15" hidden="1">{"Riqfin97",#N/A,FALSE,"Tran";"Riqfinpro",#N/A,FALSE,"Tran"}</definedName>
    <definedName name="ssss" localSheetId="16" hidden="1">{"Riqfin97",#N/A,FALSE,"Tran";"Riqfinpro",#N/A,FALSE,"Tran"}</definedName>
    <definedName name="ssss" hidden="1">{"Riqfin97",#N/A,FALSE,"Tran";"Riqfinpro",#N/A,FALSE,"Tran"}</definedName>
    <definedName name="START" localSheetId="13">#REF!</definedName>
    <definedName name="START" localSheetId="29">#REF!</definedName>
    <definedName name="START" localSheetId="5">#REF!</definedName>
    <definedName name="START" localSheetId="6">#REF!</definedName>
    <definedName name="START" localSheetId="9">#REF!</definedName>
    <definedName name="START" localSheetId="11">#REF!</definedName>
    <definedName name="START" localSheetId="12">#REF!</definedName>
    <definedName name="START" localSheetId="0">#REF!</definedName>
    <definedName name="START" localSheetId="7">#REF!</definedName>
    <definedName name="START" localSheetId="45">#REF!</definedName>
    <definedName name="START" localSheetId="46">#REF!</definedName>
    <definedName name="START" localSheetId="47">#REF!</definedName>
    <definedName name="START" localSheetId="8">#REF!</definedName>
    <definedName name="START" localSheetId="53">#REF!</definedName>
    <definedName name="START" localSheetId="10">#REF!</definedName>
    <definedName name="START">#REF!</definedName>
    <definedName name="StartPosition" localSheetId="13">#REF!</definedName>
    <definedName name="StartPosition" localSheetId="29">#REF!</definedName>
    <definedName name="StartPosition" localSheetId="0">#REF!</definedName>
    <definedName name="StartPosition" localSheetId="45">#REF!</definedName>
    <definedName name="StartPosition" localSheetId="46">#REF!</definedName>
    <definedName name="StartPosition" localSheetId="47">#REF!</definedName>
    <definedName name="StartPosition" localSheetId="53">#REF!</definedName>
    <definedName name="StartPosition">#REF!</definedName>
    <definedName name="STFQTAB" localSheetId="13">#REF!</definedName>
    <definedName name="STFQTAB" localSheetId="29">#REF!</definedName>
    <definedName name="STFQTAB" localSheetId="0">#REF!</definedName>
    <definedName name="STFQTAB" localSheetId="45">#REF!</definedName>
    <definedName name="STFQTAB" localSheetId="46">#REF!</definedName>
    <definedName name="STFQTAB" localSheetId="47">#REF!</definedName>
    <definedName name="STFQTAB" localSheetId="53">#REF!</definedName>
    <definedName name="STFQTAB">#REF!</definedName>
    <definedName name="STOP" localSheetId="13">#REF!</definedName>
    <definedName name="STOP" localSheetId="29">#REF!</definedName>
    <definedName name="STOP" localSheetId="0">#REF!</definedName>
    <definedName name="STOP">#REF!</definedName>
    <definedName name="SUM">[9]BoP!$E$313:$BE$365</definedName>
    <definedName name="SUPLI" localSheetId="13">#REF!</definedName>
    <definedName name="SUPLI" localSheetId="29">#REF!</definedName>
    <definedName name="SUPLI" localSheetId="5">#REF!</definedName>
    <definedName name="SUPLI" localSheetId="6">#REF!</definedName>
    <definedName name="SUPLI" localSheetId="9">#REF!</definedName>
    <definedName name="SUPLI" localSheetId="11">#REF!</definedName>
    <definedName name="SUPLI" localSheetId="12">#REF!</definedName>
    <definedName name="SUPLI" localSheetId="0">#REF!</definedName>
    <definedName name="SUPLI" localSheetId="7">#REF!</definedName>
    <definedName name="SUPLI" localSheetId="45">#REF!</definedName>
    <definedName name="SUPLI" localSheetId="46">#REF!</definedName>
    <definedName name="SUPLI" localSheetId="47">#REF!</definedName>
    <definedName name="SUPLI" localSheetId="8">#REF!</definedName>
    <definedName name="SUPLI" localSheetId="53">#REF!</definedName>
    <definedName name="SUPLI" localSheetId="10">#REF!</definedName>
    <definedName name="SUPLI">#REF!</definedName>
    <definedName name="SUPLIDORES" localSheetId="13">#REF!</definedName>
    <definedName name="SUPLIDORES" localSheetId="29">#REF!</definedName>
    <definedName name="SUPLIDORES" localSheetId="0">#REF!</definedName>
    <definedName name="SUPLIDORES" localSheetId="45">#REF!</definedName>
    <definedName name="SUPLIDORES" localSheetId="46">#REF!</definedName>
    <definedName name="SUPLIDORES" localSheetId="47">#REF!</definedName>
    <definedName name="SUPLIDORES" localSheetId="53">#REF!</definedName>
    <definedName name="SUPLIDORES">#REF!</definedName>
    <definedName name="SUPPLY">[44]MONTHLY!$A$87:$Q$193</definedName>
    <definedName name="SUPPLY2">[44]MONTHLY!$A$422:$Z$477</definedName>
    <definedName name="swe" localSheetId="1" hidden="1">{"Tab1",#N/A,FALSE,"P";"Tab2",#N/A,FALSE,"P"}</definedName>
    <definedName name="swe" localSheetId="13" hidden="1">{"Tab1",#N/A,FALSE,"P";"Tab2",#N/A,FALSE,"P"}</definedName>
    <definedName name="swe" localSheetId="20" hidden="1">{"Tab1",#N/A,FALSE,"P";"Tab2",#N/A,FALSE,"P"}</definedName>
    <definedName name="swe" localSheetId="23" hidden="1">{"Tab1",#N/A,FALSE,"P";"Tab2",#N/A,FALSE,"P"}</definedName>
    <definedName name="swe" localSheetId="29"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9" hidden="1">{"Tab1",#N/A,FALSE,"P";"Tab2",#N/A,FALSE,"P"}</definedName>
    <definedName name="swe" localSheetId="11" hidden="1">{"Tab1",#N/A,FALSE,"P";"Tab2",#N/A,FALSE,"P"}</definedName>
    <definedName name="swe" localSheetId="12" hidden="1">{"Tab1",#N/A,FALSE,"P";"Tab2",#N/A,FALSE,"P"}</definedName>
    <definedName name="swe" localSheetId="0" hidden="1">{"Tab1",#N/A,FALSE,"P";"Tab2",#N/A,FALSE,"P"}</definedName>
    <definedName name="swe" localSheetId="22" hidden="1">{"Tab1",#N/A,FALSE,"P";"Tab2",#N/A,FALSE,"P"}</definedName>
    <definedName name="swe" localSheetId="30" hidden="1">{"Tab1",#N/A,FALSE,"P";"Tab2",#N/A,FALSE,"P"}</definedName>
    <definedName name="swe" localSheetId="7"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8" hidden="1">{"Tab1",#N/A,FALSE,"P";"Tab2",#N/A,FALSE,"P"}</definedName>
    <definedName name="swe" localSheetId="53" hidden="1">{"Tab1",#N/A,FALSE,"P";"Tab2",#N/A,FALSE,"P"}</definedName>
    <definedName name="swe" localSheetId="10" hidden="1">{"Tab1",#N/A,FALSE,"P";"Tab2",#N/A,FALSE,"P"}</definedName>
    <definedName name="swe" localSheetId="15" hidden="1">{"Tab1",#N/A,FALSE,"P";"Tab2",#N/A,FALSE,"P"}</definedName>
    <definedName name="swe" localSheetId="16" hidden="1">{"Tab1",#N/A,FALSE,"P";"Tab2",#N/A,FALSE,"P"}</definedName>
    <definedName name="swe" hidden="1">{"Tab1",#N/A,FALSE,"P";"Tab2",#N/A,FALSE,"P"}</definedName>
    <definedName name="Swvu.PLA1." hidden="1">'[33]COP FED'!#REF!</definedName>
    <definedName name="Swvu.PLA2." hidden="1">'[33]COP FED'!$A$1:$N$49</definedName>
    <definedName name="sxc" localSheetId="1" hidden="1">{"Riqfin97",#N/A,FALSE,"Tran";"Riqfinpro",#N/A,FALSE,"Tran"}</definedName>
    <definedName name="sxc" localSheetId="13" hidden="1">{"Riqfin97",#N/A,FALSE,"Tran";"Riqfinpro",#N/A,FALSE,"Tran"}</definedName>
    <definedName name="sxc" localSheetId="20" hidden="1">{"Riqfin97",#N/A,FALSE,"Tran";"Riqfinpro",#N/A,FALSE,"Tran"}</definedName>
    <definedName name="sxc" localSheetId="23" hidden="1">{"Riqfin97",#N/A,FALSE,"Tran";"Riqfinpro",#N/A,FALSE,"Tran"}</definedName>
    <definedName name="sxc" localSheetId="29"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9" hidden="1">{"Riqfin97",#N/A,FALSE,"Tran";"Riqfinpro",#N/A,FALSE,"Tran"}</definedName>
    <definedName name="sxc" localSheetId="11" hidden="1">{"Riqfin97",#N/A,FALSE,"Tran";"Riqfinpro",#N/A,FALSE,"Tran"}</definedName>
    <definedName name="sxc" localSheetId="12" hidden="1">{"Riqfin97",#N/A,FALSE,"Tran";"Riqfinpro",#N/A,FALSE,"Tran"}</definedName>
    <definedName name="sxc" localSheetId="0" hidden="1">{"Riqfin97",#N/A,FALSE,"Tran";"Riqfinpro",#N/A,FALSE,"Tran"}</definedName>
    <definedName name="sxc" localSheetId="22" hidden="1">{"Riqfin97",#N/A,FALSE,"Tran";"Riqfinpro",#N/A,FALSE,"Tran"}</definedName>
    <definedName name="sxc" localSheetId="30" hidden="1">{"Riqfin97",#N/A,FALSE,"Tran";"Riqfinpro",#N/A,FALSE,"Tran"}</definedName>
    <definedName name="sxc" localSheetId="7"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8" hidden="1">{"Riqfin97",#N/A,FALSE,"Tran";"Riqfinpro",#N/A,FALSE,"Tran"}</definedName>
    <definedName name="sxc" localSheetId="53" hidden="1">{"Riqfin97",#N/A,FALSE,"Tran";"Riqfinpro",#N/A,FALSE,"Tran"}</definedName>
    <definedName name="sxc" localSheetId="10" hidden="1">{"Riqfin97",#N/A,FALSE,"Tran";"Riqfinpro",#N/A,FALSE,"Tran"}</definedName>
    <definedName name="sxc" localSheetId="15" hidden="1">{"Riqfin97",#N/A,FALSE,"Tran";"Riqfinpro",#N/A,FALSE,"Tran"}</definedName>
    <definedName name="sxc" localSheetId="16" hidden="1">{"Riqfin97",#N/A,FALSE,"Tran";"Riqfinpro",#N/A,FALSE,"Tran"}</definedName>
    <definedName name="sxc" hidden="1">{"Riqfin97",#N/A,FALSE,"Tran";"Riqfinpro",#N/A,FALSE,"Tran"}</definedName>
    <definedName name="sxe" localSheetId="1" hidden="1">{"Riqfin97",#N/A,FALSE,"Tran";"Riqfinpro",#N/A,FALSE,"Tran"}</definedName>
    <definedName name="sxe" localSheetId="13" hidden="1">{"Riqfin97",#N/A,FALSE,"Tran";"Riqfinpro",#N/A,FALSE,"Tran"}</definedName>
    <definedName name="sxe" localSheetId="20" hidden="1">{"Riqfin97",#N/A,FALSE,"Tran";"Riqfinpro",#N/A,FALSE,"Tran"}</definedName>
    <definedName name="sxe" localSheetId="23" hidden="1">{"Riqfin97",#N/A,FALSE,"Tran";"Riqfinpro",#N/A,FALSE,"Tran"}</definedName>
    <definedName name="sxe" localSheetId="29"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9" hidden="1">{"Riqfin97",#N/A,FALSE,"Tran";"Riqfinpro",#N/A,FALSE,"Tran"}</definedName>
    <definedName name="sxe" localSheetId="11" hidden="1">{"Riqfin97",#N/A,FALSE,"Tran";"Riqfinpro",#N/A,FALSE,"Tran"}</definedName>
    <definedName name="sxe" localSheetId="12" hidden="1">{"Riqfin97",#N/A,FALSE,"Tran";"Riqfinpro",#N/A,FALSE,"Tran"}</definedName>
    <definedName name="sxe" localSheetId="0" hidden="1">{"Riqfin97",#N/A,FALSE,"Tran";"Riqfinpro",#N/A,FALSE,"Tran"}</definedName>
    <definedName name="sxe" localSheetId="22" hidden="1">{"Riqfin97",#N/A,FALSE,"Tran";"Riqfinpro",#N/A,FALSE,"Tran"}</definedName>
    <definedName name="sxe" localSheetId="30" hidden="1">{"Riqfin97",#N/A,FALSE,"Tran";"Riqfinpro",#N/A,FALSE,"Tran"}</definedName>
    <definedName name="sxe" localSheetId="7"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8" hidden="1">{"Riqfin97",#N/A,FALSE,"Tran";"Riqfinpro",#N/A,FALSE,"Tran"}</definedName>
    <definedName name="sxe" localSheetId="53" hidden="1">{"Riqfin97",#N/A,FALSE,"Tran";"Riqfinpro",#N/A,FALSE,"Tran"}</definedName>
    <definedName name="sxe" localSheetId="10" hidden="1">{"Riqfin97",#N/A,FALSE,"Tran";"Riqfinpro",#N/A,FALSE,"Tran"}</definedName>
    <definedName name="sxe" localSheetId="15" hidden="1">{"Riqfin97",#N/A,FALSE,"Tran";"Riqfinpro",#N/A,FALSE,"Tran"}</definedName>
    <definedName name="sxe" localSheetId="16" hidden="1">{"Riqfin97",#N/A,FALSE,"Tran";"Riqfinpro",#N/A,FALSE,"Tran"}</definedName>
    <definedName name="sxe" hidden="1">{"Riqfin97",#N/A,FALSE,"Tran";"Riqfinpro",#N/A,FALSE,"Tran"}</definedName>
    <definedName name="t" localSheetId="1" hidden="1">{"Minpmon",#N/A,FALSE,"Monthinput"}</definedName>
    <definedName name="t" localSheetId="13" hidden="1">{"Minpmon",#N/A,FALSE,"Monthinput"}</definedName>
    <definedName name="t" localSheetId="20" hidden="1">{"Minpmon",#N/A,FALSE,"Monthinput"}</definedName>
    <definedName name="t" localSheetId="23" hidden="1">{"Minpmon",#N/A,FALSE,"Monthinput"}</definedName>
    <definedName name="t" localSheetId="29" hidden="1">{"Minpmon",#N/A,FALSE,"Monthinput"}</definedName>
    <definedName name="t" localSheetId="2" hidden="1">{"Minpmon",#N/A,FALSE,"Monthinput"}</definedName>
    <definedName name="t" localSheetId="3" hidden="1">{"Minpmon",#N/A,FALSE,"Monthinput"}</definedName>
    <definedName name="t" localSheetId="4" hidden="1">{"Minpmon",#N/A,FALSE,"Monthinput"}</definedName>
    <definedName name="t" localSheetId="5" hidden="1">{"Minpmon",#N/A,FALSE,"Monthinput"}</definedName>
    <definedName name="t" localSheetId="6" hidden="1">{"Minpmon",#N/A,FALSE,"Monthinput"}</definedName>
    <definedName name="t" localSheetId="9" hidden="1">{"Minpmon",#N/A,FALSE,"Monthinput"}</definedName>
    <definedName name="t" localSheetId="11" hidden="1">{"Minpmon",#N/A,FALSE,"Monthinput"}</definedName>
    <definedName name="t" localSheetId="12" hidden="1">{"Minpmon",#N/A,FALSE,"Monthinput"}</definedName>
    <definedName name="t" localSheetId="0" hidden="1">{"Minpmon",#N/A,FALSE,"Monthinput"}</definedName>
    <definedName name="t" localSheetId="22" hidden="1">{"Minpmon",#N/A,FALSE,"Monthinput"}</definedName>
    <definedName name="t" localSheetId="30" hidden="1">{"Minpmon",#N/A,FALSE,"Monthinput"}</definedName>
    <definedName name="t" localSheetId="7" hidden="1">{"Minpmon",#N/A,FALSE,"Monthinput"}</definedName>
    <definedName name="t" localSheetId="43" hidden="1">{"Minpmon",#N/A,FALSE,"Monthinput"}</definedName>
    <definedName name="t" localSheetId="44" hidden="1">{"Minpmon",#N/A,FALSE,"Monthinput"}</definedName>
    <definedName name="t" localSheetId="45" hidden="1">{"Minpmon",#N/A,FALSE,"Monthinput"}</definedName>
    <definedName name="t" localSheetId="46" hidden="1">{"Minpmon",#N/A,FALSE,"Monthinput"}</definedName>
    <definedName name="t" localSheetId="47" hidden="1">{"Minpmon",#N/A,FALSE,"Monthinput"}</definedName>
    <definedName name="t" localSheetId="48" hidden="1">{"Minpmon",#N/A,FALSE,"Monthinput"}</definedName>
    <definedName name="t" localSheetId="8" hidden="1">{"Minpmon",#N/A,FALSE,"Monthinput"}</definedName>
    <definedName name="t" localSheetId="53" hidden="1">{"Minpmon",#N/A,FALSE,"Monthinput"}</definedName>
    <definedName name="t" localSheetId="10" hidden="1">{"Minpmon",#N/A,FALSE,"Monthinput"}</definedName>
    <definedName name="t" localSheetId="15" hidden="1">{"Minpmon",#N/A,FALSE,"Monthinput"}</definedName>
    <definedName name="t" localSheetId="16" hidden="1">{"Minpmon",#N/A,FALSE,"Monthinput"}</definedName>
    <definedName name="t" hidden="1">{"Minpmon",#N/A,FALSE,"Monthinput"}</definedName>
    <definedName name="Tab25a" localSheetId="13">#REF!</definedName>
    <definedName name="Tab25a" localSheetId="29">#REF!</definedName>
    <definedName name="Tab25a" localSheetId="5">#REF!</definedName>
    <definedName name="Tab25a" localSheetId="6">#REF!</definedName>
    <definedName name="Tab25a" localSheetId="9">#REF!</definedName>
    <definedName name="Tab25a" localSheetId="11">#REF!</definedName>
    <definedName name="Tab25a" localSheetId="12">#REF!</definedName>
    <definedName name="Tab25a" localSheetId="0">#REF!</definedName>
    <definedName name="Tab25a" localSheetId="7">#REF!</definedName>
    <definedName name="Tab25a" localSheetId="45">#REF!</definedName>
    <definedName name="Tab25a" localSheetId="46">#REF!</definedName>
    <definedName name="Tab25a" localSheetId="47">#REF!</definedName>
    <definedName name="Tab25a" localSheetId="8">#REF!</definedName>
    <definedName name="Tab25a" localSheetId="53">#REF!</definedName>
    <definedName name="Tab25a" localSheetId="10">#REF!</definedName>
    <definedName name="Tab25a">#REF!</definedName>
    <definedName name="Tab25b" localSheetId="13">#REF!</definedName>
    <definedName name="Tab25b" localSheetId="29">#REF!</definedName>
    <definedName name="Tab25b" localSheetId="0">#REF!</definedName>
    <definedName name="Tab25b" localSheetId="45">#REF!</definedName>
    <definedName name="Tab25b" localSheetId="46">#REF!</definedName>
    <definedName name="Tab25b" localSheetId="47">#REF!</definedName>
    <definedName name="Tab25b" localSheetId="53">#REF!</definedName>
    <definedName name="Tab25b">#REF!</definedName>
    <definedName name="Tabe" localSheetId="13">#REF!</definedName>
    <definedName name="Tabe" localSheetId="29">#REF!</definedName>
    <definedName name="Tabe" localSheetId="0">#REF!</definedName>
    <definedName name="Tabe" localSheetId="45">#REF!</definedName>
    <definedName name="Tabe" localSheetId="46">#REF!</definedName>
    <definedName name="Tabe" localSheetId="47">#REF!</definedName>
    <definedName name="Tabe" localSheetId="53">#REF!</definedName>
    <definedName name="Tabe">#REF!</definedName>
    <definedName name="Table__47">[79]RED47!$A$1:$I$53</definedName>
    <definedName name="Table_2._Country_X___Public_Sector_Financing_1" localSheetId="13">#REF!</definedName>
    <definedName name="Table_2._Country_X___Public_Sector_Financing_1" localSheetId="29">#REF!</definedName>
    <definedName name="Table_2._Country_X___Public_Sector_Financing_1" localSheetId="5">#REF!</definedName>
    <definedName name="Table_2._Country_X___Public_Sector_Financing_1" localSheetId="6">#REF!</definedName>
    <definedName name="Table_2._Country_X___Public_Sector_Financing_1" localSheetId="9">#REF!</definedName>
    <definedName name="Table_2._Country_X___Public_Sector_Financing_1" localSheetId="11">#REF!</definedName>
    <definedName name="Table_2._Country_X___Public_Sector_Financing_1" localSheetId="12">#REF!</definedName>
    <definedName name="Table_2._Country_X___Public_Sector_Financing_1" localSheetId="0">#REF!</definedName>
    <definedName name="Table_2._Country_X___Public_Sector_Financing_1" localSheetId="7">#REF!</definedName>
    <definedName name="Table_2._Country_X___Public_Sector_Financing_1" localSheetId="45">#REF!</definedName>
    <definedName name="Table_2._Country_X___Public_Sector_Financing_1" localSheetId="46">#REF!</definedName>
    <definedName name="Table_2._Country_X___Public_Sector_Financing_1" localSheetId="47">#REF!</definedName>
    <definedName name="Table_2._Country_X___Public_Sector_Financing_1" localSheetId="8">#REF!</definedName>
    <definedName name="Table_2._Country_X___Public_Sector_Financing_1" localSheetId="53">#REF!</definedName>
    <definedName name="Table_2._Country_X___Public_Sector_Financing_1" localSheetId="10">#REF!</definedName>
    <definedName name="Table_2._Country_X___Public_Sector_Financing_1">#REF!</definedName>
    <definedName name="Table_3.5b" localSheetId="13">#REF!</definedName>
    <definedName name="Table_3.5b" localSheetId="29">#REF!</definedName>
    <definedName name="Table_3.5b" localSheetId="0">#REF!</definedName>
    <definedName name="Table_3.5b" localSheetId="45">#REF!</definedName>
    <definedName name="Table_3.5b" localSheetId="46">#REF!</definedName>
    <definedName name="Table_3.5b" localSheetId="47">#REF!</definedName>
    <definedName name="Table_3.5b" localSheetId="53">#REF!</definedName>
    <definedName name="Table_3.5b">#REF!</definedName>
    <definedName name="Table_Template" localSheetId="13">#REF!</definedName>
    <definedName name="Table_Template" localSheetId="29">#REF!</definedName>
    <definedName name="Table_Template" localSheetId="0">#REF!</definedName>
    <definedName name="Table_Template" localSheetId="45">#REF!</definedName>
    <definedName name="Table_Template" localSheetId="46">#REF!</definedName>
    <definedName name="Table_Template" localSheetId="47">#REF!</definedName>
    <definedName name="Table_Template" localSheetId="53">#REF!</definedName>
    <definedName name="Table_Template">#REF!</definedName>
    <definedName name="table1" localSheetId="13">#REF!</definedName>
    <definedName name="table1" localSheetId="29">#REF!</definedName>
    <definedName name="table1" localSheetId="0">#REF!</definedName>
    <definedName name="table1">#REF!</definedName>
    <definedName name="Table2" localSheetId="13">#REF!</definedName>
    <definedName name="Table2" localSheetId="29">#REF!</definedName>
    <definedName name="Table2" localSheetId="0">#REF!</definedName>
    <definedName name="Table2">#REF!</definedName>
    <definedName name="Table8">'[29]shared data'!$A$1:$E$32</definedName>
    <definedName name="TableA" localSheetId="13">#REF!</definedName>
    <definedName name="TableA" localSheetId="29">#REF!</definedName>
    <definedName name="TableA" localSheetId="5">#REF!</definedName>
    <definedName name="TableA" localSheetId="6">#REF!</definedName>
    <definedName name="TableA" localSheetId="9">#REF!</definedName>
    <definedName name="TableA" localSheetId="11">#REF!</definedName>
    <definedName name="TableA" localSheetId="12">#REF!</definedName>
    <definedName name="TableA" localSheetId="0">#REF!</definedName>
    <definedName name="TableA" localSheetId="7">#REF!</definedName>
    <definedName name="TableA" localSheetId="45">#REF!</definedName>
    <definedName name="TableA" localSheetId="46">#REF!</definedName>
    <definedName name="TableA" localSheetId="47">#REF!</definedName>
    <definedName name="TableA" localSheetId="8">#REF!</definedName>
    <definedName name="TableA" localSheetId="53">#REF!</definedName>
    <definedName name="TableA" localSheetId="10">#REF!</definedName>
    <definedName name="TableA">#REF!</definedName>
    <definedName name="TableB1" localSheetId="13">#REF!</definedName>
    <definedName name="TableB1" localSheetId="29">#REF!</definedName>
    <definedName name="TableB1" localSheetId="0">#REF!</definedName>
    <definedName name="TableB1" localSheetId="45">#REF!</definedName>
    <definedName name="TableB1" localSheetId="46">#REF!</definedName>
    <definedName name="TableB1" localSheetId="47">#REF!</definedName>
    <definedName name="TableB1" localSheetId="53">#REF!</definedName>
    <definedName name="TableB1">#REF!</definedName>
    <definedName name="TableB2" localSheetId="13">#REF!</definedName>
    <definedName name="TableB2" localSheetId="29">#REF!</definedName>
    <definedName name="TableB2" localSheetId="0">#REF!</definedName>
    <definedName name="TableB2" localSheetId="45">#REF!</definedName>
    <definedName name="TableB2" localSheetId="46">#REF!</definedName>
    <definedName name="TableB2" localSheetId="47">#REF!</definedName>
    <definedName name="TableB2" localSheetId="53">#REF!</definedName>
    <definedName name="TableB2">#REF!</definedName>
    <definedName name="TableB3" localSheetId="13">#REF!</definedName>
    <definedName name="TableB3" localSheetId="29">#REF!</definedName>
    <definedName name="TableB3" localSheetId="0">#REF!</definedName>
    <definedName name="TableB3">#REF!</definedName>
    <definedName name="TableC1" localSheetId="13">#REF!</definedName>
    <definedName name="TableC1" localSheetId="29">#REF!</definedName>
    <definedName name="TableC1" localSheetId="0">#REF!</definedName>
    <definedName name="TableC1">#REF!</definedName>
    <definedName name="TableC2" localSheetId="13">#REF!</definedName>
    <definedName name="TableC2" localSheetId="29">#REF!</definedName>
    <definedName name="TableC2" localSheetId="0">#REF!</definedName>
    <definedName name="TableC2">#REF!</definedName>
    <definedName name="TableC3" localSheetId="13">#REF!</definedName>
    <definedName name="TableC3" localSheetId="29">#REF!</definedName>
    <definedName name="TableC3" localSheetId="0">#REF!</definedName>
    <definedName name="TableC3">#REF!</definedName>
    <definedName name="TASA" localSheetId="13">#REF!</definedName>
    <definedName name="TASA" localSheetId="29">#REF!</definedName>
    <definedName name="TASA" localSheetId="0">#REF!</definedName>
    <definedName name="TASA">#REF!</definedName>
    <definedName name="TASAS" localSheetId="13">#REF!</definedName>
    <definedName name="TASAS" localSheetId="29">#REF!</definedName>
    <definedName name="TASAS" localSheetId="0">#REF!</definedName>
    <definedName name="TASAS">#REF!</definedName>
    <definedName name="Tasas_Interes_06R">[80]A!$A$1:$T$54</definedName>
    <definedName name="tblChecks">[57]ErrCheck!$A$3:$E$5</definedName>
    <definedName name="tblLinks">[57]Links!$A$4:$F$33</definedName>
    <definedName name="tc">#VALUE!</definedName>
    <definedName name="TD" localSheetId="13">#REF!</definedName>
    <definedName name="TD" localSheetId="29">#REF!</definedName>
    <definedName name="TD" localSheetId="5">#REF!</definedName>
    <definedName name="TD" localSheetId="6">#REF!</definedName>
    <definedName name="TD" localSheetId="9">#REF!</definedName>
    <definedName name="TD" localSheetId="11">#REF!</definedName>
    <definedName name="TD" localSheetId="12">#REF!</definedName>
    <definedName name="TD" localSheetId="0">#REF!</definedName>
    <definedName name="TD" localSheetId="7">#REF!</definedName>
    <definedName name="TD" localSheetId="45">#REF!</definedName>
    <definedName name="TD" localSheetId="46">#REF!</definedName>
    <definedName name="TD" localSheetId="47">#REF!</definedName>
    <definedName name="TD" localSheetId="8">#REF!</definedName>
    <definedName name="TD" localSheetId="53">#REF!</definedName>
    <definedName name="TD" localSheetId="10">#REF!</definedName>
    <definedName name="TD">#REF!</definedName>
    <definedName name="TD1A" localSheetId="13">#REF!</definedName>
    <definedName name="TD1A" localSheetId="29">#REF!</definedName>
    <definedName name="TD1A" localSheetId="0">#REF!</definedName>
    <definedName name="TD1A" localSheetId="45">#REF!</definedName>
    <definedName name="TD1A" localSheetId="46">#REF!</definedName>
    <definedName name="TD1A" localSheetId="47">#REF!</definedName>
    <definedName name="TD1A" localSheetId="53">#REF!</definedName>
    <definedName name="TD1A">#REF!</definedName>
    <definedName name="teetwetw" localSheetId="13" hidden="1">#REF!</definedName>
    <definedName name="teetwetw" localSheetId="29" hidden="1">#REF!</definedName>
    <definedName name="teetwetw" localSheetId="0" hidden="1">#REF!</definedName>
    <definedName name="teetwetw" localSheetId="45" hidden="1">#REF!</definedName>
    <definedName name="teetwetw" localSheetId="46" hidden="1">#REF!</definedName>
    <definedName name="teetwetw" localSheetId="47" hidden="1">#REF!</definedName>
    <definedName name="teetwetw" localSheetId="53" hidden="1">#REF!</definedName>
    <definedName name="teetwetw" hidden="1">#REF!</definedName>
    <definedName name="TELAS" localSheetId="13">#REF!</definedName>
    <definedName name="TELAS" localSheetId="29">#REF!</definedName>
    <definedName name="TELAS" localSheetId="0">#REF!</definedName>
    <definedName name="TELAS">#REF!</definedName>
    <definedName name="Template_Table" localSheetId="13">#REF!</definedName>
    <definedName name="Template_Table" localSheetId="29">#REF!</definedName>
    <definedName name="Template_Table" localSheetId="0">#REF!</definedName>
    <definedName name="Template_Table">#REF!</definedName>
    <definedName name="terte" localSheetId="13" hidden="1">#REF!</definedName>
    <definedName name="terte" localSheetId="29" hidden="1">#REF!</definedName>
    <definedName name="terte" localSheetId="0" hidden="1">#REF!</definedName>
    <definedName name="terte" hidden="1">#REF!</definedName>
    <definedName name="tete" localSheetId="13" hidden="1">#REF!</definedName>
    <definedName name="tete" localSheetId="29" hidden="1">#REF!</definedName>
    <definedName name="tete" localSheetId="0" hidden="1">#REF!</definedName>
    <definedName name="tete" hidden="1">#REF!</definedName>
    <definedName name="tetetwe" hidden="1">'[53]Fax a enviar'!#REF!</definedName>
    <definedName name="textToday" localSheetId="13">#REF!</definedName>
    <definedName name="textToday" localSheetId="29">#REF!</definedName>
    <definedName name="textToday" localSheetId="5">#REF!</definedName>
    <definedName name="textToday" localSheetId="6">#REF!</definedName>
    <definedName name="textToday" localSheetId="9">#REF!</definedName>
    <definedName name="textToday" localSheetId="11">#REF!</definedName>
    <definedName name="textToday" localSheetId="12">#REF!</definedName>
    <definedName name="textToday" localSheetId="0">#REF!</definedName>
    <definedName name="textToday" localSheetId="7">#REF!</definedName>
    <definedName name="textToday" localSheetId="45">#REF!</definedName>
    <definedName name="textToday" localSheetId="46">#REF!</definedName>
    <definedName name="textToday" localSheetId="47">#REF!</definedName>
    <definedName name="textToday" localSheetId="8">#REF!</definedName>
    <definedName name="textToday" localSheetId="53">#REF!</definedName>
    <definedName name="textToday" localSheetId="10">#REF!</definedName>
    <definedName name="textToday">#REF!</definedName>
    <definedName name="TIPOCAMBIO" localSheetId="13">#REF!</definedName>
    <definedName name="TIPOCAMBIO" localSheetId="29">#REF!</definedName>
    <definedName name="TIPOCAMBIO" localSheetId="0">#REF!</definedName>
    <definedName name="TIPOCAMBIO" localSheetId="45">#REF!</definedName>
    <definedName name="TIPOCAMBIO" localSheetId="46">#REF!</definedName>
    <definedName name="TIPOCAMBIO" localSheetId="47">#REF!</definedName>
    <definedName name="TIPOCAMBIO" localSheetId="53">#REF!</definedName>
    <definedName name="TIPOCAMBIO">#REF!</definedName>
    <definedName name="TITLES" localSheetId="13">#REF!</definedName>
    <definedName name="TITLES" localSheetId="29">#REF!</definedName>
    <definedName name="TITLES" localSheetId="0">#REF!</definedName>
    <definedName name="TITLES" localSheetId="45">#REF!</definedName>
    <definedName name="TITLES" localSheetId="46">#REF!</definedName>
    <definedName name="TITLES" localSheetId="47">#REF!</definedName>
    <definedName name="TITLES" localSheetId="53">#REF!</definedName>
    <definedName name="TITLES">#REF!</definedName>
    <definedName name="TítuloDeColumna1" localSheetId="29">#REF!</definedName>
    <definedName name="TítuloDeColumna1">#REF!</definedName>
    <definedName name="TítuloDeColumna2" localSheetId="29">#REF!</definedName>
    <definedName name="TítuloDeColumna2">#REF!</definedName>
    <definedName name="_xlnm.Print_Titles" localSheetId="13">#REF!</definedName>
    <definedName name="_xlnm.Print_Titles" localSheetId="29">#REF!</definedName>
    <definedName name="_xlnm.Print_Titles" localSheetId="0">#REF!</definedName>
    <definedName name="_xlnm.Print_Titles" localSheetId="53">#REF!</definedName>
    <definedName name="_xlnm.Print_Titles">#REF!</definedName>
    <definedName name="tj" localSheetId="1" hidden="1">{"Riqfin97",#N/A,FALSE,"Tran";"Riqfinpro",#N/A,FALSE,"Tran"}</definedName>
    <definedName name="tj" localSheetId="13" hidden="1">{"Riqfin97",#N/A,FALSE,"Tran";"Riqfinpro",#N/A,FALSE,"Tran"}</definedName>
    <definedName name="tj" localSheetId="20" hidden="1">{"Riqfin97",#N/A,FALSE,"Tran";"Riqfinpro",#N/A,FALSE,"Tran"}</definedName>
    <definedName name="tj" localSheetId="23" hidden="1">{"Riqfin97",#N/A,FALSE,"Tran";"Riqfinpro",#N/A,FALSE,"Tran"}</definedName>
    <definedName name="tj" localSheetId="29"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9" hidden="1">{"Riqfin97",#N/A,FALSE,"Tran";"Riqfinpro",#N/A,FALSE,"Tran"}</definedName>
    <definedName name="tj" localSheetId="11" hidden="1">{"Riqfin97",#N/A,FALSE,"Tran";"Riqfinpro",#N/A,FALSE,"Tran"}</definedName>
    <definedName name="tj" localSheetId="12" hidden="1">{"Riqfin97",#N/A,FALSE,"Tran";"Riqfinpro",#N/A,FALSE,"Tran"}</definedName>
    <definedName name="tj" localSheetId="0" hidden="1">{"Riqfin97",#N/A,FALSE,"Tran";"Riqfinpro",#N/A,FALSE,"Tran"}</definedName>
    <definedName name="tj" localSheetId="22" hidden="1">{"Riqfin97",#N/A,FALSE,"Tran";"Riqfinpro",#N/A,FALSE,"Tran"}</definedName>
    <definedName name="tj" localSheetId="30" hidden="1">{"Riqfin97",#N/A,FALSE,"Tran";"Riqfinpro",#N/A,FALSE,"Tran"}</definedName>
    <definedName name="tj" localSheetId="7"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8" hidden="1">{"Riqfin97",#N/A,FALSE,"Tran";"Riqfinpro",#N/A,FALSE,"Tran"}</definedName>
    <definedName name="tj" localSheetId="53" hidden="1">{"Riqfin97",#N/A,FALSE,"Tran";"Riqfinpro",#N/A,FALSE,"Tran"}</definedName>
    <definedName name="tj" localSheetId="10" hidden="1">{"Riqfin97",#N/A,FALSE,"Tran";"Riqfinpro",#N/A,FALSE,"Tran"}</definedName>
    <definedName name="tj" localSheetId="15" hidden="1">{"Riqfin97",#N/A,FALSE,"Tran";"Riqfinpro",#N/A,FALSE,"Tran"}</definedName>
    <definedName name="tj" localSheetId="16" hidden="1">{"Riqfin97",#N/A,FALSE,"Tran";"Riqfinpro",#N/A,FALSE,"Tran"}</definedName>
    <definedName name="tj" hidden="1">{"Riqfin97",#N/A,FALSE,"Tran";"Riqfinpro",#N/A,FALSE,"Tran"}</definedName>
    <definedName name="tjutju" hidden="1">'[48]Fax a enviar'!#REF!</definedName>
    <definedName name="TM" localSheetId="13">#REF!</definedName>
    <definedName name="TM" localSheetId="29">#REF!</definedName>
    <definedName name="TM" localSheetId="5">#REF!</definedName>
    <definedName name="TM" localSheetId="6">#REF!</definedName>
    <definedName name="TM" localSheetId="9">#REF!</definedName>
    <definedName name="TM" localSheetId="11">#REF!</definedName>
    <definedName name="TM" localSheetId="12">#REF!</definedName>
    <definedName name="TM" localSheetId="0">#REF!</definedName>
    <definedName name="TM" localSheetId="7">#REF!</definedName>
    <definedName name="TM" localSheetId="45">#REF!</definedName>
    <definedName name="TM" localSheetId="46">#REF!</definedName>
    <definedName name="TM" localSheetId="47">#REF!</definedName>
    <definedName name="TM" localSheetId="8">#REF!</definedName>
    <definedName name="TM" localSheetId="53">#REF!</definedName>
    <definedName name="TM" localSheetId="10">#REF!</definedName>
    <definedName name="TM">#REF!</definedName>
    <definedName name="TM_D" localSheetId="13">#REF!</definedName>
    <definedName name="TM_D" localSheetId="29">#REF!</definedName>
    <definedName name="TM_D" localSheetId="0">#REF!</definedName>
    <definedName name="TM_D" localSheetId="45">#REF!</definedName>
    <definedName name="TM_D" localSheetId="46">#REF!</definedName>
    <definedName name="TM_D" localSheetId="47">#REF!</definedName>
    <definedName name="TM_D" localSheetId="53">#REF!</definedName>
    <definedName name="TM_D">#REF!</definedName>
    <definedName name="TM_DPCH" localSheetId="13">#REF!</definedName>
    <definedName name="TM_DPCH" localSheetId="29">#REF!</definedName>
    <definedName name="TM_DPCH" localSheetId="0">#REF!</definedName>
    <definedName name="TM_DPCH" localSheetId="45">#REF!</definedName>
    <definedName name="TM_DPCH" localSheetId="46">#REF!</definedName>
    <definedName name="TM_DPCH" localSheetId="47">#REF!</definedName>
    <definedName name="TM_DPCH" localSheetId="53">#REF!</definedName>
    <definedName name="TM_DPCH">#REF!</definedName>
    <definedName name="TM_R" localSheetId="13">#REF!</definedName>
    <definedName name="TM_R" localSheetId="29">#REF!</definedName>
    <definedName name="TM_R" localSheetId="0">#REF!</definedName>
    <definedName name="TM_R">#REF!</definedName>
    <definedName name="TM_RPCH" localSheetId="13">#REF!</definedName>
    <definedName name="TM_RPCH" localSheetId="29">#REF!</definedName>
    <definedName name="TM_RPCH" localSheetId="0">#REF!</definedName>
    <definedName name="TM_RPCH">#REF!</definedName>
    <definedName name="TMG" localSheetId="13">#REF!</definedName>
    <definedName name="TMG" localSheetId="29">#REF!</definedName>
    <definedName name="TMG" localSheetId="0">#REF!</definedName>
    <definedName name="TMG">#REF!</definedName>
    <definedName name="TMG_D">[43]Q5!$E$23:$AH$23</definedName>
    <definedName name="TMG_DPCH" localSheetId="13">#REF!</definedName>
    <definedName name="TMG_DPCH" localSheetId="29">#REF!</definedName>
    <definedName name="TMG_DPCH" localSheetId="5">#REF!</definedName>
    <definedName name="TMG_DPCH" localSheetId="6">#REF!</definedName>
    <definedName name="TMG_DPCH" localSheetId="9">#REF!</definedName>
    <definedName name="TMG_DPCH" localSheetId="11">#REF!</definedName>
    <definedName name="TMG_DPCH" localSheetId="12">#REF!</definedName>
    <definedName name="TMG_DPCH" localSheetId="0">#REF!</definedName>
    <definedName name="TMG_DPCH" localSheetId="7">#REF!</definedName>
    <definedName name="TMG_DPCH" localSheetId="45">#REF!</definedName>
    <definedName name="TMG_DPCH" localSheetId="46">#REF!</definedName>
    <definedName name="TMG_DPCH" localSheetId="47">#REF!</definedName>
    <definedName name="TMG_DPCH" localSheetId="8">#REF!</definedName>
    <definedName name="TMG_DPCH" localSheetId="53">#REF!</definedName>
    <definedName name="TMG_DPCH" localSheetId="10">#REF!</definedName>
    <definedName name="TMG_DPCH">#REF!</definedName>
    <definedName name="TMG_R" localSheetId="13">#REF!</definedName>
    <definedName name="TMG_R" localSheetId="29">#REF!</definedName>
    <definedName name="TMG_R" localSheetId="0">#REF!</definedName>
    <definedName name="TMG_R" localSheetId="45">#REF!</definedName>
    <definedName name="TMG_R" localSheetId="46">#REF!</definedName>
    <definedName name="TMG_R" localSheetId="47">#REF!</definedName>
    <definedName name="TMG_R" localSheetId="53">#REF!</definedName>
    <definedName name="TMG_R">#REF!</definedName>
    <definedName name="TMG_RPCH" localSheetId="13">#REF!</definedName>
    <definedName name="TMG_RPCH" localSheetId="29">#REF!</definedName>
    <definedName name="TMG_RPCH" localSheetId="0">#REF!</definedName>
    <definedName name="TMG_RPCH" localSheetId="45">#REF!</definedName>
    <definedName name="TMG_RPCH" localSheetId="46">#REF!</definedName>
    <definedName name="TMG_RPCH" localSheetId="47">#REF!</definedName>
    <definedName name="TMG_RPCH" localSheetId="53">#REF!</definedName>
    <definedName name="TMG_RPCH">#REF!</definedName>
    <definedName name="TMGO">#N/A</definedName>
    <definedName name="TMGO_D" localSheetId="13">#REF!</definedName>
    <definedName name="TMGO_D" localSheetId="29">#REF!</definedName>
    <definedName name="TMGO_D" localSheetId="5">#REF!</definedName>
    <definedName name="TMGO_D" localSheetId="6">#REF!</definedName>
    <definedName name="TMGO_D" localSheetId="9">#REF!</definedName>
    <definedName name="TMGO_D" localSheetId="11">#REF!</definedName>
    <definedName name="TMGO_D" localSheetId="12">#REF!</definedName>
    <definedName name="TMGO_D" localSheetId="0">#REF!</definedName>
    <definedName name="TMGO_D" localSheetId="7">#REF!</definedName>
    <definedName name="TMGO_D" localSheetId="45">#REF!</definedName>
    <definedName name="TMGO_D" localSheetId="46">#REF!</definedName>
    <definedName name="TMGO_D" localSheetId="47">#REF!</definedName>
    <definedName name="TMGO_D" localSheetId="8">#REF!</definedName>
    <definedName name="TMGO_D" localSheetId="53">#REF!</definedName>
    <definedName name="TMGO_D" localSheetId="10">#REF!</definedName>
    <definedName name="TMGO_D">#REF!</definedName>
    <definedName name="TMGO_DPCH" localSheetId="13">#REF!</definedName>
    <definedName name="TMGO_DPCH" localSheetId="29">#REF!</definedName>
    <definedName name="TMGO_DPCH" localSheetId="0">#REF!</definedName>
    <definedName name="TMGO_DPCH" localSheetId="45">#REF!</definedName>
    <definedName name="TMGO_DPCH" localSheetId="46">#REF!</definedName>
    <definedName name="TMGO_DPCH" localSheetId="47">#REF!</definedName>
    <definedName name="TMGO_DPCH" localSheetId="53">#REF!</definedName>
    <definedName name="TMGO_DPCH">#REF!</definedName>
    <definedName name="TMGO_R" localSheetId="13">#REF!</definedName>
    <definedName name="TMGO_R" localSheetId="29">#REF!</definedName>
    <definedName name="TMGO_R" localSheetId="0">#REF!</definedName>
    <definedName name="TMGO_R" localSheetId="45">#REF!</definedName>
    <definedName name="TMGO_R" localSheetId="46">#REF!</definedName>
    <definedName name="TMGO_R" localSheetId="47">#REF!</definedName>
    <definedName name="TMGO_R" localSheetId="53">#REF!</definedName>
    <definedName name="TMGO_R">#REF!</definedName>
    <definedName name="TMGO_RPCH" localSheetId="13">#REF!</definedName>
    <definedName name="TMGO_RPCH" localSheetId="29">#REF!</definedName>
    <definedName name="TMGO_RPCH" localSheetId="0">#REF!</definedName>
    <definedName name="TMGO_RPCH">#REF!</definedName>
    <definedName name="TMGXO" localSheetId="13">#REF!</definedName>
    <definedName name="TMGXO" localSheetId="29">#REF!</definedName>
    <definedName name="TMGXO" localSheetId="0">#REF!</definedName>
    <definedName name="TMGXO">#REF!</definedName>
    <definedName name="TMGXO_D" localSheetId="13">#REF!</definedName>
    <definedName name="TMGXO_D" localSheetId="29">#REF!</definedName>
    <definedName name="TMGXO_D" localSheetId="0">#REF!</definedName>
    <definedName name="TMGXO_D">#REF!</definedName>
    <definedName name="TMGXO_DPCH" localSheetId="13">#REF!</definedName>
    <definedName name="TMGXO_DPCH" localSheetId="29">#REF!</definedName>
    <definedName name="TMGXO_DPCH" localSheetId="0">#REF!</definedName>
    <definedName name="TMGXO_DPCH">#REF!</definedName>
    <definedName name="TMGXO_R" localSheetId="13">#REF!</definedName>
    <definedName name="TMGXO_R" localSheetId="29">#REF!</definedName>
    <definedName name="TMGXO_R" localSheetId="0">#REF!</definedName>
    <definedName name="TMGXO_R">#REF!</definedName>
    <definedName name="TMGXO_RPCH" localSheetId="13">#REF!</definedName>
    <definedName name="TMGXO_RPCH" localSheetId="29">#REF!</definedName>
    <definedName name="TMGXO_RPCH" localSheetId="0">#REF!</definedName>
    <definedName name="TMGXO_RPCH">#REF!</definedName>
    <definedName name="TMS" localSheetId="13">#REF!</definedName>
    <definedName name="TMS" localSheetId="29">#REF!</definedName>
    <definedName name="TMS" localSheetId="0">#REF!</definedName>
    <definedName name="TMS">#REF!</definedName>
    <definedName name="TOC" localSheetId="13">#REF!</definedName>
    <definedName name="TOC" localSheetId="29">#REF!</definedName>
    <definedName name="TOC" localSheetId="0">#REF!</definedName>
    <definedName name="TOC">#REF!</definedName>
    <definedName name="TODO">[81]BCC!$A$1:$N$821,[81]BCC!$A$822:$N$1624</definedName>
    <definedName name="TOT00" localSheetId="13">#REF!</definedName>
    <definedName name="TOT00" localSheetId="29">#REF!</definedName>
    <definedName name="TOT00" localSheetId="5">#REF!</definedName>
    <definedName name="TOT00" localSheetId="6">#REF!</definedName>
    <definedName name="TOT00" localSheetId="9">#REF!</definedName>
    <definedName name="TOT00" localSheetId="11">#REF!</definedName>
    <definedName name="TOT00" localSheetId="12">#REF!</definedName>
    <definedName name="TOT00" localSheetId="0">#REF!</definedName>
    <definedName name="TOT00" localSheetId="7">#REF!</definedName>
    <definedName name="TOT00" localSheetId="45">#REF!</definedName>
    <definedName name="TOT00" localSheetId="46">#REF!</definedName>
    <definedName name="TOT00" localSheetId="47">#REF!</definedName>
    <definedName name="TOT00" localSheetId="8">#REF!</definedName>
    <definedName name="TOT00" localSheetId="53">#REF!</definedName>
    <definedName name="TOT00" localSheetId="10">#REF!</definedName>
    <definedName name="TOT00">#REF!</definedName>
    <definedName name="TOTAL" localSheetId="13">#REF!</definedName>
    <definedName name="TOTAL" localSheetId="29">#REF!</definedName>
    <definedName name="TOTAL" localSheetId="0">#REF!</definedName>
    <definedName name="TOTAL" localSheetId="45">#REF!</definedName>
    <definedName name="TOTAL" localSheetId="46">#REF!</definedName>
    <definedName name="TOTAL" localSheetId="47">#REF!</definedName>
    <definedName name="TOTAL" localSheetId="53">#REF!</definedName>
    <definedName name="TOTAL">#REF!</definedName>
    <definedName name="Trade" localSheetId="13">#REF!</definedName>
    <definedName name="Trade" localSheetId="29">#REF!</definedName>
    <definedName name="Trade" localSheetId="0">#REF!</definedName>
    <definedName name="Trade" localSheetId="45">#REF!</definedName>
    <definedName name="Trade" localSheetId="46">#REF!</definedName>
    <definedName name="Trade" localSheetId="47">#REF!</definedName>
    <definedName name="Trade" localSheetId="53">#REF!</definedName>
    <definedName name="Trade">#REF!</definedName>
    <definedName name="TRADE3" localSheetId="45">[16]Trade!#REF!</definedName>
    <definedName name="TRADE3" localSheetId="46">[16]Trade!#REF!</definedName>
    <definedName name="TRADE3" localSheetId="47">[16]Trade!#REF!</definedName>
    <definedName name="TRADE3" localSheetId="53">[16]Trade!#REF!</definedName>
    <definedName name="TRADE3">[16]Trade!#REF!</definedName>
    <definedName name="TransChoice" localSheetId="1">OFFSET(TransList,0,0,COUNTA(TransList),1)</definedName>
    <definedName name="TransChoice" localSheetId="13">OFFSET(TransList,0,0,COUNTA(TransList),1)</definedName>
    <definedName name="TransChoice" localSheetId="20">OFFSET(TransList,0,0,COUNTA(TransList),1)</definedName>
    <definedName name="TransChoice" localSheetId="23">OFFSET(TransList,0,0,COUNTA(TransList),1)</definedName>
    <definedName name="TransChoice" localSheetId="29">OFFSET(TransList,0,0,COUNTA(TransList),1)</definedName>
    <definedName name="TransChoice" localSheetId="2">OFFSET(TransList,0,0,COUNTA(TransList),1)</definedName>
    <definedName name="TransChoice" localSheetId="3">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9">OFFSET(TransList,0,0,COUNTA(TransList),1)</definedName>
    <definedName name="TransChoice" localSheetId="11">OFFSET(TransList,0,0,COUNTA(TransList),1)</definedName>
    <definedName name="TransChoice" localSheetId="12">OFFSET(TransList,0,0,COUNTA(TransList),1)</definedName>
    <definedName name="TransChoice" localSheetId="0">OFFSET(TransList,0,0,COUNTA(TransList),1)</definedName>
    <definedName name="TransChoice" localSheetId="21">OFFSET(TransList,0,0,COUNTA(TransList),1)</definedName>
    <definedName name="TransChoice" localSheetId="22">OFFSET(TransList,0,0,COUNTA(TransList),1)</definedName>
    <definedName name="TransChoice" localSheetId="30">OFFSET(TransList,0,0,COUNTA(TransList),1)</definedName>
    <definedName name="TransChoice" localSheetId="7">OFFSET(TransList,0,0,COUNTA(TransList),1)</definedName>
    <definedName name="TransChoice" localSheetId="43">OFFSET(TransList,0,0,COUNTA(TransList),1)</definedName>
    <definedName name="TransChoice" localSheetId="44">OFFSET(TransList,0,0,COUNTA(TransList),1)</definedName>
    <definedName name="TransChoice" localSheetId="45">OFFSET(TransList,0,0,COUNTA(TransList),1)</definedName>
    <definedName name="TransChoice" localSheetId="46">OFFSET(TransList,0,0,COUNTA(TransList),1)</definedName>
    <definedName name="TransChoice" localSheetId="47">OFFSET(TransList,0,0,COUNTA(TransList),1)</definedName>
    <definedName name="TransChoice" localSheetId="48">OFFSET(TransList,0,0,COUNTA(TransList),1)</definedName>
    <definedName name="TransChoice" localSheetId="50">OFFSET(TransList,0,0,COUNTA(TransList),1)</definedName>
    <definedName name="TransChoice" localSheetId="51">OFFSET(TransList,0,0,COUNTA(TransList),1)</definedName>
    <definedName name="TransChoice" localSheetId="8">OFFSET(TransList,0,0,COUNTA(TransList),1)</definedName>
    <definedName name="TransChoice" localSheetId="52">OFFSET(TransList,0,0,COUNTA(TransList),1)</definedName>
    <definedName name="TransChoice" localSheetId="53">OFFSET(TransList,0,0,COUNTA(TransList),1)</definedName>
    <definedName name="TransChoice" localSheetId="10">OFFSET(TransList,0,0,COUNTA(TransList),1)</definedName>
    <definedName name="TransChoice" localSheetId="15">OFFSET(TransList,0,0,COUNTA(TransList),1)</definedName>
    <definedName name="TransChoice" localSheetId="16">OFFSET(TransList,0,0,COUNTA(TransList),1)</definedName>
    <definedName name="TransChoice">OFFSET(TransList,0,0,COUNTA(TransList),1)</definedName>
    <definedName name="trert" localSheetId="13" hidden="1">'[53]Fax a enviar'!#REF!</definedName>
    <definedName name="trert" localSheetId="20" hidden="1">'[53]Fax a enviar'!#REF!</definedName>
    <definedName name="trert" localSheetId="23" hidden="1">'[53]Fax a enviar'!#REF!</definedName>
    <definedName name="trert" localSheetId="29" hidden="1">'[53]Fax a enviar'!#REF!</definedName>
    <definedName name="trert" localSheetId="5" hidden="1">'[53]Fax a enviar'!#REF!</definedName>
    <definedName name="trert" localSheetId="6" hidden="1">'[53]Fax a enviar'!#REF!</definedName>
    <definedName name="trert" localSheetId="9" hidden="1">'[53]Fax a enviar'!#REF!</definedName>
    <definedName name="trert" localSheetId="11" hidden="1">'[53]Fax a enviar'!#REF!</definedName>
    <definedName name="trert" localSheetId="12" hidden="1">'[53]Fax a enviar'!#REF!</definedName>
    <definedName name="trert" localSheetId="22" hidden="1">'[53]Fax a enviar'!#REF!</definedName>
    <definedName name="trert" localSheetId="7" hidden="1">'[53]Fax a enviar'!#REF!</definedName>
    <definedName name="trert" localSheetId="45" hidden="1">'[53]Fax a enviar'!#REF!</definedName>
    <definedName name="trert" localSheetId="46" hidden="1">'[53]Fax a enviar'!#REF!</definedName>
    <definedName name="trert" localSheetId="47" hidden="1">'[53]Fax a enviar'!#REF!</definedName>
    <definedName name="trert" localSheetId="8" hidden="1">'[53]Fax a enviar'!#REF!</definedName>
    <definedName name="trert" localSheetId="53" hidden="1">'[53]Fax a enviar'!#REF!</definedName>
    <definedName name="trert" localSheetId="10" hidden="1">'[53]Fax a enviar'!#REF!</definedName>
    <definedName name="trert" hidden="1">'[53]Fax a enviar'!#REF!</definedName>
    <definedName name="TRIGO" localSheetId="13">#REF!</definedName>
    <definedName name="TRIGO" localSheetId="29">#REF!</definedName>
    <definedName name="TRIGO" localSheetId="5">#REF!</definedName>
    <definedName name="TRIGO" localSheetId="6">#REF!</definedName>
    <definedName name="TRIGO" localSheetId="9">#REF!</definedName>
    <definedName name="TRIGO" localSheetId="11">#REF!</definedName>
    <definedName name="TRIGO" localSheetId="12">#REF!</definedName>
    <definedName name="TRIGO" localSheetId="0">#REF!</definedName>
    <definedName name="TRIGO" localSheetId="7">#REF!</definedName>
    <definedName name="TRIGO" localSheetId="45">#REF!</definedName>
    <definedName name="TRIGO" localSheetId="46">#REF!</definedName>
    <definedName name="TRIGO" localSheetId="47">#REF!</definedName>
    <definedName name="TRIGO" localSheetId="8">#REF!</definedName>
    <definedName name="TRIGO" localSheetId="53">#REF!</definedName>
    <definedName name="TRIGO" localSheetId="10">#REF!</definedName>
    <definedName name="TRIGO">#REF!</definedName>
    <definedName name="Trim">[68]Codigos!$A$5:$E$11</definedName>
    <definedName name="trrtr" localSheetId="13" hidden="1">#REF!</definedName>
    <definedName name="trrtr" localSheetId="29" hidden="1">#REF!</definedName>
    <definedName name="trrtr" localSheetId="5" hidden="1">#REF!</definedName>
    <definedName name="trrtr" localSheetId="6" hidden="1">#REF!</definedName>
    <definedName name="trrtr" localSheetId="9" hidden="1">#REF!</definedName>
    <definedName name="trrtr" localSheetId="11" hidden="1">#REF!</definedName>
    <definedName name="trrtr" localSheetId="12" hidden="1">#REF!</definedName>
    <definedName name="trrtr" localSheetId="0" hidden="1">#REF!</definedName>
    <definedName name="trrtr" localSheetId="7" hidden="1">#REF!</definedName>
    <definedName name="trrtr" localSheetId="45" hidden="1">#REF!</definedName>
    <definedName name="trrtr" localSheetId="46" hidden="1">#REF!</definedName>
    <definedName name="trrtr" localSheetId="47" hidden="1">#REF!</definedName>
    <definedName name="trrtr" localSheetId="8" hidden="1">#REF!</definedName>
    <definedName name="trrtr" localSheetId="53" hidden="1">#REF!</definedName>
    <definedName name="trrtr" localSheetId="10" hidden="1">#REF!</definedName>
    <definedName name="trrtr" hidden="1">#REF!</definedName>
    <definedName name="trtert" localSheetId="13" hidden="1">'[53]Fax a enviar'!#REF!</definedName>
    <definedName name="trtert" localSheetId="5" hidden="1">'[53]Fax a enviar'!#REF!</definedName>
    <definedName name="trtert" localSheetId="6" hidden="1">'[53]Fax a enviar'!#REF!</definedName>
    <definedName name="trtert" localSheetId="9" hidden="1">'[53]Fax a enviar'!#REF!</definedName>
    <definedName name="trtert" localSheetId="11" hidden="1">'[53]Fax a enviar'!#REF!</definedName>
    <definedName name="trtert" localSheetId="12" hidden="1">'[53]Fax a enviar'!#REF!</definedName>
    <definedName name="trtert" localSheetId="7" hidden="1">'[53]Fax a enviar'!#REF!</definedName>
    <definedName name="trtert" localSheetId="45" hidden="1">'[53]Fax a enviar'!#REF!</definedName>
    <definedName name="trtert" localSheetId="46" hidden="1">'[53]Fax a enviar'!#REF!</definedName>
    <definedName name="trtert" localSheetId="47" hidden="1">'[53]Fax a enviar'!#REF!</definedName>
    <definedName name="trtert" localSheetId="8" hidden="1">'[53]Fax a enviar'!#REF!</definedName>
    <definedName name="trtert" localSheetId="53" hidden="1">'[53]Fax a enviar'!#REF!</definedName>
    <definedName name="trtert" localSheetId="10" hidden="1">'[53]Fax a enviar'!#REF!</definedName>
    <definedName name="trtert" hidden="1">'[53]Fax a enviar'!#REF!</definedName>
    <definedName name="trtr" localSheetId="13" hidden="1">'[53]Fax a enviar'!#REF!</definedName>
    <definedName name="trtr" localSheetId="5" hidden="1">'[53]Fax a enviar'!#REF!</definedName>
    <definedName name="trtr" localSheetId="6" hidden="1">'[53]Fax a enviar'!#REF!</definedName>
    <definedName name="trtr" localSheetId="9" hidden="1">'[53]Fax a enviar'!#REF!</definedName>
    <definedName name="trtr" localSheetId="11" hidden="1">'[53]Fax a enviar'!#REF!</definedName>
    <definedName name="trtr" localSheetId="12" hidden="1">'[53]Fax a enviar'!#REF!</definedName>
    <definedName name="trtr" localSheetId="7" hidden="1">'[53]Fax a enviar'!#REF!</definedName>
    <definedName name="trtr" localSheetId="45" hidden="1">'[53]Fax a enviar'!#REF!</definedName>
    <definedName name="trtr" localSheetId="46" hidden="1">'[53]Fax a enviar'!#REF!</definedName>
    <definedName name="trtr" localSheetId="47" hidden="1">'[53]Fax a enviar'!#REF!</definedName>
    <definedName name="trtr" localSheetId="8" hidden="1">'[53]Fax a enviar'!#REF!</definedName>
    <definedName name="trtr" localSheetId="53" hidden="1">'[53]Fax a enviar'!#REF!</definedName>
    <definedName name="trtr" localSheetId="10" hidden="1">'[53]Fax a enviar'!#REF!</definedName>
    <definedName name="trtr" hidden="1">'[53]Fax a enviar'!#REF!</definedName>
    <definedName name="tt" localSheetId="13">#REF!</definedName>
    <definedName name="tt" localSheetId="29">#REF!</definedName>
    <definedName name="tt" localSheetId="5">#REF!</definedName>
    <definedName name="tt" localSheetId="6">#REF!</definedName>
    <definedName name="tt" localSheetId="9">#REF!</definedName>
    <definedName name="tt" localSheetId="11">#REF!</definedName>
    <definedName name="tt" localSheetId="12">#REF!</definedName>
    <definedName name="tt" localSheetId="0">#REF!</definedName>
    <definedName name="tt" localSheetId="7">#REF!</definedName>
    <definedName name="tt" localSheetId="45">#REF!</definedName>
    <definedName name="tt" localSheetId="46">#REF!</definedName>
    <definedName name="tt" localSheetId="47">#REF!</definedName>
    <definedName name="tt" localSheetId="8">#REF!</definedName>
    <definedName name="tt" localSheetId="53">#REF!</definedName>
    <definedName name="tt" localSheetId="10">#REF!</definedName>
    <definedName name="tt">#REF!</definedName>
    <definedName name="tta" localSheetId="13">#REF!</definedName>
    <definedName name="tta" localSheetId="29">#REF!</definedName>
    <definedName name="tta" localSheetId="0">#REF!</definedName>
    <definedName name="tta" localSheetId="45">#REF!</definedName>
    <definedName name="tta" localSheetId="46">#REF!</definedName>
    <definedName name="tta" localSheetId="47">#REF!</definedName>
    <definedName name="tta" localSheetId="53">#REF!</definedName>
    <definedName name="tta">#REF!</definedName>
    <definedName name="ttaa" localSheetId="13">#REF!</definedName>
    <definedName name="ttaa" localSheetId="29">#REF!</definedName>
    <definedName name="ttaa" localSheetId="0">#REF!</definedName>
    <definedName name="ttaa" localSheetId="45">#REF!</definedName>
    <definedName name="ttaa" localSheetId="46">#REF!</definedName>
    <definedName name="ttaa" localSheetId="47">#REF!</definedName>
    <definedName name="ttaa" localSheetId="53">#REF!</definedName>
    <definedName name="ttaa">#REF!</definedName>
    <definedName name="ttetet" localSheetId="45" hidden="1">'[53]Fax a enviar'!#REF!</definedName>
    <definedName name="ttetet" localSheetId="46" hidden="1">'[53]Fax a enviar'!#REF!</definedName>
    <definedName name="ttetet" localSheetId="47" hidden="1">'[53]Fax a enviar'!#REF!</definedName>
    <definedName name="ttetet" localSheetId="53" hidden="1">'[53]Fax a enviar'!#REF!</definedName>
    <definedName name="ttetet" hidden="1">'[53]Fax a enviar'!#REF!</definedName>
    <definedName name="ttt" localSheetId="45" hidden="1">'[48]Fax a enviar'!#REF!</definedName>
    <definedName name="ttt" localSheetId="46" hidden="1">'[48]Fax a enviar'!#REF!</definedName>
    <definedName name="ttt" localSheetId="47" hidden="1">'[48]Fax a enviar'!#REF!</definedName>
    <definedName name="ttt" localSheetId="53" hidden="1">'[48]Fax a enviar'!#REF!</definedName>
    <definedName name="ttt" hidden="1">'[48]Fax a enviar'!#REF!</definedName>
    <definedName name="tttt" localSheetId="1" hidden="1">{"Tab1",#N/A,FALSE,"P";"Tab2",#N/A,FALSE,"P"}</definedName>
    <definedName name="tttt" localSheetId="13" hidden="1">{"Tab1",#N/A,FALSE,"P";"Tab2",#N/A,FALSE,"P"}</definedName>
    <definedName name="tttt" localSheetId="20" hidden="1">{"Tab1",#N/A,FALSE,"P";"Tab2",#N/A,FALSE,"P"}</definedName>
    <definedName name="tttt" localSheetId="23" hidden="1">{"Tab1",#N/A,FALSE,"P";"Tab2",#N/A,FALSE,"P"}</definedName>
    <definedName name="tttt" localSheetId="29"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9" hidden="1">{"Tab1",#N/A,FALSE,"P";"Tab2",#N/A,FALSE,"P"}</definedName>
    <definedName name="tttt" localSheetId="11" hidden="1">{"Tab1",#N/A,FALSE,"P";"Tab2",#N/A,FALSE,"P"}</definedName>
    <definedName name="tttt" localSheetId="12" hidden="1">{"Tab1",#N/A,FALSE,"P";"Tab2",#N/A,FALSE,"P"}</definedName>
    <definedName name="tttt" localSheetId="0" hidden="1">{"Tab1",#N/A,FALSE,"P";"Tab2",#N/A,FALSE,"P"}</definedName>
    <definedName name="tttt" localSheetId="22" hidden="1">{"Tab1",#N/A,FALSE,"P";"Tab2",#N/A,FALSE,"P"}</definedName>
    <definedName name="tttt" localSheetId="30" hidden="1">{"Tab1",#N/A,FALSE,"P";"Tab2",#N/A,FALSE,"P"}</definedName>
    <definedName name="tttt" localSheetId="7"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8" hidden="1">{"Tab1",#N/A,FALSE,"P";"Tab2",#N/A,FALSE,"P"}</definedName>
    <definedName name="tttt" localSheetId="53" hidden="1">{"Tab1",#N/A,FALSE,"P";"Tab2",#N/A,FALSE,"P"}</definedName>
    <definedName name="tttt" localSheetId="10" hidden="1">{"Tab1",#N/A,FALSE,"P";"Tab2",#N/A,FALSE,"P"}</definedName>
    <definedName name="tttt" localSheetId="15" hidden="1">{"Tab1",#N/A,FALSE,"P";"Tab2",#N/A,FALSE,"P"}</definedName>
    <definedName name="tttt" localSheetId="16" hidden="1">{"Tab1",#N/A,FALSE,"P";"Tab2",#N/A,FALSE,"P"}</definedName>
    <definedName name="tttt" hidden="1">{"Tab1",#N/A,FALSE,"P";"Tab2",#N/A,FALSE,"P"}</definedName>
    <definedName name="ttttt" hidden="1">[67]M!#REF!</definedName>
    <definedName name="twetwee" localSheetId="13" hidden="1">#REF!</definedName>
    <definedName name="twetwee" localSheetId="29" hidden="1">#REF!</definedName>
    <definedName name="twetwee" localSheetId="5" hidden="1">#REF!</definedName>
    <definedName name="twetwee" localSheetId="6" hidden="1">#REF!</definedName>
    <definedName name="twetwee" localSheetId="9" hidden="1">#REF!</definedName>
    <definedName name="twetwee" localSheetId="11" hidden="1">#REF!</definedName>
    <definedName name="twetwee" localSheetId="12" hidden="1">#REF!</definedName>
    <definedName name="twetwee" localSheetId="0" hidden="1">#REF!</definedName>
    <definedName name="twetwee" localSheetId="7" hidden="1">#REF!</definedName>
    <definedName name="twetwee" localSheetId="45" hidden="1">#REF!</definedName>
    <definedName name="twetwee" localSheetId="46" hidden="1">#REF!</definedName>
    <definedName name="twetwee" localSheetId="47" hidden="1">#REF!</definedName>
    <definedName name="twetwee" localSheetId="8" hidden="1">#REF!</definedName>
    <definedName name="twetwee" localSheetId="53" hidden="1">#REF!</definedName>
    <definedName name="twetwee" localSheetId="10" hidden="1">#REF!</definedName>
    <definedName name="twetwee" hidden="1">#REF!</definedName>
    <definedName name="TX" localSheetId="13">#REF!</definedName>
    <definedName name="TX" localSheetId="29">#REF!</definedName>
    <definedName name="TX" localSheetId="0">#REF!</definedName>
    <definedName name="TX" localSheetId="45">#REF!</definedName>
    <definedName name="TX" localSheetId="46">#REF!</definedName>
    <definedName name="TX" localSheetId="47">#REF!</definedName>
    <definedName name="TX" localSheetId="53">#REF!</definedName>
    <definedName name="TX">#REF!</definedName>
    <definedName name="TX_D" localSheetId="13">#REF!</definedName>
    <definedName name="TX_D" localSheetId="29">#REF!</definedName>
    <definedName name="TX_D" localSheetId="0">#REF!</definedName>
    <definedName name="TX_D" localSheetId="45">#REF!</definedName>
    <definedName name="TX_D" localSheetId="46">#REF!</definedName>
    <definedName name="TX_D" localSheetId="47">#REF!</definedName>
    <definedName name="TX_D" localSheetId="53">#REF!</definedName>
    <definedName name="TX_D">#REF!</definedName>
    <definedName name="TX_DPCH" localSheetId="13">#REF!</definedName>
    <definedName name="TX_DPCH" localSheetId="29">#REF!</definedName>
    <definedName name="TX_DPCH" localSheetId="0">#REF!</definedName>
    <definedName name="TX_DPCH">#REF!</definedName>
    <definedName name="TX_R" localSheetId="13">#REF!</definedName>
    <definedName name="TX_R" localSheetId="29">#REF!</definedName>
    <definedName name="TX_R" localSheetId="0">#REF!</definedName>
    <definedName name="TX_R">#REF!</definedName>
    <definedName name="TX_RPCH" localSheetId="13">#REF!</definedName>
    <definedName name="TX_RPCH" localSheetId="29">#REF!</definedName>
    <definedName name="TX_RPCH" localSheetId="0">#REF!</definedName>
    <definedName name="TX_RPCH">#REF!</definedName>
    <definedName name="TXG" localSheetId="13">#REF!</definedName>
    <definedName name="TXG" localSheetId="29">#REF!</definedName>
    <definedName name="TXG" localSheetId="0">#REF!</definedName>
    <definedName name="TXG">#REF!</definedName>
    <definedName name="TXG_D">#N/A</definedName>
    <definedName name="TXG_DPCH" localSheetId="13">#REF!</definedName>
    <definedName name="TXG_DPCH" localSheetId="29">#REF!</definedName>
    <definedName name="TXG_DPCH" localSheetId="5">#REF!</definedName>
    <definedName name="TXG_DPCH" localSheetId="6">#REF!</definedName>
    <definedName name="TXG_DPCH" localSheetId="9">#REF!</definedName>
    <definedName name="TXG_DPCH" localSheetId="11">#REF!</definedName>
    <definedName name="TXG_DPCH" localSheetId="12">#REF!</definedName>
    <definedName name="TXG_DPCH" localSheetId="0">#REF!</definedName>
    <definedName name="TXG_DPCH" localSheetId="7">#REF!</definedName>
    <definedName name="TXG_DPCH" localSheetId="45">#REF!</definedName>
    <definedName name="TXG_DPCH" localSheetId="46">#REF!</definedName>
    <definedName name="TXG_DPCH" localSheetId="47">#REF!</definedName>
    <definedName name="TXG_DPCH" localSheetId="8">#REF!</definedName>
    <definedName name="TXG_DPCH" localSheetId="53">#REF!</definedName>
    <definedName name="TXG_DPCH" localSheetId="10">#REF!</definedName>
    <definedName name="TXG_DPCH">#REF!</definedName>
    <definedName name="TXG_R" localSheetId="13">#REF!</definedName>
    <definedName name="TXG_R" localSheetId="29">#REF!</definedName>
    <definedName name="TXG_R" localSheetId="0">#REF!</definedName>
    <definedName name="TXG_R" localSheetId="45">#REF!</definedName>
    <definedName name="TXG_R" localSheetId="46">#REF!</definedName>
    <definedName name="TXG_R" localSheetId="47">#REF!</definedName>
    <definedName name="TXG_R" localSheetId="53">#REF!</definedName>
    <definedName name="TXG_R">#REF!</definedName>
    <definedName name="TXG_RPCH" localSheetId="13">#REF!</definedName>
    <definedName name="TXG_RPCH" localSheetId="29">#REF!</definedName>
    <definedName name="TXG_RPCH" localSheetId="0">#REF!</definedName>
    <definedName name="TXG_RPCH" localSheetId="45">#REF!</definedName>
    <definedName name="TXG_RPCH" localSheetId="46">#REF!</definedName>
    <definedName name="TXG_RPCH" localSheetId="47">#REF!</definedName>
    <definedName name="TXG_RPCH" localSheetId="53">#REF!</definedName>
    <definedName name="TXG_RPCH">#REF!</definedName>
    <definedName name="TXGO">#N/A</definedName>
    <definedName name="TXGO_D" localSheetId="13">#REF!</definedName>
    <definedName name="TXGO_D" localSheetId="29">#REF!</definedName>
    <definedName name="TXGO_D" localSheetId="5">#REF!</definedName>
    <definedName name="TXGO_D" localSheetId="6">#REF!</definedName>
    <definedName name="TXGO_D" localSheetId="9">#REF!</definedName>
    <definedName name="TXGO_D" localSheetId="11">#REF!</definedName>
    <definedName name="TXGO_D" localSheetId="12">#REF!</definedName>
    <definedName name="TXGO_D" localSheetId="0">#REF!</definedName>
    <definedName name="TXGO_D" localSheetId="7">#REF!</definedName>
    <definedName name="TXGO_D" localSheetId="45">#REF!</definedName>
    <definedName name="TXGO_D" localSheetId="46">#REF!</definedName>
    <definedName name="TXGO_D" localSheetId="47">#REF!</definedName>
    <definedName name="TXGO_D" localSheetId="8">#REF!</definedName>
    <definedName name="TXGO_D" localSheetId="53">#REF!</definedName>
    <definedName name="TXGO_D" localSheetId="10">#REF!</definedName>
    <definedName name="TXGO_D">#REF!</definedName>
    <definedName name="TXGO_DPCH" localSheetId="13">#REF!</definedName>
    <definedName name="TXGO_DPCH" localSheetId="29">#REF!</definedName>
    <definedName name="TXGO_DPCH" localSheetId="0">#REF!</definedName>
    <definedName name="TXGO_DPCH" localSheetId="45">#REF!</definedName>
    <definedName name="TXGO_DPCH" localSheetId="46">#REF!</definedName>
    <definedName name="TXGO_DPCH" localSheetId="47">#REF!</definedName>
    <definedName name="TXGO_DPCH" localSheetId="53">#REF!</definedName>
    <definedName name="TXGO_DPCH">#REF!</definedName>
    <definedName name="TXGO_R" localSheetId="13">#REF!</definedName>
    <definedName name="TXGO_R" localSheetId="29">#REF!</definedName>
    <definedName name="TXGO_R" localSheetId="0">#REF!</definedName>
    <definedName name="TXGO_R" localSheetId="45">#REF!</definedName>
    <definedName name="TXGO_R" localSheetId="46">#REF!</definedName>
    <definedName name="TXGO_R" localSheetId="47">#REF!</definedName>
    <definedName name="TXGO_R" localSheetId="53">#REF!</definedName>
    <definedName name="TXGO_R">#REF!</definedName>
    <definedName name="TXGO_RPCH" localSheetId="13">#REF!</definedName>
    <definedName name="TXGO_RPCH" localSheetId="29">#REF!</definedName>
    <definedName name="TXGO_RPCH" localSheetId="0">#REF!</definedName>
    <definedName name="TXGO_RPCH">#REF!</definedName>
    <definedName name="TXGXO" localSheetId="13">#REF!</definedName>
    <definedName name="TXGXO" localSheetId="29">#REF!</definedName>
    <definedName name="TXGXO" localSheetId="0">#REF!</definedName>
    <definedName name="TXGXO">#REF!</definedName>
    <definedName name="TXGXO_D" localSheetId="13">#REF!</definedName>
    <definedName name="TXGXO_D" localSheetId="29">#REF!</definedName>
    <definedName name="TXGXO_D" localSheetId="0">#REF!</definedName>
    <definedName name="TXGXO_D">#REF!</definedName>
    <definedName name="TXGXO_DPCH" localSheetId="13">#REF!</definedName>
    <definedName name="TXGXO_DPCH" localSheetId="29">#REF!</definedName>
    <definedName name="TXGXO_DPCH" localSheetId="0">#REF!</definedName>
    <definedName name="TXGXO_DPCH">#REF!</definedName>
    <definedName name="TXGXO_R" localSheetId="13">#REF!</definedName>
    <definedName name="TXGXO_R" localSheetId="29">#REF!</definedName>
    <definedName name="TXGXO_R" localSheetId="0">#REF!</definedName>
    <definedName name="TXGXO_R">#REF!</definedName>
    <definedName name="TXGXO_RPCH" localSheetId="13">#REF!</definedName>
    <definedName name="TXGXO_RPCH" localSheetId="29">#REF!</definedName>
    <definedName name="TXGXO_RPCH" localSheetId="0">#REF!</definedName>
    <definedName name="TXGXO_RPCH">#REF!</definedName>
    <definedName name="TXS" localSheetId="13">#REF!</definedName>
    <definedName name="TXS" localSheetId="29">#REF!</definedName>
    <definedName name="TXS" localSheetId="0">#REF!</definedName>
    <definedName name="TXS">#REF!</definedName>
    <definedName name="ty" localSheetId="1" hidden="1">{"Riqfin97",#N/A,FALSE,"Tran";"Riqfinpro",#N/A,FALSE,"Tran"}</definedName>
    <definedName name="ty" localSheetId="13" hidden="1">{"Riqfin97",#N/A,FALSE,"Tran";"Riqfinpro",#N/A,FALSE,"Tran"}</definedName>
    <definedName name="ty" localSheetId="20" hidden="1">{"Riqfin97",#N/A,FALSE,"Tran";"Riqfinpro",#N/A,FALSE,"Tran"}</definedName>
    <definedName name="ty" localSheetId="23" hidden="1">{"Riqfin97",#N/A,FALSE,"Tran";"Riqfinpro",#N/A,FALSE,"Tran"}</definedName>
    <definedName name="ty" localSheetId="29" hidden="1">{"Riqfin97",#N/A,FALSE,"Tran";"Riqfinpro",#N/A,FALSE,"Tran"}</definedName>
    <definedName name="ty" localSheetId="2" hidden="1">{"Riqfin97",#N/A,FALSE,"Tran";"Riqfinpro",#N/A,FALSE,"Tran"}</definedName>
    <definedName name="ty" localSheetId="3" hidden="1">{"Riqfin97",#N/A,FALSE,"Tran";"Riqfinpro",#N/A,FALSE,"Tran"}</definedName>
    <definedName name="ty" localSheetId="4" hidden="1">{"Riqfin97",#N/A,FALSE,"Tran";"Riqfinpro",#N/A,FALSE,"Tran"}</definedName>
    <definedName name="ty" localSheetId="5" hidden="1">{"Riqfin97",#N/A,FALSE,"Tran";"Riqfinpro",#N/A,FALSE,"Tran"}</definedName>
    <definedName name="ty" localSheetId="6" hidden="1">{"Riqfin97",#N/A,FALSE,"Tran";"Riqfinpro",#N/A,FALSE,"Tran"}</definedName>
    <definedName name="ty" localSheetId="9" hidden="1">{"Riqfin97",#N/A,FALSE,"Tran";"Riqfinpro",#N/A,FALSE,"Tran"}</definedName>
    <definedName name="ty" localSheetId="11" hidden="1">{"Riqfin97",#N/A,FALSE,"Tran";"Riqfinpro",#N/A,FALSE,"Tran"}</definedName>
    <definedName name="ty" localSheetId="12" hidden="1">{"Riqfin97",#N/A,FALSE,"Tran";"Riqfinpro",#N/A,FALSE,"Tran"}</definedName>
    <definedName name="ty" localSheetId="0" hidden="1">{"Riqfin97",#N/A,FALSE,"Tran";"Riqfinpro",#N/A,FALSE,"Tran"}</definedName>
    <definedName name="ty" localSheetId="22" hidden="1">{"Riqfin97",#N/A,FALSE,"Tran";"Riqfinpro",#N/A,FALSE,"Tran"}</definedName>
    <definedName name="ty" localSheetId="30" hidden="1">{"Riqfin97",#N/A,FALSE,"Tran";"Riqfinpro",#N/A,FALSE,"Tran"}</definedName>
    <definedName name="ty" localSheetId="7" hidden="1">{"Riqfin97",#N/A,FALSE,"Tran";"Riqfinpro",#N/A,FALSE,"Tran"}</definedName>
    <definedName name="ty" localSheetId="43" hidden="1">{"Riqfin97",#N/A,FALSE,"Tran";"Riqfinpro",#N/A,FALSE,"Tran"}</definedName>
    <definedName name="ty" localSheetId="44" hidden="1">{"Riqfin97",#N/A,FALSE,"Tran";"Riqfinpro",#N/A,FALSE,"Tran"}</definedName>
    <definedName name="ty" localSheetId="45" hidden="1">{"Riqfin97",#N/A,FALSE,"Tran";"Riqfinpro",#N/A,FALSE,"Tran"}</definedName>
    <definedName name="ty" localSheetId="46" hidden="1">{"Riqfin97",#N/A,FALSE,"Tran";"Riqfinpro",#N/A,FALSE,"Tran"}</definedName>
    <definedName name="ty" localSheetId="47" hidden="1">{"Riqfin97",#N/A,FALSE,"Tran";"Riqfinpro",#N/A,FALSE,"Tran"}</definedName>
    <definedName name="ty" localSheetId="48" hidden="1">{"Riqfin97",#N/A,FALSE,"Tran";"Riqfinpro",#N/A,FALSE,"Tran"}</definedName>
    <definedName name="ty" localSheetId="8" hidden="1">{"Riqfin97",#N/A,FALSE,"Tran";"Riqfinpro",#N/A,FALSE,"Tran"}</definedName>
    <definedName name="ty" localSheetId="53" hidden="1">{"Riqfin97",#N/A,FALSE,"Tran";"Riqfinpro",#N/A,FALSE,"Tran"}</definedName>
    <definedName name="ty" localSheetId="10" hidden="1">{"Riqfin97",#N/A,FALSE,"Tran";"Riqfinpro",#N/A,FALSE,"Tran"}</definedName>
    <definedName name="ty" localSheetId="15" hidden="1">{"Riqfin97",#N/A,FALSE,"Tran";"Riqfinpro",#N/A,FALSE,"Tran"}</definedName>
    <definedName name="ty" localSheetId="16" hidden="1">{"Riqfin97",#N/A,FALSE,"Tran";"Riqfinpro",#N/A,FALSE,"Tran"}</definedName>
    <definedName name="ty" hidden="1">{"Riqfin97",#N/A,FALSE,"Tran";"Riqfinpro",#N/A,FALSE,"Tran"}</definedName>
    <definedName name="UAED" localSheetId="13">#REF!</definedName>
    <definedName name="UAED" localSheetId="29">#REF!</definedName>
    <definedName name="UAED" localSheetId="5">#REF!</definedName>
    <definedName name="UAED" localSheetId="6">#REF!</definedName>
    <definedName name="UAED" localSheetId="9">#REF!</definedName>
    <definedName name="UAED" localSheetId="11">#REF!</definedName>
    <definedName name="UAED" localSheetId="12">#REF!</definedName>
    <definedName name="UAED" localSheetId="0">#REF!</definedName>
    <definedName name="UAED" localSheetId="7">#REF!</definedName>
    <definedName name="UAED" localSheetId="45">#REF!</definedName>
    <definedName name="UAED" localSheetId="46">#REF!</definedName>
    <definedName name="UAED" localSheetId="47">#REF!</definedName>
    <definedName name="UAED" localSheetId="8">#REF!</definedName>
    <definedName name="UAED" localSheetId="53">#REF!</definedName>
    <definedName name="UAED" localSheetId="10">#REF!</definedName>
    <definedName name="UAED">#REF!</definedName>
    <definedName name="UAED1" localSheetId="13">#REF!</definedName>
    <definedName name="UAED1" localSheetId="29">#REF!</definedName>
    <definedName name="UAED1" localSheetId="0">#REF!</definedName>
    <definedName name="UAED1" localSheetId="45">#REF!</definedName>
    <definedName name="UAED1" localSheetId="46">#REF!</definedName>
    <definedName name="UAED1" localSheetId="47">#REF!</definedName>
    <definedName name="UAED1" localSheetId="53">#REF!</definedName>
    <definedName name="UAED1">#REF!</definedName>
    <definedName name="UC" localSheetId="13">#REF!</definedName>
    <definedName name="UC" localSheetId="29">#REF!</definedName>
    <definedName name="UC" localSheetId="0">#REF!</definedName>
    <definedName name="UC" localSheetId="45">#REF!</definedName>
    <definedName name="UC" localSheetId="46">#REF!</definedName>
    <definedName name="UC" localSheetId="47">#REF!</definedName>
    <definedName name="UC" localSheetId="53">#REF!</definedName>
    <definedName name="UC">#REF!</definedName>
    <definedName name="UC1A" localSheetId="13">#REF!</definedName>
    <definedName name="UC1A" localSheetId="29">#REF!</definedName>
    <definedName name="UC1A" localSheetId="0">#REF!</definedName>
    <definedName name="UC1A">#REF!</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nemp_96Q3" localSheetId="13">#REF!</definedName>
    <definedName name="unemp_96Q3" localSheetId="29">#REF!</definedName>
    <definedName name="unemp_96Q3" localSheetId="5">#REF!</definedName>
    <definedName name="unemp_96Q3" localSheetId="6">#REF!</definedName>
    <definedName name="unemp_96Q3" localSheetId="9">#REF!</definedName>
    <definedName name="unemp_96Q3" localSheetId="11">#REF!</definedName>
    <definedName name="unemp_96Q3" localSheetId="12">#REF!</definedName>
    <definedName name="unemp_96Q3" localSheetId="0">#REF!</definedName>
    <definedName name="unemp_96Q3" localSheetId="7">#REF!</definedName>
    <definedName name="unemp_96Q3" localSheetId="45">#REF!</definedName>
    <definedName name="unemp_96Q3" localSheetId="46">#REF!</definedName>
    <definedName name="unemp_96Q3" localSheetId="47">#REF!</definedName>
    <definedName name="unemp_96Q3" localSheetId="8">#REF!</definedName>
    <definedName name="unemp_96Q3" localSheetId="53">#REF!</definedName>
    <definedName name="unemp_96Q3" localSheetId="10">#REF!</definedName>
    <definedName name="unemp_96Q3">#REF!</definedName>
    <definedName name="unemp_96Q4" localSheetId="13">#REF!</definedName>
    <definedName name="unemp_96Q4" localSheetId="29">#REF!</definedName>
    <definedName name="unemp_96Q4" localSheetId="0">#REF!</definedName>
    <definedName name="unemp_96Q4" localSheetId="45">#REF!</definedName>
    <definedName name="unemp_96Q4" localSheetId="46">#REF!</definedName>
    <definedName name="unemp_96Q4" localSheetId="47">#REF!</definedName>
    <definedName name="unemp_96Q4" localSheetId="53">#REF!</definedName>
    <definedName name="unemp_96Q4">#REF!</definedName>
    <definedName name="unemp_97Q1" localSheetId="13">#REF!</definedName>
    <definedName name="unemp_97Q1" localSheetId="29">#REF!</definedName>
    <definedName name="unemp_97Q1" localSheetId="0">#REF!</definedName>
    <definedName name="unemp_97Q1" localSheetId="45">#REF!</definedName>
    <definedName name="unemp_97Q1" localSheetId="46">#REF!</definedName>
    <definedName name="unemp_97Q1" localSheetId="47">#REF!</definedName>
    <definedName name="unemp_97Q1" localSheetId="53">#REF!</definedName>
    <definedName name="unemp_97Q1">#REF!</definedName>
    <definedName name="unemp_97Q2" localSheetId="13">#REF!</definedName>
    <definedName name="unemp_97Q2" localSheetId="29">#REF!</definedName>
    <definedName name="unemp_97Q2" localSheetId="0">#REF!</definedName>
    <definedName name="unemp_97Q2">#REF!</definedName>
    <definedName name="unemp_nat" localSheetId="13">#REF!</definedName>
    <definedName name="unemp_nat" localSheetId="29">#REF!</definedName>
    <definedName name="unemp_nat" localSheetId="0">#REF!</definedName>
    <definedName name="unemp_nat">#REF!</definedName>
    <definedName name="unemp_urbrural" localSheetId="13">#REF!</definedName>
    <definedName name="unemp_urbrural" localSheetId="29">#REF!</definedName>
    <definedName name="unemp_urbrural" localSheetId="0">#REF!</definedName>
    <definedName name="unemp_urbrural">#REF!</definedName>
    <definedName name="UnitsLabel" localSheetId="13">#REF!</definedName>
    <definedName name="UnitsLabel" localSheetId="29">#REF!</definedName>
    <definedName name="UnitsLabel" localSheetId="0">#REF!</definedName>
    <definedName name="UnitsLabel">#REF!</definedName>
    <definedName name="US_1" localSheetId="13">OFFSET(#REF!,0,0,COUNT(#REF!),1)</definedName>
    <definedName name="US_1" localSheetId="29">OFFSET(#REF!,0,0,COUNT(#REF!),1)</definedName>
    <definedName name="US_1" localSheetId="0">OFFSET(#REF!,0,0,COUNT(#REF!),1)</definedName>
    <definedName name="US_1" localSheetId="45">OFFSET(#REF!,0,0,COUNT(#REF!),1)</definedName>
    <definedName name="US_1" localSheetId="46">OFFSET(#REF!,0,0,COUNT(#REF!),1)</definedName>
    <definedName name="US_1" localSheetId="47">OFFSET(#REF!,0,0,COUNT(#REF!),1)</definedName>
    <definedName name="US_1" localSheetId="53">OFFSET(#REF!,0,0,COUNT(#REF!),1)</definedName>
    <definedName name="US_1">OFFSET(#REF!,0,0,COUNT(#REF!),1)</definedName>
    <definedName name="US_2" localSheetId="13">OFFSET(#REF!,0,0,COUNT(#REF!),1)</definedName>
    <definedName name="US_2" localSheetId="29">OFFSET(#REF!,0,0,COUNT(#REF!),1)</definedName>
    <definedName name="US_2" localSheetId="0">OFFSET(#REF!,0,0,COUNT(#REF!),1)</definedName>
    <definedName name="US_2">OFFSET(#REF!,0,0,COUNT(#REF!),1)</definedName>
    <definedName name="USavg" localSheetId="13">OFFSET(#REF!,0,0,COUNT(#REF!),1)</definedName>
    <definedName name="USavg" localSheetId="29">OFFSET(#REF!,0,0,COUNT(#REF!),1)</definedName>
    <definedName name="USavg" localSheetId="0">OFFSET(#REF!,0,0,COUNT(#REF!),1)</definedName>
    <definedName name="USavg">OFFSET(#REF!,0,0,COUNT(#REF!),1)</definedName>
    <definedName name="USCRUDE87" localSheetId="13">#REF!</definedName>
    <definedName name="USCRUDE87" localSheetId="29">#REF!</definedName>
    <definedName name="USCRUDE87" localSheetId="5">#REF!</definedName>
    <definedName name="USCRUDE87" localSheetId="6">#REF!</definedName>
    <definedName name="USCRUDE87" localSheetId="9">#REF!</definedName>
    <definedName name="USCRUDE87" localSheetId="11">#REF!</definedName>
    <definedName name="USCRUDE87" localSheetId="12">#REF!</definedName>
    <definedName name="USCRUDE87" localSheetId="0">#REF!</definedName>
    <definedName name="USCRUDE87" localSheetId="7">#REF!</definedName>
    <definedName name="USCRUDE87" localSheetId="45">#REF!</definedName>
    <definedName name="USCRUDE87" localSheetId="46">#REF!</definedName>
    <definedName name="USCRUDE87" localSheetId="47">#REF!</definedName>
    <definedName name="USCRUDE87" localSheetId="8">#REF!</definedName>
    <definedName name="USCRUDE87" localSheetId="53">#REF!</definedName>
    <definedName name="USCRUDE87" localSheetId="10">#REF!</definedName>
    <definedName name="USCRUDE87">#REF!</definedName>
    <definedName name="USCRUDE88" localSheetId="13">#REF!</definedName>
    <definedName name="USCRUDE88" localSheetId="29">#REF!</definedName>
    <definedName name="USCRUDE88" localSheetId="0">#REF!</definedName>
    <definedName name="USCRUDE88" localSheetId="45">#REF!</definedName>
    <definedName name="USCRUDE88" localSheetId="46">#REF!</definedName>
    <definedName name="USCRUDE88" localSheetId="47">#REF!</definedName>
    <definedName name="USCRUDE88" localSheetId="53">#REF!</definedName>
    <definedName name="USCRUDE88">#REF!</definedName>
    <definedName name="USDIST87" localSheetId="13">#REF!</definedName>
    <definedName name="USDIST87" localSheetId="29">#REF!</definedName>
    <definedName name="USDIST87" localSheetId="0">#REF!</definedName>
    <definedName name="USDIST87" localSheetId="45">#REF!</definedName>
    <definedName name="USDIST87" localSheetId="46">#REF!</definedName>
    <definedName name="USDIST87" localSheetId="47">#REF!</definedName>
    <definedName name="USDIST87" localSheetId="53">#REF!</definedName>
    <definedName name="USDIST87">#REF!</definedName>
    <definedName name="USDIST88" localSheetId="13">#REF!</definedName>
    <definedName name="USDIST88" localSheetId="29">#REF!</definedName>
    <definedName name="USDIST88" localSheetId="0">#REF!</definedName>
    <definedName name="USDIST88">#REF!</definedName>
    <definedName name="USDSR" localSheetId="13">#REF!</definedName>
    <definedName name="USDSR" localSheetId="29">#REF!</definedName>
    <definedName name="USDSR" localSheetId="0">#REF!</definedName>
    <definedName name="USDSR">#REF!</definedName>
    <definedName name="USMG87" localSheetId="13">#REF!</definedName>
    <definedName name="USMG87" localSheetId="29">#REF!</definedName>
    <definedName name="USMG87" localSheetId="0">#REF!</definedName>
    <definedName name="USMG87">#REF!</definedName>
    <definedName name="USMG88" localSheetId="13">#REF!</definedName>
    <definedName name="USMG88" localSheetId="29">#REF!</definedName>
    <definedName name="USMG88" localSheetId="0">#REF!</definedName>
    <definedName name="USMG88">#REF!</definedName>
    <definedName name="USmin" localSheetId="13">OFFSET(#REF!,0,0,COUNT(#REF!),1)</definedName>
    <definedName name="USmin" localSheetId="29">OFFSET(#REF!,0,0,COUNT(#REF!),1)</definedName>
    <definedName name="USmin" localSheetId="0">OFFSET(#REF!,0,0,COUNT(#REF!),1)</definedName>
    <definedName name="USmin" localSheetId="45">OFFSET(#REF!,0,0,COUNT(#REF!),1)</definedName>
    <definedName name="USmin" localSheetId="46">OFFSET(#REF!,0,0,COUNT(#REF!),1)</definedName>
    <definedName name="USmin" localSheetId="47">OFFSET(#REF!,0,0,COUNT(#REF!),1)</definedName>
    <definedName name="USmin" localSheetId="53">OFFSET(#REF!,0,0,COUNT(#REF!),1)</definedName>
    <definedName name="USmin">OFFSET(#REF!,0,0,COUNT(#REF!),1)</definedName>
    <definedName name="USPROD87" localSheetId="13">#REF!</definedName>
    <definedName name="USPROD87" localSheetId="29">#REF!</definedName>
    <definedName name="USPROD87" localSheetId="5">#REF!</definedName>
    <definedName name="USPROD87" localSheetId="6">#REF!</definedName>
    <definedName name="USPROD87" localSheetId="9">#REF!</definedName>
    <definedName name="USPROD87" localSheetId="11">#REF!</definedName>
    <definedName name="USPROD87" localSheetId="12">#REF!</definedName>
    <definedName name="USPROD87" localSheetId="0">#REF!</definedName>
    <definedName name="USPROD87" localSheetId="7">#REF!</definedName>
    <definedName name="USPROD87" localSheetId="45">#REF!</definedName>
    <definedName name="USPROD87" localSheetId="46">#REF!</definedName>
    <definedName name="USPROD87" localSheetId="47">#REF!</definedName>
    <definedName name="USPROD87" localSheetId="8">#REF!</definedName>
    <definedName name="USPROD87" localSheetId="53">#REF!</definedName>
    <definedName name="USPROD87" localSheetId="10">#REF!</definedName>
    <definedName name="USPROD87">#REF!</definedName>
    <definedName name="USPROD88" localSheetId="13">#REF!</definedName>
    <definedName name="USPROD88" localSheetId="29">#REF!</definedName>
    <definedName name="USPROD88" localSheetId="0">#REF!</definedName>
    <definedName name="USPROD88" localSheetId="45">#REF!</definedName>
    <definedName name="USPROD88" localSheetId="46">#REF!</definedName>
    <definedName name="USPROD88" localSheetId="47">#REF!</definedName>
    <definedName name="USPROD88" localSheetId="53">#REF!</definedName>
    <definedName name="USPROD88">#REF!</definedName>
    <definedName name="USRFO87" localSheetId="13">#REF!</definedName>
    <definedName name="USRFO87" localSheetId="29">#REF!</definedName>
    <definedName name="USRFO87" localSheetId="0">#REF!</definedName>
    <definedName name="USRFO87" localSheetId="45">#REF!</definedName>
    <definedName name="USRFO87" localSheetId="46">#REF!</definedName>
    <definedName name="USRFO87" localSheetId="47">#REF!</definedName>
    <definedName name="USRFO87" localSheetId="53">#REF!</definedName>
    <definedName name="USRFO87">#REF!</definedName>
    <definedName name="USRFO88" localSheetId="13">#REF!</definedName>
    <definedName name="USRFO88" localSheetId="29">#REF!</definedName>
    <definedName name="USRFO88" localSheetId="0">#REF!</definedName>
    <definedName name="USRFO88">#REF!</definedName>
    <definedName name="USrng" localSheetId="13">OFFSET(#REF!,0,0,COUNT(#REF!),1)</definedName>
    <definedName name="USrng" localSheetId="29">OFFSET(#REF!,0,0,COUNT(#REF!),1)</definedName>
    <definedName name="USrng" localSheetId="0">OFFSET(#REF!,0,0,COUNT(#REF!),1)</definedName>
    <definedName name="USrng" localSheetId="45">OFFSET(#REF!,0,0,COUNT(#REF!),1)</definedName>
    <definedName name="USrng" localSheetId="46">OFFSET(#REF!,0,0,COUNT(#REF!),1)</definedName>
    <definedName name="USrng" localSheetId="47">OFFSET(#REF!,0,0,COUNT(#REF!),1)</definedName>
    <definedName name="USrng" localSheetId="53">OFFSET(#REF!,0,0,COUNT(#REF!),1)</definedName>
    <definedName name="USrng">OFFSET(#REF!,0,0,COUNT(#REF!),1)</definedName>
    <definedName name="USSR" localSheetId="13">#REF!</definedName>
    <definedName name="USSR" localSheetId="29">#REF!</definedName>
    <definedName name="USSR" localSheetId="5">#REF!</definedName>
    <definedName name="USSR" localSheetId="6">#REF!</definedName>
    <definedName name="USSR" localSheetId="9">#REF!</definedName>
    <definedName name="USSR" localSheetId="11">#REF!</definedName>
    <definedName name="USSR" localSheetId="12">#REF!</definedName>
    <definedName name="USSR" localSheetId="0">#REF!</definedName>
    <definedName name="USSR" localSheetId="7">#REF!</definedName>
    <definedName name="USSR" localSheetId="45">#REF!</definedName>
    <definedName name="USSR" localSheetId="46">#REF!</definedName>
    <definedName name="USSR" localSheetId="47">#REF!</definedName>
    <definedName name="USSR" localSheetId="8">#REF!</definedName>
    <definedName name="USSR" localSheetId="53">#REF!</definedName>
    <definedName name="USSR" localSheetId="10">#REF!</definedName>
    <definedName name="USSR">#REF!</definedName>
    <definedName name="USTOT87" localSheetId="13">#REF!</definedName>
    <definedName name="USTOT87" localSheetId="29">#REF!</definedName>
    <definedName name="USTOT87" localSheetId="0">#REF!</definedName>
    <definedName name="USTOT87" localSheetId="45">#REF!</definedName>
    <definedName name="USTOT87" localSheetId="46">#REF!</definedName>
    <definedName name="USTOT87" localSheetId="47">#REF!</definedName>
    <definedName name="USTOT87" localSheetId="53">#REF!</definedName>
    <definedName name="USTOT87">#REF!</definedName>
    <definedName name="USTOT88" localSheetId="13">#REF!</definedName>
    <definedName name="USTOT88" localSheetId="29">#REF!</definedName>
    <definedName name="USTOT88" localSheetId="0">#REF!</definedName>
    <definedName name="USTOT88" localSheetId="45">#REF!</definedName>
    <definedName name="USTOT88" localSheetId="46">#REF!</definedName>
    <definedName name="USTOT88" localSheetId="47">#REF!</definedName>
    <definedName name="USTOT88" localSheetId="53">#REF!</definedName>
    <definedName name="USTOT88">#REF!</definedName>
    <definedName name="uu" localSheetId="1" hidden="1">{"Riqfin97",#N/A,FALSE,"Tran";"Riqfinpro",#N/A,FALSE,"Tran"}</definedName>
    <definedName name="uu" localSheetId="13" hidden="1">{"Riqfin97",#N/A,FALSE,"Tran";"Riqfinpro",#N/A,FALSE,"Tran"}</definedName>
    <definedName name="uu" localSheetId="20" hidden="1">{"Riqfin97",#N/A,FALSE,"Tran";"Riqfinpro",#N/A,FALSE,"Tran"}</definedName>
    <definedName name="uu" localSheetId="23" hidden="1">{"Riqfin97",#N/A,FALSE,"Tran";"Riqfinpro",#N/A,FALSE,"Tran"}</definedName>
    <definedName name="uu" localSheetId="29"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9" hidden="1">{"Riqfin97",#N/A,FALSE,"Tran";"Riqfinpro",#N/A,FALSE,"Tran"}</definedName>
    <definedName name="uu" localSheetId="11" hidden="1">{"Riqfin97",#N/A,FALSE,"Tran";"Riqfinpro",#N/A,FALSE,"Tran"}</definedName>
    <definedName name="uu" localSheetId="12" hidden="1">{"Riqfin97",#N/A,FALSE,"Tran";"Riqfinpro",#N/A,FALSE,"Tran"}</definedName>
    <definedName name="uu" localSheetId="0" hidden="1">{"Riqfin97",#N/A,FALSE,"Tran";"Riqfinpro",#N/A,FALSE,"Tran"}</definedName>
    <definedName name="uu" localSheetId="22" hidden="1">{"Riqfin97",#N/A,FALSE,"Tran";"Riqfinpro",#N/A,FALSE,"Tran"}</definedName>
    <definedName name="uu" localSheetId="30" hidden="1">{"Riqfin97",#N/A,FALSE,"Tran";"Riqfinpro",#N/A,FALSE,"Tran"}</definedName>
    <definedName name="uu" localSheetId="7"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8" hidden="1">{"Riqfin97",#N/A,FALSE,"Tran";"Riqfinpro",#N/A,FALSE,"Tran"}</definedName>
    <definedName name="uu" localSheetId="53" hidden="1">{"Riqfin97",#N/A,FALSE,"Tran";"Riqfinpro",#N/A,FALSE,"Tran"}</definedName>
    <definedName name="uu" localSheetId="10" hidden="1">{"Riqfin97",#N/A,FALSE,"Tran";"Riqfinpro",#N/A,FALSE,"Tran"}</definedName>
    <definedName name="uu" localSheetId="15" hidden="1">{"Riqfin97",#N/A,FALSE,"Tran";"Riqfinpro",#N/A,FALSE,"Tran"}</definedName>
    <definedName name="uu" localSheetId="16" hidden="1">{"Riqfin97",#N/A,FALSE,"Tran";"Riqfinpro",#N/A,FALSE,"Tran"}</definedName>
    <definedName name="uu" hidden="1">{"Riqfin97",#N/A,FALSE,"Tran";"Riqfinpro",#N/A,FALSE,"Tran"}</definedName>
    <definedName name="uuu" localSheetId="1" hidden="1">{"Riqfin97",#N/A,FALSE,"Tran";"Riqfinpro",#N/A,FALSE,"Tran"}</definedName>
    <definedName name="uuu" localSheetId="13" hidden="1">{"Riqfin97",#N/A,FALSE,"Tran";"Riqfinpro",#N/A,FALSE,"Tran"}</definedName>
    <definedName name="uuu" localSheetId="20" hidden="1">{"Riqfin97",#N/A,FALSE,"Tran";"Riqfinpro",#N/A,FALSE,"Tran"}</definedName>
    <definedName name="uuu" localSheetId="23" hidden="1">{"Riqfin97",#N/A,FALSE,"Tran";"Riqfinpro",#N/A,FALSE,"Tran"}</definedName>
    <definedName name="uuu" localSheetId="29"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9" hidden="1">{"Riqfin97",#N/A,FALSE,"Tran";"Riqfinpro",#N/A,FALSE,"Tran"}</definedName>
    <definedName name="uuu" localSheetId="11" hidden="1">{"Riqfin97",#N/A,FALSE,"Tran";"Riqfinpro",#N/A,FALSE,"Tran"}</definedName>
    <definedName name="uuu" localSheetId="12" hidden="1">{"Riqfin97",#N/A,FALSE,"Tran";"Riqfinpro",#N/A,FALSE,"Tran"}</definedName>
    <definedName name="uuu" localSheetId="0" hidden="1">{"Riqfin97",#N/A,FALSE,"Tran";"Riqfinpro",#N/A,FALSE,"Tran"}</definedName>
    <definedName name="uuu" localSheetId="22" hidden="1">{"Riqfin97",#N/A,FALSE,"Tran";"Riqfinpro",#N/A,FALSE,"Tran"}</definedName>
    <definedName name="uuu" localSheetId="30" hidden="1">{"Riqfin97",#N/A,FALSE,"Tran";"Riqfinpro",#N/A,FALSE,"Tran"}</definedName>
    <definedName name="uuu" localSheetId="7"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8" hidden="1">{"Riqfin97",#N/A,FALSE,"Tran";"Riqfinpro",#N/A,FALSE,"Tran"}</definedName>
    <definedName name="uuu" localSheetId="53" hidden="1">{"Riqfin97",#N/A,FALSE,"Tran";"Riqfinpro",#N/A,FALSE,"Tran"}</definedName>
    <definedName name="uuu" localSheetId="10" hidden="1">{"Riqfin97",#N/A,FALSE,"Tran";"Riqfinpro",#N/A,FALSE,"Tran"}</definedName>
    <definedName name="uuu" localSheetId="15" hidden="1">{"Riqfin97",#N/A,FALSE,"Tran";"Riqfinpro",#N/A,FALSE,"Tran"}</definedName>
    <definedName name="uuu" localSheetId="16" hidden="1">{"Riqfin97",#N/A,FALSE,"Tran";"Riqfinpro",#N/A,FALSE,"Tran"}</definedName>
    <definedName name="uuu" hidden="1">{"Riqfin97",#N/A,FALSE,"Tran";"Riqfinpro",#N/A,FALSE,"Tran"}</definedName>
    <definedName name="uuuuuu" localSheetId="1" hidden="1">{"Riqfin97",#N/A,FALSE,"Tran";"Riqfinpro",#N/A,FALSE,"Tran"}</definedName>
    <definedName name="uuuuuu" localSheetId="13"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9"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9"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0" hidden="1">{"Riqfin97",#N/A,FALSE,"Tran";"Riqfinpro",#N/A,FALSE,"Tran"}</definedName>
    <definedName name="uuuuuu" localSheetId="22" hidden="1">{"Riqfin97",#N/A,FALSE,"Tran";"Riqfinpro",#N/A,FALSE,"Tran"}</definedName>
    <definedName name="uuuuuu" localSheetId="30" hidden="1">{"Riqfin97",#N/A,FALSE,"Tran";"Riqfinpro",#N/A,FALSE,"Tran"}</definedName>
    <definedName name="uuuuuu" localSheetId="7"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8" hidden="1">{"Riqfin97",#N/A,FALSE,"Tran";"Riqfinpro",#N/A,FALSE,"Tran"}</definedName>
    <definedName name="uuuuuu" localSheetId="53" hidden="1">{"Riqfin97",#N/A,FALSE,"Tran";"Riqfinpro",#N/A,FALSE,"Tran"}</definedName>
    <definedName name="uuuuuu" localSheetId="10" hidden="1">{"Riqfin97",#N/A,FALSE,"Tran";"Riqfinpro",#N/A,FALSE,"Tran"}</definedName>
    <definedName name="uuuuuu" localSheetId="15" hidden="1">{"Riqfin97",#N/A,FALSE,"Tran";"Riqfinpro",#N/A,FALSE,"Tran"}</definedName>
    <definedName name="uuuuuu" localSheetId="16" hidden="1">{"Riqfin97",#N/A,FALSE,"Tran";"Riqfinpro",#N/A,FALSE,"Tran"}</definedName>
    <definedName name="uuuuuu" hidden="1">{"Riqfin97",#N/A,FALSE,"Tran";"Riqfinpro",#N/A,FALSE,"Tran"}</definedName>
    <definedName name="VALID_FORMATS" localSheetId="13">#REF!</definedName>
    <definedName name="VALID_FORMATS" localSheetId="29">#REF!</definedName>
    <definedName name="VALID_FORMATS" localSheetId="5">#REF!</definedName>
    <definedName name="VALID_FORMATS" localSheetId="6">#REF!</definedName>
    <definedName name="VALID_FORMATS" localSheetId="9">#REF!</definedName>
    <definedName name="VALID_FORMATS" localSheetId="11">#REF!</definedName>
    <definedName name="VALID_FORMATS" localSheetId="12">#REF!</definedName>
    <definedName name="VALID_FORMATS" localSheetId="0">#REF!</definedName>
    <definedName name="VALID_FORMATS" localSheetId="7">#REF!</definedName>
    <definedName name="VALID_FORMATS" localSheetId="45">#REF!</definedName>
    <definedName name="VALID_FORMATS" localSheetId="46">#REF!</definedName>
    <definedName name="VALID_FORMATS" localSheetId="47">#REF!</definedName>
    <definedName name="VALID_FORMATS" localSheetId="8">#REF!</definedName>
    <definedName name="VALID_FORMATS" localSheetId="53">#REF!</definedName>
    <definedName name="VALID_FORMATS" localSheetId="10">#REF!</definedName>
    <definedName name="VALID_FORMATS">#REF!</definedName>
    <definedName name="VenceHoy" localSheetId="29">#REF!</definedName>
    <definedName name="VenceHoy" localSheetId="45">#REF!</definedName>
    <definedName name="VenceHoy" localSheetId="46">#REF!</definedName>
    <definedName name="VenceHoy" localSheetId="47">#REF!</definedName>
    <definedName name="VenceHoy" localSheetId="53">#REF!</definedName>
    <definedName name="VenceHoy">#REF!</definedName>
    <definedName name="VENEZU" localSheetId="13">#REF!</definedName>
    <definedName name="VENEZU" localSheetId="29">#REF!</definedName>
    <definedName name="VENEZU" localSheetId="0">#REF!</definedName>
    <definedName name="VENEZU" localSheetId="45">#REF!</definedName>
    <definedName name="VENEZU" localSheetId="46">#REF!</definedName>
    <definedName name="VENEZU" localSheetId="47">#REF!</definedName>
    <definedName name="VENEZU" localSheetId="53">#REF!</definedName>
    <definedName name="VENEZU">#REF!</definedName>
    <definedName name="VIAAEREA" localSheetId="13">#REF!</definedName>
    <definedName name="VIAAEREA" localSheetId="29">#REF!</definedName>
    <definedName name="VIAAEREA" localSheetId="0">#REF!</definedName>
    <definedName name="VIAAEREA">#REF!</definedName>
    <definedName name="VTITLES" localSheetId="13">#REF!</definedName>
    <definedName name="VTITLES" localSheetId="29">#REF!</definedName>
    <definedName name="VTITLES" localSheetId="0">#REF!</definedName>
    <definedName name="VTITLES">#REF!</definedName>
    <definedName name="vv" localSheetId="1" hidden="1">{"Tab1",#N/A,FALSE,"P";"Tab2",#N/A,FALSE,"P"}</definedName>
    <definedName name="vv" localSheetId="13" hidden="1">{"Tab1",#N/A,FALSE,"P";"Tab2",#N/A,FALSE,"P"}</definedName>
    <definedName name="vv" localSheetId="20" hidden="1">{"Tab1",#N/A,FALSE,"P";"Tab2",#N/A,FALSE,"P"}</definedName>
    <definedName name="vv" localSheetId="23" hidden="1">{"Tab1",#N/A,FALSE,"P";"Tab2",#N/A,FALSE,"P"}</definedName>
    <definedName name="vv" localSheetId="29"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9" hidden="1">{"Tab1",#N/A,FALSE,"P";"Tab2",#N/A,FALSE,"P"}</definedName>
    <definedName name="vv" localSheetId="11" hidden="1">{"Tab1",#N/A,FALSE,"P";"Tab2",#N/A,FALSE,"P"}</definedName>
    <definedName name="vv" localSheetId="12" hidden="1">{"Tab1",#N/A,FALSE,"P";"Tab2",#N/A,FALSE,"P"}</definedName>
    <definedName name="vv" localSheetId="0" hidden="1">{"Tab1",#N/A,FALSE,"P";"Tab2",#N/A,FALSE,"P"}</definedName>
    <definedName name="vv" localSheetId="22" hidden="1">{"Tab1",#N/A,FALSE,"P";"Tab2",#N/A,FALSE,"P"}</definedName>
    <definedName name="vv" localSheetId="30" hidden="1">{"Tab1",#N/A,FALSE,"P";"Tab2",#N/A,FALSE,"P"}</definedName>
    <definedName name="vv" localSheetId="7"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8" hidden="1">{"Tab1",#N/A,FALSE,"P";"Tab2",#N/A,FALSE,"P"}</definedName>
    <definedName name="vv" localSheetId="53" hidden="1">{"Tab1",#N/A,FALSE,"P";"Tab2",#N/A,FALSE,"P"}</definedName>
    <definedName name="vv" localSheetId="10" hidden="1">{"Tab1",#N/A,FALSE,"P";"Tab2",#N/A,FALSE,"P"}</definedName>
    <definedName name="vv" localSheetId="15" hidden="1">{"Tab1",#N/A,FALSE,"P";"Tab2",#N/A,FALSE,"P"}</definedName>
    <definedName name="vv" localSheetId="16" hidden="1">{"Tab1",#N/A,FALSE,"P";"Tab2",#N/A,FALSE,"P"}</definedName>
    <definedName name="vv" hidden="1">{"Tab1",#N/A,FALSE,"P";"Tab2",#N/A,FALSE,"P"}</definedName>
    <definedName name="vvv" localSheetId="1" hidden="1">{"Tab1",#N/A,FALSE,"P";"Tab2",#N/A,FALSE,"P"}</definedName>
    <definedName name="vvv" localSheetId="13" hidden="1">{"Tab1",#N/A,FALSE,"P";"Tab2",#N/A,FALSE,"P"}</definedName>
    <definedName name="vvv" localSheetId="20" hidden="1">{"Tab1",#N/A,FALSE,"P";"Tab2",#N/A,FALSE,"P"}</definedName>
    <definedName name="vvv" localSheetId="23" hidden="1">{"Tab1",#N/A,FALSE,"P";"Tab2",#N/A,FALSE,"P"}</definedName>
    <definedName name="vvv" localSheetId="29"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9" hidden="1">{"Tab1",#N/A,FALSE,"P";"Tab2",#N/A,FALSE,"P"}</definedName>
    <definedName name="vvv" localSheetId="11" hidden="1">{"Tab1",#N/A,FALSE,"P";"Tab2",#N/A,FALSE,"P"}</definedName>
    <definedName name="vvv" localSheetId="12" hidden="1">{"Tab1",#N/A,FALSE,"P";"Tab2",#N/A,FALSE,"P"}</definedName>
    <definedName name="vvv" localSheetId="0" hidden="1">{"Tab1",#N/A,FALSE,"P";"Tab2",#N/A,FALSE,"P"}</definedName>
    <definedName name="vvv" localSheetId="22" hidden="1">{"Tab1",#N/A,FALSE,"P";"Tab2",#N/A,FALSE,"P"}</definedName>
    <definedName name="vvv" localSheetId="30" hidden="1">{"Tab1",#N/A,FALSE,"P";"Tab2",#N/A,FALSE,"P"}</definedName>
    <definedName name="vvv" localSheetId="7"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8" hidden="1">{"Tab1",#N/A,FALSE,"P";"Tab2",#N/A,FALSE,"P"}</definedName>
    <definedName name="vvv" localSheetId="53" hidden="1">{"Tab1",#N/A,FALSE,"P";"Tab2",#N/A,FALSE,"P"}</definedName>
    <definedName name="vvv" localSheetId="10" hidden="1">{"Tab1",#N/A,FALSE,"P";"Tab2",#N/A,FALSE,"P"}</definedName>
    <definedName name="vvv" localSheetId="15" hidden="1">{"Tab1",#N/A,FALSE,"P";"Tab2",#N/A,FALSE,"P"}</definedName>
    <definedName name="vvv" localSheetId="16" hidden="1">{"Tab1",#N/A,FALSE,"P";"Tab2",#N/A,FALSE,"P"}</definedName>
    <definedName name="vvv" hidden="1">{"Tab1",#N/A,FALSE,"P";"Tab2",#N/A,FALSE,"P"}</definedName>
    <definedName name="vvvv" localSheetId="1" hidden="1">{"Minpmon",#N/A,FALSE,"Monthinput"}</definedName>
    <definedName name="vvvv" localSheetId="13" hidden="1">{"Minpmon",#N/A,FALSE,"Monthinput"}</definedName>
    <definedName name="vvvv" localSheetId="20" hidden="1">{"Minpmon",#N/A,FALSE,"Monthinput"}</definedName>
    <definedName name="vvvv" localSheetId="23" hidden="1">{"Minpmon",#N/A,FALSE,"Monthinput"}</definedName>
    <definedName name="vvvv" localSheetId="29"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9" hidden="1">{"Minpmon",#N/A,FALSE,"Monthinput"}</definedName>
    <definedName name="vvvv" localSheetId="11" hidden="1">{"Minpmon",#N/A,FALSE,"Monthinput"}</definedName>
    <definedName name="vvvv" localSheetId="12" hidden="1">{"Minpmon",#N/A,FALSE,"Monthinput"}</definedName>
    <definedName name="vvvv" localSheetId="0" hidden="1">{"Minpmon",#N/A,FALSE,"Monthinput"}</definedName>
    <definedName name="vvvv" localSheetId="22" hidden="1">{"Minpmon",#N/A,FALSE,"Monthinput"}</definedName>
    <definedName name="vvvv" localSheetId="30" hidden="1">{"Minpmon",#N/A,FALSE,"Monthinput"}</definedName>
    <definedName name="vvvv" localSheetId="7"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8" hidden="1">{"Minpmon",#N/A,FALSE,"Monthinput"}</definedName>
    <definedName name="vvvv" localSheetId="53" hidden="1">{"Minpmon",#N/A,FALSE,"Monthinput"}</definedName>
    <definedName name="vvvv" localSheetId="10" hidden="1">{"Minpmon",#N/A,FALSE,"Monthinput"}</definedName>
    <definedName name="vvvv" localSheetId="15" hidden="1">{"Minpmon",#N/A,FALSE,"Monthinput"}</definedName>
    <definedName name="vvvv" localSheetId="16" hidden="1">{"Minpmon",#N/A,FALSE,"Monthinput"}</definedName>
    <definedName name="vvvv" hidden="1">{"Minpmon",#N/A,FALSE,"Monthinput"}</definedName>
    <definedName name="vvvvvvvvvvvv" localSheetId="1" hidden="1">{"Riqfin97",#N/A,FALSE,"Tran";"Riqfinpro",#N/A,FALSE,"Tran"}</definedName>
    <definedName name="vvvvvvvvvvvv" localSheetId="13"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9" hidden="1">{"Riqfin97",#N/A,FALSE,"Tran";"Riqfinpro",#N/A,FALSE,"Tran"}</definedName>
    <definedName name="vvvvvvvvvvvv" localSheetId="2" hidden="1">{"Riqfin97",#N/A,FALSE,"Tran";"Riqfinpro",#N/A,FALSE,"Tran"}</definedName>
    <definedName name="vvvvvvvvvvvv" localSheetId="3" hidden="1">{"Riqfin97",#N/A,FALSE,"Tran";"Riqfinpro",#N/A,FALSE,"Tran"}</definedName>
    <definedName name="vvvvvvvvvvvv" localSheetId="4" hidden="1">{"Riqfin97",#N/A,FALSE,"Tran";"Riqfinpro",#N/A,FALSE,"Tran"}</definedName>
    <definedName name="vvvvvvvvvvvv" localSheetId="5" hidden="1">{"Riqfin97",#N/A,FALSE,"Tran";"Riqfinpro",#N/A,FALSE,"Tran"}</definedName>
    <definedName name="vvvvvvvvvvvv" localSheetId="6" hidden="1">{"Riqfin97",#N/A,FALSE,"Tran";"Riqfinpro",#N/A,FALSE,"Tran"}</definedName>
    <definedName name="vvvvvvvvvvvv" localSheetId="9" hidden="1">{"Riqfin97",#N/A,FALSE,"Tran";"Riqfinpro",#N/A,FALSE,"Tran"}</definedName>
    <definedName name="vvvvvvvvvvvv" localSheetId="11" hidden="1">{"Riqfin97",#N/A,FALSE,"Tran";"Riqfinpro",#N/A,FALSE,"Tran"}</definedName>
    <definedName name="vvvvvvvvvvvv" localSheetId="12" hidden="1">{"Riqfin97",#N/A,FALSE,"Tran";"Riqfinpro",#N/A,FALSE,"Tran"}</definedName>
    <definedName name="vvvvvvvvvvvv" localSheetId="0" hidden="1">{"Riqfin97",#N/A,FALSE,"Tran";"Riqfinpro",#N/A,FALSE,"Tran"}</definedName>
    <definedName name="vvvvvvvvvvvv" localSheetId="22" hidden="1">{"Riqfin97",#N/A,FALSE,"Tran";"Riqfinpro",#N/A,FALSE,"Tran"}</definedName>
    <definedName name="vvvvvvvvvvvv" localSheetId="30" hidden="1">{"Riqfin97",#N/A,FALSE,"Tran";"Riqfinpro",#N/A,FALSE,"Tran"}</definedName>
    <definedName name="vvvvvvvvvvvv" localSheetId="7"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45"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8" hidden="1">{"Riqfin97",#N/A,FALSE,"Tran";"Riqfinpro",#N/A,FALSE,"Tran"}</definedName>
    <definedName name="vvvvvvvvvvvv" localSheetId="53" hidden="1">{"Riqfin97",#N/A,FALSE,"Tran";"Riqfinpro",#N/A,FALSE,"Tran"}</definedName>
    <definedName name="vvvvvvvvvvvv" localSheetId="10"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hidden="1">{"Riqfin97",#N/A,FALSE,"Tran";"Riqfinpro",#N/A,FALSE,"Tran"}</definedName>
    <definedName name="vvvvvvvvvvvvv" localSheetId="1" hidden="1">{"Tab1",#N/A,FALSE,"P";"Tab2",#N/A,FALSE,"P"}</definedName>
    <definedName name="vvvvvvvvvvvvv" localSheetId="13" hidden="1">{"Tab1",#N/A,FALSE,"P";"Tab2",#N/A,FALSE,"P"}</definedName>
    <definedName name="vvvvvvvvvvvvv" localSheetId="20" hidden="1">{"Tab1",#N/A,FALSE,"P";"Tab2",#N/A,FALSE,"P"}</definedName>
    <definedName name="vvvvvvvvvvvvv" localSheetId="23" hidden="1">{"Tab1",#N/A,FALSE,"P";"Tab2",#N/A,FALSE,"P"}</definedName>
    <definedName name="vvvvvvvvvvvvv" localSheetId="29" hidden="1">{"Tab1",#N/A,FALSE,"P";"Tab2",#N/A,FALSE,"P"}</definedName>
    <definedName name="vvvvvvvvvvvvv" localSheetId="2" hidden="1">{"Tab1",#N/A,FALSE,"P";"Tab2",#N/A,FALSE,"P"}</definedName>
    <definedName name="vvvvvvvvvvvvv" localSheetId="3" hidden="1">{"Tab1",#N/A,FALSE,"P";"Tab2",#N/A,FALSE,"P"}</definedName>
    <definedName name="vvvvvvvvvvvvv" localSheetId="4" hidden="1">{"Tab1",#N/A,FALSE,"P";"Tab2",#N/A,FALSE,"P"}</definedName>
    <definedName name="vvvvvvvvvvvvv" localSheetId="5" hidden="1">{"Tab1",#N/A,FALSE,"P";"Tab2",#N/A,FALSE,"P"}</definedName>
    <definedName name="vvvvvvvvvvvvv" localSheetId="6" hidden="1">{"Tab1",#N/A,FALSE,"P";"Tab2",#N/A,FALSE,"P"}</definedName>
    <definedName name="vvvvvvvvvvvvv" localSheetId="9" hidden="1">{"Tab1",#N/A,FALSE,"P";"Tab2",#N/A,FALSE,"P"}</definedName>
    <definedName name="vvvvvvvvvvvvv" localSheetId="11" hidden="1">{"Tab1",#N/A,FALSE,"P";"Tab2",#N/A,FALSE,"P"}</definedName>
    <definedName name="vvvvvvvvvvvvv" localSheetId="12" hidden="1">{"Tab1",#N/A,FALSE,"P";"Tab2",#N/A,FALSE,"P"}</definedName>
    <definedName name="vvvvvvvvvvvvv" localSheetId="0" hidden="1">{"Tab1",#N/A,FALSE,"P";"Tab2",#N/A,FALSE,"P"}</definedName>
    <definedName name="vvvvvvvvvvvvv" localSheetId="22" hidden="1">{"Tab1",#N/A,FALSE,"P";"Tab2",#N/A,FALSE,"P"}</definedName>
    <definedName name="vvvvvvvvvvvvv" localSheetId="30" hidden="1">{"Tab1",#N/A,FALSE,"P";"Tab2",#N/A,FALSE,"P"}</definedName>
    <definedName name="vvvvvvvvvvvvv" localSheetId="7" hidden="1">{"Tab1",#N/A,FALSE,"P";"Tab2",#N/A,FALSE,"P"}</definedName>
    <definedName name="vvvvvvvvvvvvv" localSheetId="43" hidden="1">{"Tab1",#N/A,FALSE,"P";"Tab2",#N/A,FALSE,"P"}</definedName>
    <definedName name="vvvvvvvvvvvvv" localSheetId="44" hidden="1">{"Tab1",#N/A,FALSE,"P";"Tab2",#N/A,FALSE,"P"}</definedName>
    <definedName name="vvvvvvvvvvvvv" localSheetId="45" hidden="1">{"Tab1",#N/A,FALSE,"P";"Tab2",#N/A,FALSE,"P"}</definedName>
    <definedName name="vvvvvvvvvvvvv" localSheetId="46" hidden="1">{"Tab1",#N/A,FALSE,"P";"Tab2",#N/A,FALSE,"P"}</definedName>
    <definedName name="vvvvvvvvvvvvv" localSheetId="47" hidden="1">{"Tab1",#N/A,FALSE,"P";"Tab2",#N/A,FALSE,"P"}</definedName>
    <definedName name="vvvvvvvvvvvvv" localSheetId="48" hidden="1">{"Tab1",#N/A,FALSE,"P";"Tab2",#N/A,FALSE,"P"}</definedName>
    <definedName name="vvvvvvvvvvvvv" localSheetId="8" hidden="1">{"Tab1",#N/A,FALSE,"P";"Tab2",#N/A,FALSE,"P"}</definedName>
    <definedName name="vvvvvvvvvvvvv" localSheetId="53" hidden="1">{"Tab1",#N/A,FALSE,"P";"Tab2",#N/A,FALSE,"P"}</definedName>
    <definedName name="vvvvvvvvvvvvv" localSheetId="10" hidden="1">{"Tab1",#N/A,FALSE,"P";"Tab2",#N/A,FALSE,"P"}</definedName>
    <definedName name="vvvvvvvvvvvvv" localSheetId="15" hidden="1">{"Tab1",#N/A,FALSE,"P";"Tab2",#N/A,FALSE,"P"}</definedName>
    <definedName name="vvvvvvvvvvvvv" localSheetId="16" hidden="1">{"Tab1",#N/A,FALSE,"P";"Tab2",#N/A,FALSE,"P"}</definedName>
    <definedName name="vvvvvvvvvvvvv" hidden="1">{"Tab1",#N/A,FALSE,"P";"Tab2",#N/A,FALSE,"P"}</definedName>
    <definedName name="w" localSheetId="1" hidden="1">{"Minpmon",#N/A,FALSE,"Monthinput"}</definedName>
    <definedName name="w" localSheetId="13" hidden="1">{"Minpmon",#N/A,FALSE,"Monthinput"}</definedName>
    <definedName name="w" localSheetId="20" hidden="1">{"Minpmon",#N/A,FALSE,"Monthinput"}</definedName>
    <definedName name="w" localSheetId="23" hidden="1">{"Minpmon",#N/A,FALSE,"Monthinput"}</definedName>
    <definedName name="w" localSheetId="29" hidden="1">{"Minpmon",#N/A,FALSE,"Monthinput"}</definedName>
    <definedName name="w" localSheetId="2" hidden="1">{"Minpmon",#N/A,FALSE,"Monthinput"}</definedName>
    <definedName name="w" localSheetId="3" hidden="1">{"Minpmon",#N/A,FALSE,"Monthinput"}</definedName>
    <definedName name="w" localSheetId="4" hidden="1">{"Minpmon",#N/A,FALSE,"Monthinput"}</definedName>
    <definedName name="w" localSheetId="5" hidden="1">{"Minpmon",#N/A,FALSE,"Monthinput"}</definedName>
    <definedName name="w" localSheetId="6" hidden="1">{"Minpmon",#N/A,FALSE,"Monthinput"}</definedName>
    <definedName name="w" localSheetId="9" hidden="1">{"Minpmon",#N/A,FALSE,"Monthinput"}</definedName>
    <definedName name="w" localSheetId="11" hidden="1">{"Minpmon",#N/A,FALSE,"Monthinput"}</definedName>
    <definedName name="w" localSheetId="12" hidden="1">{"Minpmon",#N/A,FALSE,"Monthinput"}</definedName>
    <definedName name="w" localSheetId="0" hidden="1">{"Minpmon",#N/A,FALSE,"Monthinput"}</definedName>
    <definedName name="w" localSheetId="22" hidden="1">{"Minpmon",#N/A,FALSE,"Monthinput"}</definedName>
    <definedName name="w" localSheetId="30" hidden="1">{"Minpmon",#N/A,FALSE,"Monthinput"}</definedName>
    <definedName name="w" localSheetId="7" hidden="1">{"Minpmon",#N/A,FALSE,"Monthinput"}</definedName>
    <definedName name="w" localSheetId="43" hidden="1">{"Minpmon",#N/A,FALSE,"Monthinput"}</definedName>
    <definedName name="w" localSheetId="44" hidden="1">{"Minpmon",#N/A,FALSE,"Monthinput"}</definedName>
    <definedName name="w" localSheetId="45" hidden="1">{"Minpmon",#N/A,FALSE,"Monthinput"}</definedName>
    <definedName name="w" localSheetId="46" hidden="1">{"Minpmon",#N/A,FALSE,"Monthinput"}</definedName>
    <definedName name="w" localSheetId="47" hidden="1">{"Minpmon",#N/A,FALSE,"Monthinput"}</definedName>
    <definedName name="w" localSheetId="48" hidden="1">{"Minpmon",#N/A,FALSE,"Monthinput"}</definedName>
    <definedName name="w" localSheetId="8" hidden="1">{"Minpmon",#N/A,FALSE,"Monthinput"}</definedName>
    <definedName name="w" localSheetId="53" hidden="1">{"Minpmon",#N/A,FALSE,"Monthinput"}</definedName>
    <definedName name="w" localSheetId="10" hidden="1">{"Minpmon",#N/A,FALSE,"Monthinput"}</definedName>
    <definedName name="w" localSheetId="15" hidden="1">{"Minpmon",#N/A,FALSE,"Monthinput"}</definedName>
    <definedName name="w" localSheetId="16" hidden="1">{"Minpmon",#N/A,FALSE,"Monthinput"}</definedName>
    <definedName name="w" hidden="1">{"Minpmon",#N/A,FALSE,"Monthinput"}</definedName>
    <definedName name="wage_govt_sector" localSheetId="13">#REF!</definedName>
    <definedName name="wage_govt_sector" localSheetId="29">#REF!</definedName>
    <definedName name="wage_govt_sector" localSheetId="5">#REF!</definedName>
    <definedName name="wage_govt_sector" localSheetId="6">#REF!</definedName>
    <definedName name="wage_govt_sector" localSheetId="9">#REF!</definedName>
    <definedName name="wage_govt_sector" localSheetId="11">#REF!</definedName>
    <definedName name="wage_govt_sector" localSheetId="12">#REF!</definedName>
    <definedName name="wage_govt_sector" localSheetId="0">#REF!</definedName>
    <definedName name="wage_govt_sector" localSheetId="7">#REF!</definedName>
    <definedName name="wage_govt_sector" localSheetId="45">#REF!</definedName>
    <definedName name="wage_govt_sector" localSheetId="46">#REF!</definedName>
    <definedName name="wage_govt_sector" localSheetId="47">#REF!</definedName>
    <definedName name="wage_govt_sector" localSheetId="8">#REF!</definedName>
    <definedName name="wage_govt_sector" localSheetId="53">#REF!</definedName>
    <definedName name="wage_govt_sector" localSheetId="10">#REF!</definedName>
    <definedName name="wage_govt_sector">#REF!</definedName>
    <definedName name="WAPR" localSheetId="13">#REF!</definedName>
    <definedName name="WAPR" localSheetId="29">#REF!</definedName>
    <definedName name="WAPR" localSheetId="0">#REF!</definedName>
    <definedName name="WAPR" localSheetId="45">#REF!</definedName>
    <definedName name="WAPR" localSheetId="46">#REF!</definedName>
    <definedName name="WAPR" localSheetId="47">#REF!</definedName>
    <definedName name="WAPR" localSheetId="53">#REF!</definedName>
    <definedName name="WAPR">#REF!</definedName>
    <definedName name="Weekly_Depreciation">'[39]Inter-Bank'!$I$5</definedName>
    <definedName name="Weighted_Average_Inter_Bank_Exchange_Rate">'[39]Inter-Bank'!$C$5</definedName>
    <definedName name="WEO" localSheetId="13">#REF!</definedName>
    <definedName name="WEO" localSheetId="29">#REF!</definedName>
    <definedName name="WEO" localSheetId="5">#REF!</definedName>
    <definedName name="WEO" localSheetId="6">#REF!</definedName>
    <definedName name="WEO" localSheetId="9">#REF!</definedName>
    <definedName name="WEO" localSheetId="11">#REF!</definedName>
    <definedName name="WEO" localSheetId="12">#REF!</definedName>
    <definedName name="WEO" localSheetId="0">#REF!</definedName>
    <definedName name="WEO" localSheetId="7">#REF!</definedName>
    <definedName name="WEO" localSheetId="45">#REF!</definedName>
    <definedName name="WEO" localSheetId="46">#REF!</definedName>
    <definedName name="WEO" localSheetId="47">#REF!</definedName>
    <definedName name="WEO" localSheetId="8">#REF!</definedName>
    <definedName name="WEO" localSheetId="53">#REF!</definedName>
    <definedName name="WEO" localSheetId="10">#REF!</definedName>
    <definedName name="WEO">#REF!</definedName>
    <definedName name="wer" localSheetId="1" hidden="1">{"Riqfin97",#N/A,FALSE,"Tran";"Riqfinpro",#N/A,FALSE,"Tran"}</definedName>
    <definedName name="wer" localSheetId="13" hidden="1">{"Riqfin97",#N/A,FALSE,"Tran";"Riqfinpro",#N/A,FALSE,"Tran"}</definedName>
    <definedName name="wer" localSheetId="20" hidden="1">{"Riqfin97",#N/A,FALSE,"Tran";"Riqfinpro",#N/A,FALSE,"Tran"}</definedName>
    <definedName name="wer" localSheetId="23" hidden="1">{"Riqfin97",#N/A,FALSE,"Tran";"Riqfinpro",#N/A,FALSE,"Tran"}</definedName>
    <definedName name="wer" localSheetId="29"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9" hidden="1">{"Riqfin97",#N/A,FALSE,"Tran";"Riqfinpro",#N/A,FALSE,"Tran"}</definedName>
    <definedName name="wer" localSheetId="11" hidden="1">{"Riqfin97",#N/A,FALSE,"Tran";"Riqfinpro",#N/A,FALSE,"Tran"}</definedName>
    <definedName name="wer" localSheetId="12" hidden="1">{"Riqfin97",#N/A,FALSE,"Tran";"Riqfinpro",#N/A,FALSE,"Tran"}</definedName>
    <definedName name="wer" localSheetId="0" hidden="1">{"Riqfin97",#N/A,FALSE,"Tran";"Riqfinpro",#N/A,FALSE,"Tran"}</definedName>
    <definedName name="wer" localSheetId="22" hidden="1">{"Riqfin97",#N/A,FALSE,"Tran";"Riqfinpro",#N/A,FALSE,"Tran"}</definedName>
    <definedName name="wer" localSheetId="30" hidden="1">{"Riqfin97",#N/A,FALSE,"Tran";"Riqfinpro",#N/A,FALSE,"Tran"}</definedName>
    <definedName name="wer" localSheetId="7"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8" hidden="1">{"Riqfin97",#N/A,FALSE,"Tran";"Riqfinpro",#N/A,FALSE,"Tran"}</definedName>
    <definedName name="wer" localSheetId="53" hidden="1">{"Riqfin97",#N/A,FALSE,"Tran";"Riqfinpro",#N/A,FALSE,"Tran"}</definedName>
    <definedName name="wer" localSheetId="10" hidden="1">{"Riqfin97",#N/A,FALSE,"Tran";"Riqfinpro",#N/A,FALSE,"Tran"}</definedName>
    <definedName name="wer" localSheetId="15" hidden="1">{"Riqfin97",#N/A,FALSE,"Tran";"Riqfinpro",#N/A,FALSE,"Tran"}</definedName>
    <definedName name="wer" localSheetId="16" hidden="1">{"Riqfin97",#N/A,FALSE,"Tran";"Riqfinpro",#N/A,FALSE,"Tran"}</definedName>
    <definedName name="wer" hidden="1">{"Riqfin97",#N/A,FALSE,"Tran";"Riqfinpro",#N/A,FALSE,"Tran"}</definedName>
    <definedName name="will" localSheetId="13">'[74]SPNF Acuerdo Incl. Int.'!will</definedName>
    <definedName name="will" localSheetId="2">'[74]SPNF Acuerdo Incl. Int.'!will</definedName>
    <definedName name="will" localSheetId="21">'[74]SPNF Acuerdo Incl. Int.'!will</definedName>
    <definedName name="will" localSheetId="22">'[74]SPNF Acuerdo Incl. Int.'!will</definedName>
    <definedName name="will" localSheetId="30">'[74]SPNF Acuerdo Incl. Int.'!will</definedName>
    <definedName name="will" localSheetId="45">'[74]SPNF Acuerdo Incl. Int.'!will</definedName>
    <definedName name="will" localSheetId="46">'[74]SPNF Acuerdo Incl. Int.'!will</definedName>
    <definedName name="will" localSheetId="47">'[74]SPNF Acuerdo Incl. Int.'!will</definedName>
    <definedName name="will" localSheetId="50">'[74]SPNF Acuerdo Incl. Int.'!will</definedName>
    <definedName name="will" localSheetId="51">'[74]SPNF Acuerdo Incl. Int.'!will</definedName>
    <definedName name="will" localSheetId="52">'[74]SPNF Acuerdo Incl. Int.'!will</definedName>
    <definedName name="will" localSheetId="15">'[74]SPNF Acuerdo Incl. Int.'!will</definedName>
    <definedName name="will">'[74]SPNF Acuerdo Incl. Int.'!will</definedName>
    <definedName name="WPCP33_D" localSheetId="13">#REF!</definedName>
    <definedName name="WPCP33_D" localSheetId="29">#REF!</definedName>
    <definedName name="WPCP33_D" localSheetId="5">#REF!</definedName>
    <definedName name="WPCP33_D" localSheetId="6">#REF!</definedName>
    <definedName name="WPCP33_D" localSheetId="9">#REF!</definedName>
    <definedName name="WPCP33_D" localSheetId="11">#REF!</definedName>
    <definedName name="WPCP33_D" localSheetId="12">#REF!</definedName>
    <definedName name="WPCP33_D" localSheetId="0">#REF!</definedName>
    <definedName name="WPCP33_D" localSheetId="7">#REF!</definedName>
    <definedName name="WPCP33_D" localSheetId="45">#REF!</definedName>
    <definedName name="WPCP33_D" localSheetId="46">#REF!</definedName>
    <definedName name="WPCP33_D" localSheetId="47">#REF!</definedName>
    <definedName name="WPCP33_D" localSheetId="8">#REF!</definedName>
    <definedName name="WPCP33_D" localSheetId="53">#REF!</definedName>
    <definedName name="WPCP33_D" localSheetId="10">#REF!</definedName>
    <definedName name="WPCP33_D">#REF!</definedName>
    <definedName name="WPCP33pch" localSheetId="13">#REF!</definedName>
    <definedName name="WPCP33pch" localSheetId="29">#REF!</definedName>
    <definedName name="WPCP33pch" localSheetId="0">#REF!</definedName>
    <definedName name="WPCP33pch" localSheetId="45">#REF!</definedName>
    <definedName name="WPCP33pch" localSheetId="46">#REF!</definedName>
    <definedName name="WPCP33pch" localSheetId="47">#REF!</definedName>
    <definedName name="WPCP33pch" localSheetId="53">#REF!</definedName>
    <definedName name="WPCP33pch">#REF!</definedName>
    <definedName name="wrn" localSheetId="1" hidden="1">{"Main Economic Indicators",#N/A,FALSE,"C"}</definedName>
    <definedName name="wrn" localSheetId="13" hidden="1">{"Main Economic Indicators",#N/A,FALSE,"C"}</definedName>
    <definedName name="wrn" localSheetId="20" hidden="1">{"Main Economic Indicators",#N/A,FALSE,"C"}</definedName>
    <definedName name="wrn" localSheetId="23" hidden="1">{"Main Economic Indicators",#N/A,FALSE,"C"}</definedName>
    <definedName name="wrn" localSheetId="29" hidden="1">{"Main Economic Indicators",#N/A,FALSE,"C"}</definedName>
    <definedName name="wrn" localSheetId="2" hidden="1">{"Main Economic Indicators",#N/A,FALSE,"C"}</definedName>
    <definedName name="wrn" localSheetId="3" hidden="1">{"Main Economic Indicators",#N/A,FALSE,"C"}</definedName>
    <definedName name="wrn" localSheetId="4" hidden="1">{"Main Economic Indicators",#N/A,FALSE,"C"}</definedName>
    <definedName name="wrn" localSheetId="5" hidden="1">{"Main Economic Indicators",#N/A,FALSE,"C"}</definedName>
    <definedName name="wrn" localSheetId="6" hidden="1">{"Main Economic Indicators",#N/A,FALSE,"C"}</definedName>
    <definedName name="wrn" localSheetId="9" hidden="1">{"Main Economic Indicators",#N/A,FALSE,"C"}</definedName>
    <definedName name="wrn" localSheetId="11" hidden="1">{"Main Economic Indicators",#N/A,FALSE,"C"}</definedName>
    <definedName name="wrn" localSheetId="12" hidden="1">{"Main Economic Indicators",#N/A,FALSE,"C"}</definedName>
    <definedName name="wrn" localSheetId="0" hidden="1">{"Main Economic Indicators",#N/A,FALSE,"C"}</definedName>
    <definedName name="wrn" localSheetId="22" hidden="1">{"Main Economic Indicators",#N/A,FALSE,"C"}</definedName>
    <definedName name="wrn" localSheetId="30" hidden="1">{"Main Economic Indicators",#N/A,FALSE,"C"}</definedName>
    <definedName name="wrn" localSheetId="7" hidden="1">{"Main Economic Indicators",#N/A,FALSE,"C"}</definedName>
    <definedName name="wrn" localSheetId="43" hidden="1">{"Main Economic Indicators",#N/A,FALSE,"C"}</definedName>
    <definedName name="wrn" localSheetId="44" hidden="1">{"Main Economic Indicators",#N/A,FALSE,"C"}</definedName>
    <definedName name="wrn" localSheetId="45" hidden="1">{"Main Economic Indicators",#N/A,FALSE,"C"}</definedName>
    <definedName name="wrn" localSheetId="46" hidden="1">{"Main Economic Indicators",#N/A,FALSE,"C"}</definedName>
    <definedName name="wrn" localSheetId="47" hidden="1">{"Main Economic Indicators",#N/A,FALSE,"C"}</definedName>
    <definedName name="wrn" localSheetId="48" hidden="1">{"Main Economic Indicators",#N/A,FALSE,"C"}</definedName>
    <definedName name="wrn" localSheetId="8" hidden="1">{"Main Economic Indicators",#N/A,FALSE,"C"}</definedName>
    <definedName name="wrn" localSheetId="53" hidden="1">{"Main Economic Indicators",#N/A,FALSE,"C"}</definedName>
    <definedName name="wrn" localSheetId="10" hidden="1">{"Main Economic Indicators",#N/A,FALSE,"C"}</definedName>
    <definedName name="wrn" localSheetId="15" hidden="1">{"Main Economic Indicators",#N/A,FALSE,"C"}</definedName>
    <definedName name="wrn" localSheetId="16" hidden="1">{"Main Economic Indicators",#N/A,FALSE,"C"}</definedName>
    <definedName name="wrn"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53"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 hidden="1">{"annual-cbr",#N/A,FALSE,"CENTBANK";"annual(banks)",#N/A,FALSE,"COMBANKS"}</definedName>
    <definedName name="wrn.annual." localSheetId="13"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9"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9"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0" hidden="1">{"annual-cbr",#N/A,FALSE,"CENTBANK";"annual(banks)",#N/A,FALSE,"COMBANKS"}</definedName>
    <definedName name="wrn.annual." localSheetId="22" hidden="1">{"annual-cbr",#N/A,FALSE,"CENTBANK";"annual(banks)",#N/A,FALSE,"COMBANKS"}</definedName>
    <definedName name="wrn.annual." localSheetId="30" hidden="1">{"annual-cbr",#N/A,FALSE,"CENTBANK";"annual(banks)",#N/A,FALSE,"COMBANKS"}</definedName>
    <definedName name="wrn.annual." localSheetId="7"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8" hidden="1">{"annual-cbr",#N/A,FALSE,"CENTBANK";"annual(banks)",#N/A,FALSE,"COMBANKS"}</definedName>
    <definedName name="wrn.annual." localSheetId="53" hidden="1">{"annual-cbr",#N/A,FALSE,"CENTBANK";"annual(banks)",#N/A,FALSE,"COMBANKS"}</definedName>
    <definedName name="wrn.annual." localSheetId="10"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hidden="1">{"annual-cbr",#N/A,FALSE,"CENTBANK";"annual(banks)",#N/A,FALSE,"COMBANKS"}</definedName>
    <definedName name="wrn.BANKS." localSheetId="1" hidden="1">{#N/A,#N/A,FALSE,"BANKS"}</definedName>
    <definedName name="wrn.BANKS." localSheetId="13" hidden="1">{#N/A,#N/A,FALSE,"BANKS"}</definedName>
    <definedName name="wrn.BANKS." localSheetId="20" hidden="1">{#N/A,#N/A,FALSE,"BANKS"}</definedName>
    <definedName name="wrn.BANKS." localSheetId="23" hidden="1">{#N/A,#N/A,FALSE,"BANKS"}</definedName>
    <definedName name="wrn.BANKS." localSheetId="29" hidden="1">{#N/A,#N/A,FALSE,"BANKS"}</definedName>
    <definedName name="wrn.BANKS." localSheetId="2"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6" hidden="1">{#N/A,#N/A,FALSE,"BANKS"}</definedName>
    <definedName name="wrn.BANKS." localSheetId="9" hidden="1">{#N/A,#N/A,FALSE,"BANKS"}</definedName>
    <definedName name="wrn.BANKS." localSheetId="11" hidden="1">{#N/A,#N/A,FALSE,"BANKS"}</definedName>
    <definedName name="wrn.BANKS." localSheetId="12" hidden="1">{#N/A,#N/A,FALSE,"BANKS"}</definedName>
    <definedName name="wrn.BANKS." localSheetId="0" hidden="1">{#N/A,#N/A,FALSE,"BANKS"}</definedName>
    <definedName name="wrn.BANKS." localSheetId="22" hidden="1">{#N/A,#N/A,FALSE,"BANKS"}</definedName>
    <definedName name="wrn.BANKS." localSheetId="30" hidden="1">{#N/A,#N/A,FALSE,"BANKS"}</definedName>
    <definedName name="wrn.BANKS." localSheetId="7"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8" hidden="1">{#N/A,#N/A,FALSE,"BANKS"}</definedName>
    <definedName name="wrn.BANKS." localSheetId="53" hidden="1">{#N/A,#N/A,FALSE,"BANKS"}</definedName>
    <definedName name="wrn.BANKS." localSheetId="10" hidden="1">{#N/A,#N/A,FALSE,"BANKS"}</definedName>
    <definedName name="wrn.BANKS." localSheetId="15" hidden="1">{#N/A,#N/A,FALSE,"BANKS"}</definedName>
    <definedName name="wrn.BANKS." localSheetId="16" hidden="1">{#N/A,#N/A,FALSE,"BANKS"}</definedName>
    <definedName name="wrn.BANKS." hidden="1">{#N/A,#N/A,FALSE,"BANKS"}</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 hidden="1">{#N/A,#N/A,FALSE,"BOP"}</definedName>
    <definedName name="wrn.BOP." localSheetId="13" hidden="1">{#N/A,#N/A,FALSE,"BOP"}</definedName>
    <definedName name="wrn.BOP." localSheetId="20" hidden="1">{#N/A,#N/A,FALSE,"BOP"}</definedName>
    <definedName name="wrn.BOP." localSheetId="23" hidden="1">{#N/A,#N/A,FALSE,"BOP"}</definedName>
    <definedName name="wrn.BOP." localSheetId="29" hidden="1">{#N/A,#N/A,FALSE,"BOP"}</definedName>
    <definedName name="wrn.BOP." localSheetId="2" hidden="1">{#N/A,#N/A,FALSE,"BOP"}</definedName>
    <definedName name="wrn.BOP." localSheetId="3" hidden="1">{#N/A,#N/A,FALSE,"BOP"}</definedName>
    <definedName name="wrn.BOP." localSheetId="4" hidden="1">{#N/A,#N/A,FALSE,"BOP"}</definedName>
    <definedName name="wrn.BOP." localSheetId="5" hidden="1">{#N/A,#N/A,FALSE,"BOP"}</definedName>
    <definedName name="wrn.BOP." localSheetId="6" hidden="1">{#N/A,#N/A,FALSE,"BOP"}</definedName>
    <definedName name="wrn.BOP." localSheetId="9" hidden="1">{#N/A,#N/A,FALSE,"BOP"}</definedName>
    <definedName name="wrn.BOP." localSheetId="11" hidden="1">{#N/A,#N/A,FALSE,"BOP"}</definedName>
    <definedName name="wrn.BOP." localSheetId="12" hidden="1">{#N/A,#N/A,FALSE,"BOP"}</definedName>
    <definedName name="wrn.BOP." localSheetId="0" hidden="1">{#N/A,#N/A,FALSE,"BOP"}</definedName>
    <definedName name="wrn.BOP." localSheetId="22" hidden="1">{#N/A,#N/A,FALSE,"BOP"}</definedName>
    <definedName name="wrn.BOP." localSheetId="30" hidden="1">{#N/A,#N/A,FALSE,"BOP"}</definedName>
    <definedName name="wrn.BOP." localSheetId="7"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8" hidden="1">{#N/A,#N/A,FALSE,"BOP"}</definedName>
    <definedName name="wrn.BOP." localSheetId="53" hidden="1">{#N/A,#N/A,FALSE,"BOP"}</definedName>
    <definedName name="wrn.BOP." localSheetId="10" hidden="1">{#N/A,#N/A,FALSE,"BOP"}</definedName>
    <definedName name="wrn.BOP." localSheetId="15" hidden="1">{#N/A,#N/A,FALSE,"BOP"}</definedName>
    <definedName name="wrn.BOP." localSheetId="16" hidden="1">{#N/A,#N/A,FALSE,"BOP"}</definedName>
    <definedName name="wrn.BOP." hidden="1">{#N/A,#N/A,FALSE,"BOP"}</definedName>
    <definedName name="wrn.BOP_MIDTERM." localSheetId="1" hidden="1">{"BOP_TAB",#N/A,FALSE,"N";"MIDTERM_TAB",#N/A,FALSE,"O"}</definedName>
    <definedName name="wrn.BOP_MIDTERM." localSheetId="13"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0" hidden="1">{"BOP_TAB",#N/A,FALSE,"N";"MIDTERM_TAB",#N/A,FALSE,"O"}</definedName>
    <definedName name="wrn.BOP_MIDTERM." localSheetId="22" hidden="1">{"BOP_TAB",#N/A,FALSE,"N";"MIDTERM_TAB",#N/A,FALSE,"O"}</definedName>
    <definedName name="wrn.BOP_MIDTERM." localSheetId="30" hidden="1">{"BOP_TAB",#N/A,FALSE,"N";"MIDTERM_TAB",#N/A,FALSE,"O"}</definedName>
    <definedName name="wrn.BOP_MIDTERM." localSheetId="7"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8" hidden="1">{"BOP_TAB",#N/A,FALSE,"N";"MIDTERM_TAB",#N/A,FALSE,"O"}</definedName>
    <definedName name="wrn.BOP_MIDTERM." localSheetId="53" hidden="1">{"BOP_TAB",#N/A,FALSE,"N";"MIDTERM_TAB",#N/A,FALSE,"O"}</definedName>
    <definedName name="wrn.BOP_MIDTERM." localSheetId="10"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 hidden="1">{#N/A,#N/A,FALSE,"CelPIB"}</definedName>
    <definedName name="wrn.CelPIB." localSheetId="13" hidden="1">{#N/A,#N/A,FALSE,"CelPIB"}</definedName>
    <definedName name="wrn.CelPIB." localSheetId="20" hidden="1">{#N/A,#N/A,FALSE,"CelPIB"}</definedName>
    <definedName name="wrn.CelPIB." localSheetId="23" hidden="1">{#N/A,#N/A,FALSE,"CelPIB"}</definedName>
    <definedName name="wrn.CelPIB." localSheetId="29" hidden="1">{#N/A,#N/A,FALSE,"CelPIB"}</definedName>
    <definedName name="wrn.CelPIB." localSheetId="2" hidden="1">{#N/A,#N/A,FALSE,"CelPIB"}</definedName>
    <definedName name="wrn.CelPIB." localSheetId="3" hidden="1">{#N/A,#N/A,FALSE,"CelPIB"}</definedName>
    <definedName name="wrn.CelPIB." localSheetId="4" hidden="1">{#N/A,#N/A,FALSE,"CelPIB"}</definedName>
    <definedName name="wrn.CelPIB." localSheetId="5" hidden="1">{#N/A,#N/A,FALSE,"CelPIB"}</definedName>
    <definedName name="wrn.CelPIB." localSheetId="6" hidden="1">{#N/A,#N/A,FALSE,"CelPIB"}</definedName>
    <definedName name="wrn.CelPIB." localSheetId="9" hidden="1">{#N/A,#N/A,FALSE,"CelPIB"}</definedName>
    <definedName name="wrn.CelPIB." localSheetId="11" hidden="1">{#N/A,#N/A,FALSE,"CelPIB"}</definedName>
    <definedName name="wrn.CelPIB." localSheetId="12" hidden="1">{#N/A,#N/A,FALSE,"CelPIB"}</definedName>
    <definedName name="wrn.CelPIB." localSheetId="0" hidden="1">{#N/A,#N/A,FALSE,"CelPIB"}</definedName>
    <definedName name="wrn.CelPIB." localSheetId="22" hidden="1">{#N/A,#N/A,FALSE,"CelPIB"}</definedName>
    <definedName name="wrn.CelPIB." localSheetId="30" hidden="1">{#N/A,#N/A,FALSE,"CelPIB"}</definedName>
    <definedName name="wrn.CelPIB." localSheetId="7" hidden="1">{#N/A,#N/A,FALSE,"CelPIB"}</definedName>
    <definedName name="wrn.CelPIB." localSheetId="43" hidden="1">{#N/A,#N/A,FALSE,"CelPIB"}</definedName>
    <definedName name="wrn.CelPIB." localSheetId="44" hidden="1">{#N/A,#N/A,FALSE,"CelPIB"}</definedName>
    <definedName name="wrn.CelPIB." localSheetId="45" hidden="1">{#N/A,#N/A,FALSE,"CelPIB"}</definedName>
    <definedName name="wrn.CelPIB." localSheetId="46" hidden="1">{#N/A,#N/A,FALSE,"CelPIB"}</definedName>
    <definedName name="wrn.CelPIB." localSheetId="47" hidden="1">{#N/A,#N/A,FALSE,"CelPIB"}</definedName>
    <definedName name="wrn.CelPIB." localSheetId="48" hidden="1">{#N/A,#N/A,FALSE,"CelPIB"}</definedName>
    <definedName name="wrn.CelPIB." localSheetId="8" hidden="1">{#N/A,#N/A,FALSE,"CelPIB"}</definedName>
    <definedName name="wrn.CelPIB." localSheetId="53" hidden="1">{#N/A,#N/A,FALSE,"CelPIB"}</definedName>
    <definedName name="wrn.CelPIB." localSheetId="10" hidden="1">{#N/A,#N/A,FALSE,"CelPIB"}</definedName>
    <definedName name="wrn.CelPIB." localSheetId="15" hidden="1">{#N/A,#N/A,FALSE,"CelPIB"}</definedName>
    <definedName name="wrn.CelPIB." localSheetId="16" hidden="1">{#N/A,#N/A,FALSE,"CelPIB"}</definedName>
    <definedName name="wrn.CelPIB." hidden="1">{#N/A,#N/A,FALSE,"CelPIB"}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53"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 hidden="1">{#N/A,#N/A,FALSE,"NFPS GDP"}</definedName>
    <definedName name="wrn.CGvt._.Revenue._.GDP." localSheetId="13" hidden="1">{#N/A,#N/A,FALSE,"NFPS GDP"}</definedName>
    <definedName name="wrn.CGvt._.Revenue._.GDP." localSheetId="20" hidden="1">{#N/A,#N/A,FALSE,"NFPS GDP"}</definedName>
    <definedName name="wrn.CGvt._.Revenue._.GDP." localSheetId="23" hidden="1">{#N/A,#N/A,FALSE,"NFPS GDP"}</definedName>
    <definedName name="wrn.CGvt._.Revenue._.GDP." localSheetId="29" hidden="1">{#N/A,#N/A,FALSE,"NFPS GDP"}</definedName>
    <definedName name="wrn.CGvt._.Revenue._.GDP." localSheetId="2" hidden="1">{#N/A,#N/A,FALSE,"NFPS GDP"}</definedName>
    <definedName name="wrn.CGvt._.Revenue._.GDP." localSheetId="3" hidden="1">{#N/A,#N/A,FALSE,"NFPS GDP"}</definedName>
    <definedName name="wrn.CGvt._.Revenue._.GDP." localSheetId="4" hidden="1">{#N/A,#N/A,FALSE,"NFPS GDP"}</definedName>
    <definedName name="wrn.CGvt._.Revenue._.GDP." localSheetId="5" hidden="1">{#N/A,#N/A,FALSE,"NFPS GDP"}</definedName>
    <definedName name="wrn.CGvt._.Revenue._.GDP." localSheetId="6" hidden="1">{#N/A,#N/A,FALSE,"NFPS GDP"}</definedName>
    <definedName name="wrn.CGvt._.Revenue._.GDP." localSheetId="9" hidden="1">{#N/A,#N/A,FALSE,"NFPS GDP"}</definedName>
    <definedName name="wrn.CGvt._.Revenue._.GDP." localSheetId="11" hidden="1">{#N/A,#N/A,FALSE,"NFPS GDP"}</definedName>
    <definedName name="wrn.CGvt._.Revenue._.GDP." localSheetId="12" hidden="1">{#N/A,#N/A,FALSE,"NFPS GDP"}</definedName>
    <definedName name="wrn.CGvt._.Revenue._.GDP." localSheetId="0" hidden="1">{#N/A,#N/A,FALSE,"NFPS GDP"}</definedName>
    <definedName name="wrn.CGvt._.Revenue._.GDP." localSheetId="22" hidden="1">{#N/A,#N/A,FALSE,"NFPS GDP"}</definedName>
    <definedName name="wrn.CGvt._.Revenue._.GDP." localSheetId="30" hidden="1">{#N/A,#N/A,FALSE,"NFPS GDP"}</definedName>
    <definedName name="wrn.CGvt._.Revenue._.GDP." localSheetId="7" hidden="1">{#N/A,#N/A,FALSE,"NFPS GDP"}</definedName>
    <definedName name="wrn.CGvt._.Revenue._.GDP." localSheetId="43" hidden="1">{#N/A,#N/A,FALSE,"NFPS GDP"}</definedName>
    <definedName name="wrn.CGvt._.Revenue._.GDP." localSheetId="44" hidden="1">{#N/A,#N/A,FALSE,"NFPS GDP"}</definedName>
    <definedName name="wrn.CGvt._.Revenue._.GDP." localSheetId="45" hidden="1">{#N/A,#N/A,FALSE,"NFPS GDP"}</definedName>
    <definedName name="wrn.CGvt._.Revenue._.GDP." localSheetId="46" hidden="1">{#N/A,#N/A,FALSE,"NFPS GDP"}</definedName>
    <definedName name="wrn.CGvt._.Revenue._.GDP." localSheetId="47" hidden="1">{#N/A,#N/A,FALSE,"NFPS GDP"}</definedName>
    <definedName name="wrn.CGvt._.Revenue._.GDP." localSheetId="48" hidden="1">{#N/A,#N/A,FALSE,"NFPS GDP"}</definedName>
    <definedName name="wrn.CGvt._.Revenue._.GDP." localSheetId="8" hidden="1">{#N/A,#N/A,FALSE,"NFPS GDP"}</definedName>
    <definedName name="wrn.CGvt._.Revenue._.GDP." localSheetId="53" hidden="1">{#N/A,#N/A,FALSE,"NFPS GDP"}</definedName>
    <definedName name="wrn.CGvt._.Revenue._.GDP." localSheetId="10" hidden="1">{#N/A,#N/A,FALSE,"NFPS GDP"}</definedName>
    <definedName name="wrn.CGvt._.Revenue._.GDP." localSheetId="15" hidden="1">{#N/A,#N/A,FALSE,"NFPS GDP"}</definedName>
    <definedName name="wrn.CGvt._.Revenue._.GDP." localSheetId="16" hidden="1">{#N/A,#N/A,FALSE,"NFPS GDP"}</definedName>
    <definedName name="wrn.CGvt._.Revenue._.GDP." hidden="1">{#N/A,#N/A,FALSE,"NFPS GDP"}</definedName>
    <definedName name="wrn.CREDIT." localSheetId="1" hidden="1">{#N/A,#N/A,FALSE,"CREDIT"}</definedName>
    <definedName name="wrn.CREDIT." localSheetId="13" hidden="1">{#N/A,#N/A,FALSE,"CREDIT"}</definedName>
    <definedName name="wrn.CREDIT." localSheetId="20" hidden="1">{#N/A,#N/A,FALSE,"CREDIT"}</definedName>
    <definedName name="wrn.CREDIT." localSheetId="23" hidden="1">{#N/A,#N/A,FALSE,"CREDIT"}</definedName>
    <definedName name="wrn.CREDIT." localSheetId="29" hidden="1">{#N/A,#N/A,FALSE,"CREDIT"}</definedName>
    <definedName name="wrn.CREDIT." localSheetId="2"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6" hidden="1">{#N/A,#N/A,FALSE,"CREDIT"}</definedName>
    <definedName name="wrn.CREDIT." localSheetId="9" hidden="1">{#N/A,#N/A,FALSE,"CREDIT"}</definedName>
    <definedName name="wrn.CREDIT." localSheetId="11" hidden="1">{#N/A,#N/A,FALSE,"CREDIT"}</definedName>
    <definedName name="wrn.CREDIT." localSheetId="12" hidden="1">{#N/A,#N/A,FALSE,"CREDIT"}</definedName>
    <definedName name="wrn.CREDIT." localSheetId="0" hidden="1">{#N/A,#N/A,FALSE,"CREDIT"}</definedName>
    <definedName name="wrn.CREDIT." localSheetId="22" hidden="1">{#N/A,#N/A,FALSE,"CREDIT"}</definedName>
    <definedName name="wrn.CREDIT." localSheetId="30" hidden="1">{#N/A,#N/A,FALSE,"CREDIT"}</definedName>
    <definedName name="wrn.CREDIT." localSheetId="7"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8" hidden="1">{#N/A,#N/A,FALSE,"CREDIT"}</definedName>
    <definedName name="wrn.CREDIT." localSheetId="53" hidden="1">{#N/A,#N/A,FALSE,"CREDIT"}</definedName>
    <definedName name="wrn.CREDIT." localSheetId="10" hidden="1">{#N/A,#N/A,FALSE,"CREDIT"}</definedName>
    <definedName name="wrn.CREDIT." localSheetId="15" hidden="1">{#N/A,#N/A,FALSE,"CREDIT"}</definedName>
    <definedName name="wrn.CREDIT." localSheetId="16" hidden="1">{#N/A,#N/A,FALSE,"CREDIT"}</definedName>
    <definedName name="wrn.CREDIT." hidden="1">{#N/A,#N/A,FALSE,"CREDIT"}</definedName>
    <definedName name="wrn.DEBTSVC." localSheetId="1" hidden="1">{#N/A,#N/A,FALSE,"DEBTSVC"}</definedName>
    <definedName name="wrn.DEBTSVC." localSheetId="13" hidden="1">{#N/A,#N/A,FALSE,"DEBTSVC"}</definedName>
    <definedName name="wrn.DEBTSVC." localSheetId="20" hidden="1">{#N/A,#N/A,FALSE,"DEBTSVC"}</definedName>
    <definedName name="wrn.DEBTSVC." localSheetId="23" hidden="1">{#N/A,#N/A,FALSE,"DEBTSVC"}</definedName>
    <definedName name="wrn.DEBTSVC." localSheetId="29" hidden="1">{#N/A,#N/A,FALSE,"DEBTSVC"}</definedName>
    <definedName name="wrn.DEBTSVC." localSheetId="2"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6" hidden="1">{#N/A,#N/A,FALSE,"DEBTSVC"}</definedName>
    <definedName name="wrn.DEBTSVC." localSheetId="9" hidden="1">{#N/A,#N/A,FALSE,"DEBTSVC"}</definedName>
    <definedName name="wrn.DEBTSVC." localSheetId="11" hidden="1">{#N/A,#N/A,FALSE,"DEBTSVC"}</definedName>
    <definedName name="wrn.DEBTSVC." localSheetId="12" hidden="1">{#N/A,#N/A,FALSE,"DEBTSVC"}</definedName>
    <definedName name="wrn.DEBTSVC." localSheetId="0" hidden="1">{#N/A,#N/A,FALSE,"DEBTSVC"}</definedName>
    <definedName name="wrn.DEBTSVC." localSheetId="22" hidden="1">{#N/A,#N/A,FALSE,"DEBTSVC"}</definedName>
    <definedName name="wrn.DEBTSVC." localSheetId="30" hidden="1">{#N/A,#N/A,FALSE,"DEBTSVC"}</definedName>
    <definedName name="wrn.DEBTSVC." localSheetId="7"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8" hidden="1">{#N/A,#N/A,FALSE,"DEBTSVC"}</definedName>
    <definedName name="wrn.DEBTSVC." localSheetId="53" hidden="1">{#N/A,#N/A,FALSE,"DEBTSVC"}</definedName>
    <definedName name="wrn.DEBTSVC." localSheetId="10" hidden="1">{#N/A,#N/A,FALSE,"DEBTSVC"}</definedName>
    <definedName name="wrn.DEBTSVC." localSheetId="15" hidden="1">{#N/A,#N/A,FALSE,"DEBTSVC"}</definedName>
    <definedName name="wrn.DEBTSVC." localSheetId="16" hidden="1">{#N/A,#N/A,FALSE,"DEBTSVC"}</definedName>
    <definedName name="wrn.DEBTSVC." hidden="1">{#N/A,#N/A,FALSE,"DEBTSVC"}</definedName>
    <definedName name="wrn.DEPO." localSheetId="1" hidden="1">{#N/A,#N/A,FALSE,"DEPO"}</definedName>
    <definedName name="wrn.DEPO." localSheetId="13" hidden="1">{#N/A,#N/A,FALSE,"DEPO"}</definedName>
    <definedName name="wrn.DEPO." localSheetId="20" hidden="1">{#N/A,#N/A,FALSE,"DEPO"}</definedName>
    <definedName name="wrn.DEPO." localSheetId="23" hidden="1">{#N/A,#N/A,FALSE,"DEPO"}</definedName>
    <definedName name="wrn.DEPO." localSheetId="29" hidden="1">{#N/A,#N/A,FALSE,"DEPO"}</definedName>
    <definedName name="wrn.DEPO." localSheetId="2" hidden="1">{#N/A,#N/A,FALSE,"DEPO"}</definedName>
    <definedName name="wrn.DEPO." localSheetId="3" hidden="1">{#N/A,#N/A,FALSE,"DEPO"}</definedName>
    <definedName name="wrn.DEPO." localSheetId="4" hidden="1">{#N/A,#N/A,FALSE,"DEPO"}</definedName>
    <definedName name="wrn.DEPO." localSheetId="5" hidden="1">{#N/A,#N/A,FALSE,"DEPO"}</definedName>
    <definedName name="wrn.DEPO." localSheetId="6" hidden="1">{#N/A,#N/A,FALSE,"DEPO"}</definedName>
    <definedName name="wrn.DEPO." localSheetId="9" hidden="1">{#N/A,#N/A,FALSE,"DEPO"}</definedName>
    <definedName name="wrn.DEPO." localSheetId="11" hidden="1">{#N/A,#N/A,FALSE,"DEPO"}</definedName>
    <definedName name="wrn.DEPO." localSheetId="12" hidden="1">{#N/A,#N/A,FALSE,"DEPO"}</definedName>
    <definedName name="wrn.DEPO." localSheetId="0" hidden="1">{#N/A,#N/A,FALSE,"DEPO"}</definedName>
    <definedName name="wrn.DEPO." localSheetId="22" hidden="1">{#N/A,#N/A,FALSE,"DEPO"}</definedName>
    <definedName name="wrn.DEPO." localSheetId="30" hidden="1">{#N/A,#N/A,FALSE,"DEPO"}</definedName>
    <definedName name="wrn.DEPO." localSheetId="7"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8" hidden="1">{#N/A,#N/A,FALSE,"DEPO"}</definedName>
    <definedName name="wrn.DEPO." localSheetId="53" hidden="1">{#N/A,#N/A,FALSE,"DEPO"}</definedName>
    <definedName name="wrn.DEPO." localSheetId="10" hidden="1">{#N/A,#N/A,FALSE,"DEPO"}</definedName>
    <definedName name="wrn.DEPO." localSheetId="15" hidden="1">{#N/A,#N/A,FALSE,"DEPO"}</definedName>
    <definedName name="wrn.DEPO." localSheetId="16" hidden="1">{#N/A,#N/A,FALSE,"DEPO"}</definedName>
    <definedName name="wrn.DEPO." hidden="1">{#N/A,#N/A,FALSE,"DEPO"}</definedName>
    <definedName name="wrn.EntpsPIB." localSheetId="1" hidden="1">{#N/A,#N/A,FALSE,"EntpsPIB"}</definedName>
    <definedName name="wrn.EntpsPIB." localSheetId="13" hidden="1">{#N/A,#N/A,FALSE,"EntpsPIB"}</definedName>
    <definedName name="wrn.EntpsPIB." localSheetId="20" hidden="1">{#N/A,#N/A,FALSE,"EntpsPIB"}</definedName>
    <definedName name="wrn.EntpsPIB." localSheetId="23" hidden="1">{#N/A,#N/A,FALSE,"EntpsPIB"}</definedName>
    <definedName name="wrn.EntpsPIB." localSheetId="29" hidden="1">{#N/A,#N/A,FALSE,"EntpsPIB"}</definedName>
    <definedName name="wrn.EntpsPIB." localSheetId="2" hidden="1">{#N/A,#N/A,FALSE,"EntpsPIB"}</definedName>
    <definedName name="wrn.EntpsPIB." localSheetId="3" hidden="1">{#N/A,#N/A,FALSE,"EntpsPIB"}</definedName>
    <definedName name="wrn.EntpsPIB." localSheetId="4" hidden="1">{#N/A,#N/A,FALSE,"EntpsPIB"}</definedName>
    <definedName name="wrn.EntpsPIB." localSheetId="5" hidden="1">{#N/A,#N/A,FALSE,"EntpsPIB"}</definedName>
    <definedName name="wrn.EntpsPIB." localSheetId="6" hidden="1">{#N/A,#N/A,FALSE,"EntpsPIB"}</definedName>
    <definedName name="wrn.EntpsPIB." localSheetId="9" hidden="1">{#N/A,#N/A,FALSE,"EntpsPIB"}</definedName>
    <definedName name="wrn.EntpsPIB." localSheetId="11" hidden="1">{#N/A,#N/A,FALSE,"EntpsPIB"}</definedName>
    <definedName name="wrn.EntpsPIB." localSheetId="12" hidden="1">{#N/A,#N/A,FALSE,"EntpsPIB"}</definedName>
    <definedName name="wrn.EntpsPIB." localSheetId="0" hidden="1">{#N/A,#N/A,FALSE,"EntpsPIB"}</definedName>
    <definedName name="wrn.EntpsPIB." localSheetId="22" hidden="1">{#N/A,#N/A,FALSE,"EntpsPIB"}</definedName>
    <definedName name="wrn.EntpsPIB." localSheetId="30" hidden="1">{#N/A,#N/A,FALSE,"EntpsPIB"}</definedName>
    <definedName name="wrn.EntpsPIB." localSheetId="7" hidden="1">{#N/A,#N/A,FALSE,"EntpsPIB"}</definedName>
    <definedName name="wrn.EntpsPIB." localSheetId="43" hidden="1">{#N/A,#N/A,FALSE,"EntpsPIB"}</definedName>
    <definedName name="wrn.EntpsPIB." localSheetId="44" hidden="1">{#N/A,#N/A,FALSE,"EntpsPIB"}</definedName>
    <definedName name="wrn.EntpsPIB." localSheetId="45" hidden="1">{#N/A,#N/A,FALSE,"EntpsPIB"}</definedName>
    <definedName name="wrn.EntpsPIB." localSheetId="46" hidden="1">{#N/A,#N/A,FALSE,"EntpsPIB"}</definedName>
    <definedName name="wrn.EntpsPIB." localSheetId="47" hidden="1">{#N/A,#N/A,FALSE,"EntpsPIB"}</definedName>
    <definedName name="wrn.EntpsPIB." localSheetId="48" hidden="1">{#N/A,#N/A,FALSE,"EntpsPIB"}</definedName>
    <definedName name="wrn.EntpsPIB." localSheetId="8" hidden="1">{#N/A,#N/A,FALSE,"EntpsPIB"}</definedName>
    <definedName name="wrn.EntpsPIB." localSheetId="53" hidden="1">{#N/A,#N/A,FALSE,"EntpsPIB"}</definedName>
    <definedName name="wrn.EntpsPIB." localSheetId="10" hidden="1">{#N/A,#N/A,FALSE,"EntpsPIB"}</definedName>
    <definedName name="wrn.EntpsPIB." localSheetId="15" hidden="1">{#N/A,#N/A,FALSE,"EntpsPIB"}</definedName>
    <definedName name="wrn.EntpsPIB." localSheetId="16" hidden="1">{#N/A,#N/A,FALSE,"EntpsPIB"}</definedName>
    <definedName name="wrn.EntpsPIB." hidden="1">{#N/A,#N/A,FALSE,"EntpsPIB"}</definedName>
    <definedName name="wrn.EXCISE." localSheetId="1" hidden="1">{#N/A,#N/A,FALSE,"EXCISE"}</definedName>
    <definedName name="wrn.EXCISE." localSheetId="13" hidden="1">{#N/A,#N/A,FALSE,"EXCISE"}</definedName>
    <definedName name="wrn.EXCISE." localSheetId="20" hidden="1">{#N/A,#N/A,FALSE,"EXCISE"}</definedName>
    <definedName name="wrn.EXCISE." localSheetId="23" hidden="1">{#N/A,#N/A,FALSE,"EXCISE"}</definedName>
    <definedName name="wrn.EXCISE." localSheetId="29" hidden="1">{#N/A,#N/A,FALSE,"EXCISE"}</definedName>
    <definedName name="wrn.EXCISE." localSheetId="2"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6" hidden="1">{#N/A,#N/A,FALSE,"EXCISE"}</definedName>
    <definedName name="wrn.EXCISE." localSheetId="9" hidden="1">{#N/A,#N/A,FALSE,"EXCISE"}</definedName>
    <definedName name="wrn.EXCISE." localSheetId="11" hidden="1">{#N/A,#N/A,FALSE,"EXCISE"}</definedName>
    <definedName name="wrn.EXCISE." localSheetId="12" hidden="1">{#N/A,#N/A,FALSE,"EXCISE"}</definedName>
    <definedName name="wrn.EXCISE." localSheetId="0" hidden="1">{#N/A,#N/A,FALSE,"EXCISE"}</definedName>
    <definedName name="wrn.EXCISE." localSheetId="22" hidden="1">{#N/A,#N/A,FALSE,"EXCISE"}</definedName>
    <definedName name="wrn.EXCISE." localSheetId="30" hidden="1">{#N/A,#N/A,FALSE,"EXCISE"}</definedName>
    <definedName name="wrn.EXCISE." localSheetId="7"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8" hidden="1">{#N/A,#N/A,FALSE,"EXCISE"}</definedName>
    <definedName name="wrn.EXCISE." localSheetId="53" hidden="1">{#N/A,#N/A,FALSE,"EXCISE"}</definedName>
    <definedName name="wrn.EXCISE." localSheetId="10" hidden="1">{#N/A,#N/A,FALSE,"EXCISE"}</definedName>
    <definedName name="wrn.EXCISE." localSheetId="15" hidden="1">{#N/A,#N/A,FALSE,"EXCISE"}</definedName>
    <definedName name="wrn.EXCISE." localSheetId="16" hidden="1">{#N/A,#N/A,FALSE,"EXCISE"}</definedName>
    <definedName name="wrn.EXCISE." hidden="1">{#N/A,#N/A,FALSE,"EXCISE"}</definedName>
    <definedName name="wrn.EXRATE." localSheetId="1" hidden="1">{#N/A,#N/A,FALSE,"EXRATE"}</definedName>
    <definedName name="wrn.EXRATE." localSheetId="13" hidden="1">{#N/A,#N/A,FALSE,"EXRATE"}</definedName>
    <definedName name="wrn.EXRATE." localSheetId="20" hidden="1">{#N/A,#N/A,FALSE,"EXRATE"}</definedName>
    <definedName name="wrn.EXRATE." localSheetId="23" hidden="1">{#N/A,#N/A,FALSE,"EXRATE"}</definedName>
    <definedName name="wrn.EXRATE." localSheetId="29" hidden="1">{#N/A,#N/A,FALSE,"EXRATE"}</definedName>
    <definedName name="wrn.EXRATE." localSheetId="2"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6" hidden="1">{#N/A,#N/A,FALSE,"EXRATE"}</definedName>
    <definedName name="wrn.EXRATE." localSheetId="9" hidden="1">{#N/A,#N/A,FALSE,"EXRATE"}</definedName>
    <definedName name="wrn.EXRATE." localSheetId="11" hidden="1">{#N/A,#N/A,FALSE,"EXRATE"}</definedName>
    <definedName name="wrn.EXRATE." localSheetId="12" hidden="1">{#N/A,#N/A,FALSE,"EXRATE"}</definedName>
    <definedName name="wrn.EXRATE." localSheetId="0" hidden="1">{#N/A,#N/A,FALSE,"EXRATE"}</definedName>
    <definedName name="wrn.EXRATE." localSheetId="22" hidden="1">{#N/A,#N/A,FALSE,"EXRATE"}</definedName>
    <definedName name="wrn.EXRATE." localSheetId="30" hidden="1">{#N/A,#N/A,FALSE,"EXRATE"}</definedName>
    <definedName name="wrn.EXRATE." localSheetId="7"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8" hidden="1">{#N/A,#N/A,FALSE,"EXRATE"}</definedName>
    <definedName name="wrn.EXRATE." localSheetId="53" hidden="1">{#N/A,#N/A,FALSE,"EXRATE"}</definedName>
    <definedName name="wrn.EXRATE." localSheetId="10" hidden="1">{#N/A,#N/A,FALSE,"EXRATE"}</definedName>
    <definedName name="wrn.EXRATE." localSheetId="15" hidden="1">{#N/A,#N/A,FALSE,"EXRATE"}</definedName>
    <definedName name="wrn.EXRATE." localSheetId="16" hidden="1">{#N/A,#N/A,FALSE,"EXRATE"}</definedName>
    <definedName name="wrn.EXRATE." hidden="1">{#N/A,#N/A,FALSE,"EXRATE"}</definedName>
    <definedName name="wrn.EXTDEBT." localSheetId="1" hidden="1">{#N/A,#N/A,FALSE,"EXTDEBT"}</definedName>
    <definedName name="wrn.EXTDEBT." localSheetId="13" hidden="1">{#N/A,#N/A,FALSE,"EXTDEBT"}</definedName>
    <definedName name="wrn.EXTDEBT." localSheetId="20" hidden="1">{#N/A,#N/A,FALSE,"EXTDEBT"}</definedName>
    <definedName name="wrn.EXTDEBT." localSheetId="23" hidden="1">{#N/A,#N/A,FALSE,"EXTDEBT"}</definedName>
    <definedName name="wrn.EXTDEBT." localSheetId="29" hidden="1">{#N/A,#N/A,FALSE,"EXTDEBT"}</definedName>
    <definedName name="wrn.EXTDEBT." localSheetId="2"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6" hidden="1">{#N/A,#N/A,FALSE,"EXTDEBT"}</definedName>
    <definedName name="wrn.EXTDEBT." localSheetId="9" hidden="1">{#N/A,#N/A,FALSE,"EXTDEBT"}</definedName>
    <definedName name="wrn.EXTDEBT." localSheetId="11" hidden="1">{#N/A,#N/A,FALSE,"EXTDEBT"}</definedName>
    <definedName name="wrn.EXTDEBT." localSheetId="12" hidden="1">{#N/A,#N/A,FALSE,"EXTDEBT"}</definedName>
    <definedName name="wrn.EXTDEBT." localSheetId="0" hidden="1">{#N/A,#N/A,FALSE,"EXTDEBT"}</definedName>
    <definedName name="wrn.EXTDEBT." localSheetId="22" hidden="1">{#N/A,#N/A,FALSE,"EXTDEBT"}</definedName>
    <definedName name="wrn.EXTDEBT." localSheetId="30" hidden="1">{#N/A,#N/A,FALSE,"EXTDEBT"}</definedName>
    <definedName name="wrn.EXTDEBT." localSheetId="7"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8" hidden="1">{#N/A,#N/A,FALSE,"EXTDEBT"}</definedName>
    <definedName name="wrn.EXTDEBT." localSheetId="53" hidden="1">{#N/A,#N/A,FALSE,"EXTDEBT"}</definedName>
    <definedName name="wrn.EXTDEBT." localSheetId="10" hidden="1">{#N/A,#N/A,FALSE,"EXTDEBT"}</definedName>
    <definedName name="wrn.EXTDEBT." localSheetId="15" hidden="1">{#N/A,#N/A,FALSE,"EXTDEBT"}</definedName>
    <definedName name="wrn.EXTDEBT." localSheetId="16" hidden="1">{#N/A,#N/A,FALSE,"EXTDEBT"}</definedName>
    <definedName name="wrn.EXTDEBT." hidden="1">{#N/A,#N/A,FALSE,"EXTDEBT"}</definedName>
    <definedName name="wrn.EXTRABUDGT." localSheetId="1" hidden="1">{#N/A,#N/A,FALSE,"EXTRABUDGT"}</definedName>
    <definedName name="wrn.EXTRABUDGT." localSheetId="13" hidden="1">{#N/A,#N/A,FALSE,"EXTRABUDGT"}</definedName>
    <definedName name="wrn.EXTRABUDGT." localSheetId="20" hidden="1">{#N/A,#N/A,FALSE,"EXTRABUDGT"}</definedName>
    <definedName name="wrn.EXTRABUDGT." localSheetId="23" hidden="1">{#N/A,#N/A,FALSE,"EXTRABUDGT"}</definedName>
    <definedName name="wrn.EXTRABUDGT." localSheetId="29" hidden="1">{#N/A,#N/A,FALSE,"EXTRABUDGT"}</definedName>
    <definedName name="wrn.EXTRABUDGT." localSheetId="2"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6" hidden="1">{#N/A,#N/A,FALSE,"EXTRABUDGT"}</definedName>
    <definedName name="wrn.EXTRABUDGT." localSheetId="9" hidden="1">{#N/A,#N/A,FALSE,"EXTRABUDGT"}</definedName>
    <definedName name="wrn.EXTRABUDGT." localSheetId="11" hidden="1">{#N/A,#N/A,FALSE,"EXTRABUDGT"}</definedName>
    <definedName name="wrn.EXTRABUDGT." localSheetId="12" hidden="1">{#N/A,#N/A,FALSE,"EXTRABUDGT"}</definedName>
    <definedName name="wrn.EXTRABUDGT." localSheetId="0" hidden="1">{#N/A,#N/A,FALSE,"EXTRABUDGT"}</definedName>
    <definedName name="wrn.EXTRABUDGT." localSheetId="22" hidden="1">{#N/A,#N/A,FALSE,"EXTRABUDGT"}</definedName>
    <definedName name="wrn.EXTRABUDGT." localSheetId="30" hidden="1">{#N/A,#N/A,FALSE,"EXTRABUDGT"}</definedName>
    <definedName name="wrn.EXTRABUDGT." localSheetId="7"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8" hidden="1">{#N/A,#N/A,FALSE,"EXTRABUDGT"}</definedName>
    <definedName name="wrn.EXTRABUDGT." localSheetId="53" hidden="1">{#N/A,#N/A,FALSE,"EXTRABUDGT"}</definedName>
    <definedName name="wrn.EXTRABUDGT." localSheetId="10" hidden="1">{#N/A,#N/A,FALSE,"EXTRABUDGT"}</definedName>
    <definedName name="wrn.EXTRABUDGT." localSheetId="15" hidden="1">{#N/A,#N/A,FALSE,"EXTRABUDGT"}</definedName>
    <definedName name="wrn.EXTRABUDGT." localSheetId="16" hidden="1">{#N/A,#N/A,FALSE,"EXTRABUDGT"}</definedName>
    <definedName name="wrn.EXTRABUDGT." hidden="1">{#N/A,#N/A,FALSE,"EXTRABUDGT"}</definedName>
    <definedName name="wrn.EXTRABUDGT2." localSheetId="1" hidden="1">{#N/A,#N/A,FALSE,"EXTRABUDGT2"}</definedName>
    <definedName name="wrn.EXTRABUDGT2." localSheetId="13" hidden="1">{#N/A,#N/A,FALSE,"EXTRABUDGT2"}</definedName>
    <definedName name="wrn.EXTRABUDGT2." localSheetId="20" hidden="1">{#N/A,#N/A,FALSE,"EXTRABUDGT2"}</definedName>
    <definedName name="wrn.EXTRABUDGT2." localSheetId="23" hidden="1">{#N/A,#N/A,FALSE,"EXTRABUDGT2"}</definedName>
    <definedName name="wrn.EXTRABUDGT2." localSheetId="29" hidden="1">{#N/A,#N/A,FALSE,"EXTRABUDGT2"}</definedName>
    <definedName name="wrn.EXTRABUDGT2." localSheetId="2"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6" hidden="1">{#N/A,#N/A,FALSE,"EXTRABUDGT2"}</definedName>
    <definedName name="wrn.EXTRABUDGT2." localSheetId="9" hidden="1">{#N/A,#N/A,FALSE,"EXTRABUDGT2"}</definedName>
    <definedName name="wrn.EXTRABUDGT2." localSheetId="11" hidden="1">{#N/A,#N/A,FALSE,"EXTRABUDGT2"}</definedName>
    <definedName name="wrn.EXTRABUDGT2." localSheetId="12" hidden="1">{#N/A,#N/A,FALSE,"EXTRABUDGT2"}</definedName>
    <definedName name="wrn.EXTRABUDGT2." localSheetId="0" hidden="1">{#N/A,#N/A,FALSE,"EXTRABUDGT2"}</definedName>
    <definedName name="wrn.EXTRABUDGT2." localSheetId="22" hidden="1">{#N/A,#N/A,FALSE,"EXTRABUDGT2"}</definedName>
    <definedName name="wrn.EXTRABUDGT2." localSheetId="30" hidden="1">{#N/A,#N/A,FALSE,"EXTRABUDGT2"}</definedName>
    <definedName name="wrn.EXTRABUDGT2." localSheetId="7"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8" hidden="1">{#N/A,#N/A,FALSE,"EXTRABUDGT2"}</definedName>
    <definedName name="wrn.EXTRABUDGT2." localSheetId="53" hidden="1">{#N/A,#N/A,FALSE,"EXTRABUDGT2"}</definedName>
    <definedName name="wrn.EXTRABUDGT2." localSheetId="10" hidden="1">{#N/A,#N/A,FALSE,"EXTRABUDGT2"}</definedName>
    <definedName name="wrn.EXTRABUDGT2." localSheetId="15" hidden="1">{#N/A,#N/A,FALSE,"EXTRABUDGT2"}</definedName>
    <definedName name="wrn.EXTRABUDGT2." localSheetId="16" hidden="1">{#N/A,#N/A,FALSE,"EXTRABUDGT2"}</definedName>
    <definedName name="wrn.EXTRABUDGT2." hidden="1">{#N/A,#N/A,FALSE,"EXTRABUDGT2"}</definedName>
    <definedName name="wrn.GDP." localSheetId="1" hidden="1">{#N/A,#N/A,FALSE,"GDP_ORIGIN";#N/A,#N/A,FALSE,"EMP_POP"}</definedName>
    <definedName name="wrn.GDP." localSheetId="13" hidden="1">{#N/A,#N/A,FALSE,"GDP_ORIGIN";#N/A,#N/A,FALSE,"EMP_POP"}</definedName>
    <definedName name="wrn.GDP." localSheetId="20" hidden="1">{#N/A,#N/A,FALSE,"GDP_ORIGIN";#N/A,#N/A,FALSE,"EMP_POP"}</definedName>
    <definedName name="wrn.GDP." localSheetId="23" hidden="1">{#N/A,#N/A,FALSE,"GDP_ORIGIN";#N/A,#N/A,FALSE,"EMP_POP"}</definedName>
    <definedName name="wrn.GDP." localSheetId="29" hidden="1">{#N/A,#N/A,FALSE,"GDP_ORIGIN";#N/A,#N/A,FALSE,"EMP_POP"}</definedName>
    <definedName name="wrn.GDP." localSheetId="2"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6" hidden="1">{#N/A,#N/A,FALSE,"GDP_ORIGIN";#N/A,#N/A,FALSE,"EMP_POP"}</definedName>
    <definedName name="wrn.GDP." localSheetId="9" hidden="1">{#N/A,#N/A,FALSE,"GDP_ORIGIN";#N/A,#N/A,FALSE,"EMP_POP"}</definedName>
    <definedName name="wrn.GDP." localSheetId="11" hidden="1">{#N/A,#N/A,FALSE,"GDP_ORIGIN";#N/A,#N/A,FALSE,"EMP_POP"}</definedName>
    <definedName name="wrn.GDP." localSheetId="12" hidden="1">{#N/A,#N/A,FALSE,"GDP_ORIGIN";#N/A,#N/A,FALSE,"EMP_POP"}</definedName>
    <definedName name="wrn.GDP." localSheetId="0" hidden="1">{#N/A,#N/A,FALSE,"GDP_ORIGIN";#N/A,#N/A,FALSE,"EMP_POP"}</definedName>
    <definedName name="wrn.GDP." localSheetId="22" hidden="1">{#N/A,#N/A,FALSE,"GDP_ORIGIN";#N/A,#N/A,FALSE,"EMP_POP"}</definedName>
    <definedName name="wrn.GDP." localSheetId="30" hidden="1">{#N/A,#N/A,FALSE,"GDP_ORIGIN";#N/A,#N/A,FALSE,"EMP_POP"}</definedName>
    <definedName name="wrn.GDP." localSheetId="7"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8" hidden="1">{#N/A,#N/A,FALSE,"GDP_ORIGIN";#N/A,#N/A,FALSE,"EMP_POP"}</definedName>
    <definedName name="wrn.GDP." localSheetId="53" hidden="1">{#N/A,#N/A,FALSE,"GDP_ORIGIN";#N/A,#N/A,FALSE,"EMP_POP"}</definedName>
    <definedName name="wrn.GDP." localSheetId="10" hidden="1">{#N/A,#N/A,FALSE,"GDP_ORIGIN";#N/A,#N/A,FALSE,"EMP_POP"}</definedName>
    <definedName name="wrn.GDP." localSheetId="15" hidden="1">{#N/A,#N/A,FALSE,"GDP_ORIGIN";#N/A,#N/A,FALSE,"EMP_POP"}</definedName>
    <definedName name="wrn.GDP." localSheetId="16" hidden="1">{#N/A,#N/A,FALSE,"GDP_ORIGIN";#N/A,#N/A,FALSE,"EMP_POP"}</definedName>
    <definedName name="wrn.GDP." hidden="1">{#N/A,#N/A,FALSE,"GDP_ORIGIN";#N/A,#N/A,FALSE,"EMP_POP"}</definedName>
    <definedName name="wrn.GGOVT." localSheetId="1" hidden="1">{#N/A,#N/A,FALSE,"GGOVT"}</definedName>
    <definedName name="wrn.GGOVT." localSheetId="13" hidden="1">{#N/A,#N/A,FALSE,"GGOVT"}</definedName>
    <definedName name="wrn.GGOVT." localSheetId="20" hidden="1">{#N/A,#N/A,FALSE,"GGOVT"}</definedName>
    <definedName name="wrn.GGOVT." localSheetId="23" hidden="1">{#N/A,#N/A,FALSE,"GGOVT"}</definedName>
    <definedName name="wrn.GGOVT." localSheetId="29" hidden="1">{#N/A,#N/A,FALSE,"GGOVT"}</definedName>
    <definedName name="wrn.GGOVT." localSheetId="2"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6" hidden="1">{#N/A,#N/A,FALSE,"GGOVT"}</definedName>
    <definedName name="wrn.GGOVT." localSheetId="9" hidden="1">{#N/A,#N/A,FALSE,"GGOVT"}</definedName>
    <definedName name="wrn.GGOVT." localSheetId="11" hidden="1">{#N/A,#N/A,FALSE,"GGOVT"}</definedName>
    <definedName name="wrn.GGOVT." localSheetId="12" hidden="1">{#N/A,#N/A,FALSE,"GGOVT"}</definedName>
    <definedName name="wrn.GGOVT." localSheetId="0" hidden="1">{#N/A,#N/A,FALSE,"GGOVT"}</definedName>
    <definedName name="wrn.GGOVT." localSheetId="22" hidden="1">{#N/A,#N/A,FALSE,"GGOVT"}</definedName>
    <definedName name="wrn.GGOVT." localSheetId="30" hidden="1">{#N/A,#N/A,FALSE,"GGOVT"}</definedName>
    <definedName name="wrn.GGOVT." localSheetId="7"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8" hidden="1">{#N/A,#N/A,FALSE,"GGOVT"}</definedName>
    <definedName name="wrn.GGOVT." localSheetId="53" hidden="1">{#N/A,#N/A,FALSE,"GGOVT"}</definedName>
    <definedName name="wrn.GGOVT." localSheetId="10" hidden="1">{#N/A,#N/A,FALSE,"GGOVT"}</definedName>
    <definedName name="wrn.GGOVT." localSheetId="15" hidden="1">{#N/A,#N/A,FALSE,"GGOVT"}</definedName>
    <definedName name="wrn.GGOVT." localSheetId="16" hidden="1">{#N/A,#N/A,FALSE,"GGOVT"}</definedName>
    <definedName name="wrn.GGOVT." hidden="1">{#N/A,#N/A,FALSE,"GGOVT"}</definedName>
    <definedName name="wrn.GGOVT2." localSheetId="1" hidden="1">{#N/A,#N/A,FALSE,"GGOVT2"}</definedName>
    <definedName name="wrn.GGOVT2." localSheetId="13" hidden="1">{#N/A,#N/A,FALSE,"GGOVT2"}</definedName>
    <definedName name="wrn.GGOVT2." localSheetId="20" hidden="1">{#N/A,#N/A,FALSE,"GGOVT2"}</definedName>
    <definedName name="wrn.GGOVT2." localSheetId="23" hidden="1">{#N/A,#N/A,FALSE,"GGOVT2"}</definedName>
    <definedName name="wrn.GGOVT2." localSheetId="29" hidden="1">{#N/A,#N/A,FALSE,"GGOVT2"}</definedName>
    <definedName name="wrn.GGOVT2." localSheetId="2"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6" hidden="1">{#N/A,#N/A,FALSE,"GGOVT2"}</definedName>
    <definedName name="wrn.GGOVT2." localSheetId="9" hidden="1">{#N/A,#N/A,FALSE,"GGOVT2"}</definedName>
    <definedName name="wrn.GGOVT2." localSheetId="11" hidden="1">{#N/A,#N/A,FALSE,"GGOVT2"}</definedName>
    <definedName name="wrn.GGOVT2." localSheetId="12" hidden="1">{#N/A,#N/A,FALSE,"GGOVT2"}</definedName>
    <definedName name="wrn.GGOVT2." localSheetId="0" hidden="1">{#N/A,#N/A,FALSE,"GGOVT2"}</definedName>
    <definedName name="wrn.GGOVT2." localSheetId="22" hidden="1">{#N/A,#N/A,FALSE,"GGOVT2"}</definedName>
    <definedName name="wrn.GGOVT2." localSheetId="30" hidden="1">{#N/A,#N/A,FALSE,"GGOVT2"}</definedName>
    <definedName name="wrn.GGOVT2." localSheetId="7"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8" hidden="1">{#N/A,#N/A,FALSE,"GGOVT2"}</definedName>
    <definedName name="wrn.GGOVT2." localSheetId="53" hidden="1">{#N/A,#N/A,FALSE,"GGOVT2"}</definedName>
    <definedName name="wrn.GGOVT2." localSheetId="10" hidden="1">{#N/A,#N/A,FALSE,"GGOVT2"}</definedName>
    <definedName name="wrn.GGOVT2." localSheetId="15" hidden="1">{#N/A,#N/A,FALSE,"GGOVT2"}</definedName>
    <definedName name="wrn.GGOVT2." localSheetId="16" hidden="1">{#N/A,#N/A,FALSE,"GGOVT2"}</definedName>
    <definedName name="wrn.GGOVT2." hidden="1">{#N/A,#N/A,FALSE,"GGOVT2"}</definedName>
    <definedName name="wrn.GGOVTPC." localSheetId="1" hidden="1">{#N/A,#N/A,FALSE,"GGOVT%"}</definedName>
    <definedName name="wrn.GGOVTPC." localSheetId="13" hidden="1">{#N/A,#N/A,FALSE,"GGOVT%"}</definedName>
    <definedName name="wrn.GGOVTPC." localSheetId="20" hidden="1">{#N/A,#N/A,FALSE,"GGOVT%"}</definedName>
    <definedName name="wrn.GGOVTPC." localSheetId="23" hidden="1">{#N/A,#N/A,FALSE,"GGOVT%"}</definedName>
    <definedName name="wrn.GGOVTPC." localSheetId="29" hidden="1">{#N/A,#N/A,FALSE,"GGOVT%"}</definedName>
    <definedName name="wrn.GGOVTPC." localSheetId="2"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6" hidden="1">{#N/A,#N/A,FALSE,"GGOVT%"}</definedName>
    <definedName name="wrn.GGOVTPC." localSheetId="9" hidden="1">{#N/A,#N/A,FALSE,"GGOVT%"}</definedName>
    <definedName name="wrn.GGOVTPC." localSheetId="11" hidden="1">{#N/A,#N/A,FALSE,"GGOVT%"}</definedName>
    <definedName name="wrn.GGOVTPC." localSheetId="12" hidden="1">{#N/A,#N/A,FALSE,"GGOVT%"}</definedName>
    <definedName name="wrn.GGOVTPC." localSheetId="0" hidden="1">{#N/A,#N/A,FALSE,"GGOVT%"}</definedName>
    <definedName name="wrn.GGOVTPC." localSheetId="22" hidden="1">{#N/A,#N/A,FALSE,"GGOVT%"}</definedName>
    <definedName name="wrn.GGOVTPC." localSheetId="30" hidden="1">{#N/A,#N/A,FALSE,"GGOVT%"}</definedName>
    <definedName name="wrn.GGOVTPC." localSheetId="7"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8" hidden="1">{#N/A,#N/A,FALSE,"GGOVT%"}</definedName>
    <definedName name="wrn.GGOVTPC." localSheetId="53" hidden="1">{#N/A,#N/A,FALSE,"GGOVT%"}</definedName>
    <definedName name="wrn.GGOVTPC." localSheetId="10" hidden="1">{#N/A,#N/A,FALSE,"GGOVT%"}</definedName>
    <definedName name="wrn.GGOVTPC." localSheetId="15" hidden="1">{#N/A,#N/A,FALSE,"GGOVT%"}</definedName>
    <definedName name="wrn.GGOVTPC." localSheetId="16" hidden="1">{#N/A,#N/A,FALSE,"GGOVT%"}</definedName>
    <definedName name="wrn.GGOVTPC." hidden="1">{#N/A,#N/A,FALSE,"GGOVT%"}</definedName>
    <definedName name="wrn.INCOMETX." localSheetId="1" hidden="1">{#N/A,#N/A,FALSE,"INCOMETX"}</definedName>
    <definedName name="wrn.INCOMETX." localSheetId="13" hidden="1">{#N/A,#N/A,FALSE,"INCOMETX"}</definedName>
    <definedName name="wrn.INCOMETX." localSheetId="20" hidden="1">{#N/A,#N/A,FALSE,"INCOMETX"}</definedName>
    <definedName name="wrn.INCOMETX." localSheetId="23" hidden="1">{#N/A,#N/A,FALSE,"INCOMETX"}</definedName>
    <definedName name="wrn.INCOMETX." localSheetId="29" hidden="1">{#N/A,#N/A,FALSE,"INCOMETX"}</definedName>
    <definedName name="wrn.INCOMETX." localSheetId="2"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6" hidden="1">{#N/A,#N/A,FALSE,"INCOMETX"}</definedName>
    <definedName name="wrn.INCOMETX." localSheetId="9" hidden="1">{#N/A,#N/A,FALSE,"INCOMETX"}</definedName>
    <definedName name="wrn.INCOMETX." localSheetId="11" hidden="1">{#N/A,#N/A,FALSE,"INCOMETX"}</definedName>
    <definedName name="wrn.INCOMETX." localSheetId="12" hidden="1">{#N/A,#N/A,FALSE,"INCOMETX"}</definedName>
    <definedName name="wrn.INCOMETX." localSheetId="0" hidden="1">{#N/A,#N/A,FALSE,"INCOMETX"}</definedName>
    <definedName name="wrn.INCOMETX." localSheetId="22" hidden="1">{#N/A,#N/A,FALSE,"INCOMETX"}</definedName>
    <definedName name="wrn.INCOMETX." localSheetId="30" hidden="1">{#N/A,#N/A,FALSE,"INCOMETX"}</definedName>
    <definedName name="wrn.INCOMETX." localSheetId="7"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8" hidden="1">{#N/A,#N/A,FALSE,"INCOMETX"}</definedName>
    <definedName name="wrn.INCOMETX." localSheetId="53" hidden="1">{#N/A,#N/A,FALSE,"INCOMETX"}</definedName>
    <definedName name="wrn.INCOMETX." localSheetId="10" hidden="1">{#N/A,#N/A,FALSE,"INCOMETX"}</definedName>
    <definedName name="wrn.INCOMETX." localSheetId="15" hidden="1">{#N/A,#N/A,FALSE,"INCOMETX"}</definedName>
    <definedName name="wrn.INCOMETX." localSheetId="16"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3" hidden="1">{#N/A,#N/A,FALSE,"INTERST"}</definedName>
    <definedName name="wrn.INTERST." localSheetId="20" hidden="1">{#N/A,#N/A,FALSE,"INTERST"}</definedName>
    <definedName name="wrn.INTERST." localSheetId="23" hidden="1">{#N/A,#N/A,FALSE,"INTERST"}</definedName>
    <definedName name="wrn.INTERST." localSheetId="29" hidden="1">{#N/A,#N/A,FALSE,"INTERST"}</definedName>
    <definedName name="wrn.INTERST." localSheetId="2"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6" hidden="1">{#N/A,#N/A,FALSE,"INTERST"}</definedName>
    <definedName name="wrn.INTERST." localSheetId="9" hidden="1">{#N/A,#N/A,FALSE,"INTERST"}</definedName>
    <definedName name="wrn.INTERST." localSheetId="11" hidden="1">{#N/A,#N/A,FALSE,"INTERST"}</definedName>
    <definedName name="wrn.INTERST." localSheetId="12" hidden="1">{#N/A,#N/A,FALSE,"INTERST"}</definedName>
    <definedName name="wrn.INTERST." localSheetId="0" hidden="1">{#N/A,#N/A,FALSE,"INTERST"}</definedName>
    <definedName name="wrn.INTERST." localSheetId="22" hidden="1">{#N/A,#N/A,FALSE,"INTERST"}</definedName>
    <definedName name="wrn.INTERST." localSheetId="30" hidden="1">{#N/A,#N/A,FALSE,"INTERST"}</definedName>
    <definedName name="wrn.INTERST." localSheetId="7"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8" hidden="1">{#N/A,#N/A,FALSE,"INTERST"}</definedName>
    <definedName name="wrn.INTERST." localSheetId="53" hidden="1">{#N/A,#N/A,FALSE,"INTERST"}</definedName>
    <definedName name="wrn.INTERST." localSheetId="10" hidden="1">{#N/A,#N/A,FALSE,"INTERST"}</definedName>
    <definedName name="wrn.INTERST." localSheetId="15" hidden="1">{#N/A,#N/A,FALSE,"INTERST"}</definedName>
    <definedName name="wrn.INTERST." localSheetId="16" hidden="1">{#N/A,#N/A,FALSE,"INTERST"}</definedName>
    <definedName name="wrn.INTERST." hidden="1">{#N/A,#N/A,FALSE,"INTERST"}</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3"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9"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9"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0" hidden="1">{"Main Economic Indicators",#N/A,FALSE,"C"}</definedName>
    <definedName name="wrn.Main._.Economic._.Indicators." localSheetId="22" hidden="1">{"Main Economic Indicators",#N/A,FALSE,"C"}</definedName>
    <definedName name="wrn.Main._.Economic._.Indicators." localSheetId="30" hidden="1">{"Main Economic Indicators",#N/A,FALSE,"C"}</definedName>
    <definedName name="wrn.Main._.Economic._.Indicators." localSheetId="7"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8" hidden="1">{"Main Economic Indicators",#N/A,FALSE,"C"}</definedName>
    <definedName name="wrn.Main._.Economic._.Indicators." localSheetId="53" hidden="1">{"Main Economic Indicators",#N/A,FALSE,"C"}</definedName>
    <definedName name="wrn.Main._.Economic._.Indicators." localSheetId="10"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53"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 hidden="1">{"MONA",#N/A,FALSE,"S"}</definedName>
    <definedName name="wrn.MONA." localSheetId="13" hidden="1">{"MONA",#N/A,FALSE,"S"}</definedName>
    <definedName name="wrn.MONA." localSheetId="20" hidden="1">{"MONA",#N/A,FALSE,"S"}</definedName>
    <definedName name="wrn.MONA." localSheetId="23" hidden="1">{"MONA",#N/A,FALSE,"S"}</definedName>
    <definedName name="wrn.MONA." localSheetId="29"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9" hidden="1">{"MONA",#N/A,FALSE,"S"}</definedName>
    <definedName name="wrn.MONA." localSheetId="11" hidden="1">{"MONA",#N/A,FALSE,"S"}</definedName>
    <definedName name="wrn.MONA." localSheetId="12" hidden="1">{"MONA",#N/A,FALSE,"S"}</definedName>
    <definedName name="wrn.MONA." localSheetId="0" hidden="1">{"MONA",#N/A,FALSE,"S"}</definedName>
    <definedName name="wrn.MONA." localSheetId="22" hidden="1">{"MONA",#N/A,FALSE,"S"}</definedName>
    <definedName name="wrn.MONA." localSheetId="30" hidden="1">{"MONA",#N/A,FALSE,"S"}</definedName>
    <definedName name="wrn.MONA." localSheetId="7"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8" hidden="1">{"MONA",#N/A,FALSE,"S"}</definedName>
    <definedName name="wrn.MONA." localSheetId="53" hidden="1">{"MONA",#N/A,FALSE,"S"}</definedName>
    <definedName name="wrn.MONA." localSheetId="10" hidden="1">{"MONA",#N/A,FALSE,"S"}</definedName>
    <definedName name="wrn.MONA." localSheetId="15" hidden="1">{"MONA",#N/A,FALSE,"S"}</definedName>
    <definedName name="wrn.MONA." localSheetId="16" hidden="1">{"MONA",#N/A,FALSE,"S"}</definedName>
    <definedName name="wrn.MONA." hidden="1">{"MONA",#N/A,FALSE,"S"}</definedName>
    <definedName name="wrn.Monthsheet." localSheetId="1" hidden="1">{"Minpmon",#N/A,FALSE,"Monthinput"}</definedName>
    <definedName name="wrn.Monthsheet." localSheetId="13" hidden="1">{"Minpmon",#N/A,FALSE,"Monthinput"}</definedName>
    <definedName name="wrn.Monthsheet." localSheetId="20" hidden="1">{"Minpmon",#N/A,FALSE,"Monthinput"}</definedName>
    <definedName name="wrn.Monthsheet." localSheetId="23" hidden="1">{"Minpmon",#N/A,FALSE,"Monthinput"}</definedName>
    <definedName name="wrn.Monthsheet." localSheetId="29"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9" hidden="1">{"Minpmon",#N/A,FALSE,"Monthinput"}</definedName>
    <definedName name="wrn.Monthsheet." localSheetId="11" hidden="1">{"Minpmon",#N/A,FALSE,"Monthinput"}</definedName>
    <definedName name="wrn.Monthsheet." localSheetId="12" hidden="1">{"Minpmon",#N/A,FALSE,"Monthinput"}</definedName>
    <definedName name="wrn.Monthsheet." localSheetId="0" hidden="1">{"Minpmon",#N/A,FALSE,"Monthinput"}</definedName>
    <definedName name="wrn.Monthsheet." localSheetId="22" hidden="1">{"Minpmon",#N/A,FALSE,"Monthinput"}</definedName>
    <definedName name="wrn.Monthsheet." localSheetId="30" hidden="1">{"Minpmon",#N/A,FALSE,"Monthinput"}</definedName>
    <definedName name="wrn.Monthsheet." localSheetId="7"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8" hidden="1">{"Minpmon",#N/A,FALSE,"Monthinput"}</definedName>
    <definedName name="wrn.Monthsheet." localSheetId="53" hidden="1">{"Minpmon",#N/A,FALSE,"Monthinput"}</definedName>
    <definedName name="wrn.Monthsheet." localSheetId="10" hidden="1">{"Minpmon",#N/A,FALSE,"Monthinput"}</definedName>
    <definedName name="wrn.Monthsheet." localSheetId="15" hidden="1">{"Minpmon",#N/A,FALSE,"Monthinput"}</definedName>
    <definedName name="wrn.Monthsheet." localSheetId="16" hidden="1">{"Minpmon",#N/A,FALSE,"Monthinput"}</definedName>
    <definedName name="wrn.Monthsheet." hidden="1">{"Minpmon",#N/A,FALSE,"Monthinput"}</definedName>
    <definedName name="wrn.MS." localSheetId="1" hidden="1">{#N/A,#N/A,FALSE,"MS"}</definedName>
    <definedName name="wrn.MS." localSheetId="13" hidden="1">{#N/A,#N/A,FALSE,"MS"}</definedName>
    <definedName name="wrn.MS." localSheetId="20" hidden="1">{#N/A,#N/A,FALSE,"MS"}</definedName>
    <definedName name="wrn.MS." localSheetId="23" hidden="1">{#N/A,#N/A,FALSE,"MS"}</definedName>
    <definedName name="wrn.MS." localSheetId="29" hidden="1">{#N/A,#N/A,FALSE,"MS"}</definedName>
    <definedName name="wrn.MS." localSheetId="2" hidden="1">{#N/A,#N/A,FALSE,"MS"}</definedName>
    <definedName name="wrn.MS." localSheetId="3" hidden="1">{#N/A,#N/A,FALSE,"MS"}</definedName>
    <definedName name="wrn.MS." localSheetId="4" hidden="1">{#N/A,#N/A,FALSE,"MS"}</definedName>
    <definedName name="wrn.MS." localSheetId="5" hidden="1">{#N/A,#N/A,FALSE,"MS"}</definedName>
    <definedName name="wrn.MS." localSheetId="6" hidden="1">{#N/A,#N/A,FALSE,"MS"}</definedName>
    <definedName name="wrn.MS." localSheetId="9" hidden="1">{#N/A,#N/A,FALSE,"MS"}</definedName>
    <definedName name="wrn.MS." localSheetId="11" hidden="1">{#N/A,#N/A,FALSE,"MS"}</definedName>
    <definedName name="wrn.MS." localSheetId="12" hidden="1">{#N/A,#N/A,FALSE,"MS"}</definedName>
    <definedName name="wrn.MS." localSheetId="0" hidden="1">{#N/A,#N/A,FALSE,"MS"}</definedName>
    <definedName name="wrn.MS." localSheetId="22" hidden="1">{#N/A,#N/A,FALSE,"MS"}</definedName>
    <definedName name="wrn.MS." localSheetId="30" hidden="1">{#N/A,#N/A,FALSE,"MS"}</definedName>
    <definedName name="wrn.MS." localSheetId="7"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8" hidden="1">{#N/A,#N/A,FALSE,"MS"}</definedName>
    <definedName name="wrn.MS." localSheetId="53" hidden="1">{#N/A,#N/A,FALSE,"MS"}</definedName>
    <definedName name="wrn.MS." localSheetId="10" hidden="1">{#N/A,#N/A,FALSE,"MS"}</definedName>
    <definedName name="wrn.MS." localSheetId="15" hidden="1">{#N/A,#N/A,FALSE,"MS"}</definedName>
    <definedName name="wrn.MS." localSheetId="16" hidden="1">{#N/A,#N/A,FALSE,"MS"}</definedName>
    <definedName name="wrn.MS." hidden="1">{#N/A,#N/A,FALSE,"MS"}</definedName>
    <definedName name="wrn.NBG." localSheetId="1" hidden="1">{#N/A,#N/A,FALSE,"NBG"}</definedName>
    <definedName name="wrn.NBG." localSheetId="13" hidden="1">{#N/A,#N/A,FALSE,"NBG"}</definedName>
    <definedName name="wrn.NBG." localSheetId="20" hidden="1">{#N/A,#N/A,FALSE,"NBG"}</definedName>
    <definedName name="wrn.NBG." localSheetId="23" hidden="1">{#N/A,#N/A,FALSE,"NBG"}</definedName>
    <definedName name="wrn.NBG." localSheetId="29" hidden="1">{#N/A,#N/A,FALSE,"NBG"}</definedName>
    <definedName name="wrn.NBG." localSheetId="2" hidden="1">{#N/A,#N/A,FALSE,"NBG"}</definedName>
    <definedName name="wrn.NBG." localSheetId="3" hidden="1">{#N/A,#N/A,FALSE,"NBG"}</definedName>
    <definedName name="wrn.NBG." localSheetId="4" hidden="1">{#N/A,#N/A,FALSE,"NBG"}</definedName>
    <definedName name="wrn.NBG." localSheetId="5" hidden="1">{#N/A,#N/A,FALSE,"NBG"}</definedName>
    <definedName name="wrn.NBG." localSheetId="6" hidden="1">{#N/A,#N/A,FALSE,"NBG"}</definedName>
    <definedName name="wrn.NBG." localSheetId="9" hidden="1">{#N/A,#N/A,FALSE,"NBG"}</definedName>
    <definedName name="wrn.NBG." localSheetId="11" hidden="1">{#N/A,#N/A,FALSE,"NBG"}</definedName>
    <definedName name="wrn.NBG." localSheetId="12" hidden="1">{#N/A,#N/A,FALSE,"NBG"}</definedName>
    <definedName name="wrn.NBG." localSheetId="0" hidden="1">{#N/A,#N/A,FALSE,"NBG"}</definedName>
    <definedName name="wrn.NBG." localSheetId="22" hidden="1">{#N/A,#N/A,FALSE,"NBG"}</definedName>
    <definedName name="wrn.NBG." localSheetId="30" hidden="1">{#N/A,#N/A,FALSE,"NBG"}</definedName>
    <definedName name="wrn.NBG." localSheetId="7"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8" hidden="1">{#N/A,#N/A,FALSE,"NBG"}</definedName>
    <definedName name="wrn.NBG." localSheetId="53" hidden="1">{#N/A,#N/A,FALSE,"NBG"}</definedName>
    <definedName name="wrn.NBG." localSheetId="10" hidden="1">{#N/A,#N/A,FALSE,"NBG"}</definedName>
    <definedName name="wrn.NBG." localSheetId="15" hidden="1">{#N/A,#N/A,FALSE,"NBG"}</definedName>
    <definedName name="wrn.NBG." localSheetId="16" hidden="1">{#N/A,#N/A,FALSE,"NBG"}</definedName>
    <definedName name="wrn.NBG." hidden="1">{#N/A,#N/A,FALSE,"NBG"}</definedName>
    <definedName name="wrn.NFPS._.GDP." localSheetId="1" hidden="1">{#N/A,#N/A,FALSE,"NFPS GDP"}</definedName>
    <definedName name="wrn.NFPS._.GDP." localSheetId="13" hidden="1">{#N/A,#N/A,FALSE,"NFPS GDP"}</definedName>
    <definedName name="wrn.NFPS._.GDP." localSheetId="20" hidden="1">{#N/A,#N/A,FALSE,"NFPS GDP"}</definedName>
    <definedName name="wrn.NFPS._.GDP." localSheetId="23" hidden="1">{#N/A,#N/A,FALSE,"NFPS GDP"}</definedName>
    <definedName name="wrn.NFPS._.GDP." localSheetId="29" hidden="1">{#N/A,#N/A,FALSE,"NFPS GDP"}</definedName>
    <definedName name="wrn.NFPS._.GDP." localSheetId="2" hidden="1">{#N/A,#N/A,FALSE,"NFPS GDP"}</definedName>
    <definedName name="wrn.NFPS._.GDP." localSheetId="3" hidden="1">{#N/A,#N/A,FALSE,"NFPS GDP"}</definedName>
    <definedName name="wrn.NFPS._.GDP." localSheetId="4" hidden="1">{#N/A,#N/A,FALSE,"NFPS GDP"}</definedName>
    <definedName name="wrn.NFPS._.GDP." localSheetId="5" hidden="1">{#N/A,#N/A,FALSE,"NFPS GDP"}</definedName>
    <definedName name="wrn.NFPS._.GDP." localSheetId="6" hidden="1">{#N/A,#N/A,FALSE,"NFPS GDP"}</definedName>
    <definedName name="wrn.NFPS._.GDP." localSheetId="9" hidden="1">{#N/A,#N/A,FALSE,"NFPS GDP"}</definedName>
    <definedName name="wrn.NFPS._.GDP." localSheetId="11" hidden="1">{#N/A,#N/A,FALSE,"NFPS GDP"}</definedName>
    <definedName name="wrn.NFPS._.GDP." localSheetId="12" hidden="1">{#N/A,#N/A,FALSE,"NFPS GDP"}</definedName>
    <definedName name="wrn.NFPS._.GDP." localSheetId="0" hidden="1">{#N/A,#N/A,FALSE,"NFPS GDP"}</definedName>
    <definedName name="wrn.NFPS._.GDP." localSheetId="22" hidden="1">{#N/A,#N/A,FALSE,"NFPS GDP"}</definedName>
    <definedName name="wrn.NFPS._.GDP." localSheetId="30" hidden="1">{#N/A,#N/A,FALSE,"NFPS GDP"}</definedName>
    <definedName name="wrn.NFPS._.GDP." localSheetId="7" hidden="1">{#N/A,#N/A,FALSE,"NFPS GDP"}</definedName>
    <definedName name="wrn.NFPS._.GDP." localSheetId="43" hidden="1">{#N/A,#N/A,FALSE,"NFPS GDP"}</definedName>
    <definedName name="wrn.NFPS._.GDP." localSheetId="44" hidden="1">{#N/A,#N/A,FALSE,"NFPS GDP"}</definedName>
    <definedName name="wrn.NFPS._.GDP." localSheetId="45" hidden="1">{#N/A,#N/A,FALSE,"NFPS GDP"}</definedName>
    <definedName name="wrn.NFPS._.GDP." localSheetId="46" hidden="1">{#N/A,#N/A,FALSE,"NFPS GDP"}</definedName>
    <definedName name="wrn.NFPS._.GDP." localSheetId="47" hidden="1">{#N/A,#N/A,FALSE,"NFPS GDP"}</definedName>
    <definedName name="wrn.NFPS._.GDP." localSheetId="48" hidden="1">{#N/A,#N/A,FALSE,"NFPS GDP"}</definedName>
    <definedName name="wrn.NFPS._.GDP." localSheetId="8" hidden="1">{#N/A,#N/A,FALSE,"NFPS GDP"}</definedName>
    <definedName name="wrn.NFPS._.GDP." localSheetId="53" hidden="1">{#N/A,#N/A,FALSE,"NFPS GDP"}</definedName>
    <definedName name="wrn.NFPS._.GDP." localSheetId="10" hidden="1">{#N/A,#N/A,FALSE,"NFPS GDP"}</definedName>
    <definedName name="wrn.NFPS._.GDP." localSheetId="15" hidden="1">{#N/A,#N/A,FALSE,"NFPS GDP"}</definedName>
    <definedName name="wrn.NFPS._.GDP." localSheetId="16" hidden="1">{#N/A,#N/A,FALSE,"NFPS GDP"}</definedName>
    <definedName name="wrn.NFPS._.GDP." hidden="1">{#N/A,#N/A,FALSE,"NFPS GDP"}</definedName>
    <definedName name="wrn.original." localSheetId="1" hidden="1">{"Original",#N/A,FALSE,"CENTBANK";"Original",#N/A,FALSE,"COMBANKS"}</definedName>
    <definedName name="wrn.original." localSheetId="13"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9"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9"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0" hidden="1">{"Original",#N/A,FALSE,"CENTBANK";"Original",#N/A,FALSE,"COMBANKS"}</definedName>
    <definedName name="wrn.original." localSheetId="22" hidden="1">{"Original",#N/A,FALSE,"CENTBANK";"Original",#N/A,FALSE,"COMBANKS"}</definedName>
    <definedName name="wrn.original." localSheetId="30" hidden="1">{"Original",#N/A,FALSE,"CENTBANK";"Original",#N/A,FALSE,"COMBANKS"}</definedName>
    <definedName name="wrn.original." localSheetId="7"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8" hidden="1">{"Original",#N/A,FALSE,"CENTBANK";"Original",#N/A,FALSE,"COMBANKS"}</definedName>
    <definedName name="wrn.original." localSheetId="53" hidden="1">{"Original",#N/A,FALSE,"CENTBANK";"Original",#N/A,FALSE,"COMBANKS"}</definedName>
    <definedName name="wrn.original." localSheetId="10"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3"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0" hidden="1">{#N/A,#N/A,FALSE,"I";#N/A,#N/A,FALSE,"J";#N/A,#N/A,FALSE,"K";#N/A,#N/A,FALSE,"L";#N/A,#N/A,FALSE,"M";#N/A,#N/A,FALSE,"N";#N/A,#N/A,FALSE,"O"}</definedName>
    <definedName name="wrn.Output._.tables." localSheetId="22" hidden="1">{#N/A,#N/A,FALSE,"I";#N/A,#N/A,FALSE,"J";#N/A,#N/A,FALSE,"K";#N/A,#N/A,FALSE,"L";#N/A,#N/A,FALSE,"M";#N/A,#N/A,FALSE,"N";#N/A,#N/A,FALSE,"O"}</definedName>
    <definedName name="wrn.Output._.tables." localSheetId="30" hidden="1">{#N/A,#N/A,FALSE,"I";#N/A,#N/A,FALSE,"J";#N/A,#N/A,FALSE,"K";#N/A,#N/A,FALSE,"L";#N/A,#N/A,FALSE,"M";#N/A,#N/A,FALSE,"N";#N/A,#N/A,FALSE,"O"}</definedName>
    <definedName name="wrn.Output._.tables." localSheetId="7"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8" hidden="1">{#N/A,#N/A,FALSE,"I";#N/A,#N/A,FALSE,"J";#N/A,#N/A,FALSE,"K";#N/A,#N/A,FALSE,"L";#N/A,#N/A,FALSE,"M";#N/A,#N/A,FALSE,"N";#N/A,#N/A,FALSE,"O"}</definedName>
    <definedName name="wrn.Output._.tables." localSheetId="53" hidden="1">{#N/A,#N/A,FALSE,"I";#N/A,#N/A,FALSE,"J";#N/A,#N/A,FALSE,"K";#N/A,#N/A,FALSE,"L";#N/A,#N/A,FALSE,"M";#N/A,#N/A,FALSE,"N";#N/A,#N/A,FALSE,"O"}</definedName>
    <definedName name="wrn.Output._.tables." localSheetId="10"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PCPI." localSheetId="1" hidden="1">{#N/A,#N/A,FALSE,"PCPI"}</definedName>
    <definedName name="wrn.PCPI." localSheetId="13" hidden="1">{#N/A,#N/A,FALSE,"PCPI"}</definedName>
    <definedName name="wrn.PCPI." localSheetId="20" hidden="1">{#N/A,#N/A,FALSE,"PCPI"}</definedName>
    <definedName name="wrn.PCPI." localSheetId="23" hidden="1">{#N/A,#N/A,FALSE,"PCPI"}</definedName>
    <definedName name="wrn.PCPI." localSheetId="29" hidden="1">{#N/A,#N/A,FALSE,"PCPI"}</definedName>
    <definedName name="wrn.PCPI." localSheetId="2" hidden="1">{#N/A,#N/A,FALSE,"PCPI"}</definedName>
    <definedName name="wrn.PCPI." localSheetId="3" hidden="1">{#N/A,#N/A,FALSE,"PCPI"}</definedName>
    <definedName name="wrn.PCPI." localSheetId="4" hidden="1">{#N/A,#N/A,FALSE,"PCPI"}</definedName>
    <definedName name="wrn.PCPI." localSheetId="5" hidden="1">{#N/A,#N/A,FALSE,"PCPI"}</definedName>
    <definedName name="wrn.PCPI." localSheetId="6" hidden="1">{#N/A,#N/A,FALSE,"PCPI"}</definedName>
    <definedName name="wrn.PCPI." localSheetId="9" hidden="1">{#N/A,#N/A,FALSE,"PCPI"}</definedName>
    <definedName name="wrn.PCPI." localSheetId="11" hidden="1">{#N/A,#N/A,FALSE,"PCPI"}</definedName>
    <definedName name="wrn.PCPI." localSheetId="12" hidden="1">{#N/A,#N/A,FALSE,"PCPI"}</definedName>
    <definedName name="wrn.PCPI." localSheetId="0" hidden="1">{#N/A,#N/A,FALSE,"PCPI"}</definedName>
    <definedName name="wrn.PCPI." localSheetId="22" hidden="1">{#N/A,#N/A,FALSE,"PCPI"}</definedName>
    <definedName name="wrn.PCPI." localSheetId="30" hidden="1">{#N/A,#N/A,FALSE,"PCPI"}</definedName>
    <definedName name="wrn.PCPI." localSheetId="7"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8" hidden="1">{#N/A,#N/A,FALSE,"PCPI"}</definedName>
    <definedName name="wrn.PCPI." localSheetId="53" hidden="1">{#N/A,#N/A,FALSE,"PCPI"}</definedName>
    <definedName name="wrn.PCPI." localSheetId="10" hidden="1">{#N/A,#N/A,FALSE,"PCPI"}</definedName>
    <definedName name="wrn.PCPI." localSheetId="15" hidden="1">{#N/A,#N/A,FALSE,"PCPI"}</definedName>
    <definedName name="wrn.PCPI." localSheetId="16" hidden="1">{#N/A,#N/A,FALSE,"PCPI"}</definedName>
    <definedName name="wrn.PCPI." hidden="1">{#N/A,#N/A,FALSE,"PCPI"}</definedName>
    <definedName name="wrn.PENSION." localSheetId="1" hidden="1">{#N/A,#N/A,FALSE,"PENSION"}</definedName>
    <definedName name="wrn.PENSION." localSheetId="13" hidden="1">{#N/A,#N/A,FALSE,"PENSION"}</definedName>
    <definedName name="wrn.PENSION." localSheetId="20" hidden="1">{#N/A,#N/A,FALSE,"PENSION"}</definedName>
    <definedName name="wrn.PENSION." localSheetId="23" hidden="1">{#N/A,#N/A,FALSE,"PENSION"}</definedName>
    <definedName name="wrn.PENSION." localSheetId="29" hidden="1">{#N/A,#N/A,FALSE,"PENSION"}</definedName>
    <definedName name="wrn.PENSION." localSheetId="2"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6" hidden="1">{#N/A,#N/A,FALSE,"PENSION"}</definedName>
    <definedName name="wrn.PENSION." localSheetId="9" hidden="1">{#N/A,#N/A,FALSE,"PENSION"}</definedName>
    <definedName name="wrn.PENSION." localSheetId="11" hidden="1">{#N/A,#N/A,FALSE,"PENSION"}</definedName>
    <definedName name="wrn.PENSION." localSheetId="12" hidden="1">{#N/A,#N/A,FALSE,"PENSION"}</definedName>
    <definedName name="wrn.PENSION." localSheetId="0" hidden="1">{#N/A,#N/A,FALSE,"PENSION"}</definedName>
    <definedName name="wrn.PENSION." localSheetId="22" hidden="1">{#N/A,#N/A,FALSE,"PENSION"}</definedName>
    <definedName name="wrn.PENSION." localSheetId="30" hidden="1">{#N/A,#N/A,FALSE,"PENSION"}</definedName>
    <definedName name="wrn.PENSION." localSheetId="7"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8" hidden="1">{#N/A,#N/A,FALSE,"PENSION"}</definedName>
    <definedName name="wrn.PENSION." localSheetId="53" hidden="1">{#N/A,#N/A,FALSE,"PENSION"}</definedName>
    <definedName name="wrn.PENSION." localSheetId="10" hidden="1">{#N/A,#N/A,FALSE,"PENSION"}</definedName>
    <definedName name="wrn.PENSION." localSheetId="15" hidden="1">{#N/A,#N/A,FALSE,"PENSION"}</definedName>
    <definedName name="wrn.PENSION." localSheetId="16" hidden="1">{#N/A,#N/A,FALSE,"PENSION"}</definedName>
    <definedName name="wrn.PENSION." hidden="1">{#N/A,#N/A,FALSE,"PENSION"}</definedName>
    <definedName name="wrn.Program." localSheetId="1" hidden="1">{"Tab1",#N/A,FALSE,"P";"Tab2",#N/A,FALSE,"P"}</definedName>
    <definedName name="wrn.Program." localSheetId="13" hidden="1">{"Tab1",#N/A,FALSE,"P";"Tab2",#N/A,FALSE,"P"}</definedName>
    <definedName name="wrn.Program." localSheetId="20" hidden="1">{"Tab1",#N/A,FALSE,"P";"Tab2",#N/A,FALSE,"P"}</definedName>
    <definedName name="wrn.Program." localSheetId="23" hidden="1">{"Tab1",#N/A,FALSE,"P";"Tab2",#N/A,FALSE,"P"}</definedName>
    <definedName name="wrn.Program." localSheetId="29"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9" hidden="1">{"Tab1",#N/A,FALSE,"P";"Tab2",#N/A,FALSE,"P"}</definedName>
    <definedName name="wrn.Program." localSheetId="11" hidden="1">{"Tab1",#N/A,FALSE,"P";"Tab2",#N/A,FALSE,"P"}</definedName>
    <definedName name="wrn.Program." localSheetId="12" hidden="1">{"Tab1",#N/A,FALSE,"P";"Tab2",#N/A,FALSE,"P"}</definedName>
    <definedName name="wrn.Program." localSheetId="0" hidden="1">{"Tab1",#N/A,FALSE,"P";"Tab2",#N/A,FALSE,"P"}</definedName>
    <definedName name="wrn.Program." localSheetId="22" hidden="1">{"Tab1",#N/A,FALSE,"P";"Tab2",#N/A,FALSE,"P"}</definedName>
    <definedName name="wrn.Program." localSheetId="30" hidden="1">{"Tab1",#N/A,FALSE,"P";"Tab2",#N/A,FALSE,"P"}</definedName>
    <definedName name="wrn.Program." localSheetId="7"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8" hidden="1">{"Tab1",#N/A,FALSE,"P";"Tab2",#N/A,FALSE,"P"}</definedName>
    <definedName name="wrn.Program." localSheetId="53" hidden="1">{"Tab1",#N/A,FALSE,"P";"Tab2",#N/A,FALSE,"P"}</definedName>
    <definedName name="wrn.Program." localSheetId="10" hidden="1">{"Tab1",#N/A,FALSE,"P";"Tab2",#N/A,FALSE,"P"}</definedName>
    <definedName name="wrn.Program." localSheetId="15" hidden="1">{"Tab1",#N/A,FALSE,"P";"Tab2",#N/A,FALSE,"P"}</definedName>
    <definedName name="wrn.Program." localSheetId="16" hidden="1">{"Tab1",#N/A,FALSE,"P";"Tab2",#N/A,FALSE,"P"}</definedName>
    <definedName name="wrn.Program." hidden="1">{"Tab1",#N/A,FALSE,"P";"Tab2",#N/A,FALSE,"P"}</definedName>
    <definedName name="wrn.PRUDENT." localSheetId="1" hidden="1">{#N/A,#N/A,FALSE,"PRUDENT"}</definedName>
    <definedName name="wrn.PRUDENT." localSheetId="13" hidden="1">{#N/A,#N/A,FALSE,"PRUDENT"}</definedName>
    <definedName name="wrn.PRUDENT." localSheetId="20" hidden="1">{#N/A,#N/A,FALSE,"PRUDENT"}</definedName>
    <definedName name="wrn.PRUDENT." localSheetId="23" hidden="1">{#N/A,#N/A,FALSE,"PRUDENT"}</definedName>
    <definedName name="wrn.PRUDENT." localSheetId="29" hidden="1">{#N/A,#N/A,FALSE,"PRUDENT"}</definedName>
    <definedName name="wrn.PRUDENT." localSheetId="2"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6" hidden="1">{#N/A,#N/A,FALSE,"PRUDENT"}</definedName>
    <definedName name="wrn.PRUDENT." localSheetId="9" hidden="1">{#N/A,#N/A,FALSE,"PRUDENT"}</definedName>
    <definedName name="wrn.PRUDENT." localSheetId="11" hidden="1">{#N/A,#N/A,FALSE,"PRUDENT"}</definedName>
    <definedName name="wrn.PRUDENT." localSheetId="12" hidden="1">{#N/A,#N/A,FALSE,"PRUDENT"}</definedName>
    <definedName name="wrn.PRUDENT." localSheetId="0" hidden="1">{#N/A,#N/A,FALSE,"PRUDENT"}</definedName>
    <definedName name="wrn.PRUDENT." localSheetId="22" hidden="1">{#N/A,#N/A,FALSE,"PRUDENT"}</definedName>
    <definedName name="wrn.PRUDENT." localSheetId="30" hidden="1">{#N/A,#N/A,FALSE,"PRUDENT"}</definedName>
    <definedName name="wrn.PRUDENT." localSheetId="7"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8" hidden="1">{#N/A,#N/A,FALSE,"PRUDENT"}</definedName>
    <definedName name="wrn.PRUDENT." localSheetId="53" hidden="1">{#N/A,#N/A,FALSE,"PRUDENT"}</definedName>
    <definedName name="wrn.PRUDENT." localSheetId="10" hidden="1">{#N/A,#N/A,FALSE,"PRUDENT"}</definedName>
    <definedName name="wrn.PRUDENT." localSheetId="15" hidden="1">{#N/A,#N/A,FALSE,"PRUDENT"}</definedName>
    <definedName name="wrn.PRUDENT." localSheetId="16" hidden="1">{#N/A,#N/A,FALSE,"PRUDENT"}</definedName>
    <definedName name="wrn.PRUDENT." hidden="1">{#N/A,#N/A,FALSE,"PRUDENT"}</definedName>
    <definedName name="wrn.PUBLEXP." localSheetId="1" hidden="1">{#N/A,#N/A,FALSE,"PUBLEXP"}</definedName>
    <definedName name="wrn.PUBLEXP." localSheetId="13" hidden="1">{#N/A,#N/A,FALSE,"PUBLEXP"}</definedName>
    <definedName name="wrn.PUBLEXP." localSheetId="20" hidden="1">{#N/A,#N/A,FALSE,"PUBLEXP"}</definedName>
    <definedName name="wrn.PUBLEXP." localSheetId="23" hidden="1">{#N/A,#N/A,FALSE,"PUBLEXP"}</definedName>
    <definedName name="wrn.PUBLEXP." localSheetId="29" hidden="1">{#N/A,#N/A,FALSE,"PUBLEXP"}</definedName>
    <definedName name="wrn.PUBLEXP." localSheetId="2"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6" hidden="1">{#N/A,#N/A,FALSE,"PUBLEXP"}</definedName>
    <definedName name="wrn.PUBLEXP." localSheetId="9" hidden="1">{#N/A,#N/A,FALSE,"PUBLEXP"}</definedName>
    <definedName name="wrn.PUBLEXP." localSheetId="11" hidden="1">{#N/A,#N/A,FALSE,"PUBLEXP"}</definedName>
    <definedName name="wrn.PUBLEXP." localSheetId="12" hidden="1">{#N/A,#N/A,FALSE,"PUBLEXP"}</definedName>
    <definedName name="wrn.PUBLEXP." localSheetId="0" hidden="1">{#N/A,#N/A,FALSE,"PUBLEXP"}</definedName>
    <definedName name="wrn.PUBLEXP." localSheetId="22" hidden="1">{#N/A,#N/A,FALSE,"PUBLEXP"}</definedName>
    <definedName name="wrn.PUBLEXP." localSheetId="30" hidden="1">{#N/A,#N/A,FALSE,"PUBLEXP"}</definedName>
    <definedName name="wrn.PUBLEXP." localSheetId="7"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8" hidden="1">{#N/A,#N/A,FALSE,"PUBLEXP"}</definedName>
    <definedName name="wrn.PUBLEXP." localSheetId="53" hidden="1">{#N/A,#N/A,FALSE,"PUBLEXP"}</definedName>
    <definedName name="wrn.PUBLEXP." localSheetId="10" hidden="1">{#N/A,#N/A,FALSE,"PUBLEXP"}</definedName>
    <definedName name="wrn.PUBLEXP." localSheetId="15" hidden="1">{#N/A,#N/A,FALSE,"PUBLEXP"}</definedName>
    <definedName name="wrn.PUBLEXP." localSheetId="16" hidden="1">{#N/A,#N/A,FALSE,"PUBLEXP"}</definedName>
    <definedName name="wrn.PUBLEXP." hidden="1">{#N/A,#N/A,FALSE,"PUBLEXP"}</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53"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 hidden="1">{#N/A,#N/A,FALSE,"RestGGPIB"}</definedName>
    <definedName name="wrn.RestGGPIB." localSheetId="13" hidden="1">{#N/A,#N/A,FALSE,"RestGGPIB"}</definedName>
    <definedName name="wrn.RestGGPIB." localSheetId="20" hidden="1">{#N/A,#N/A,FALSE,"RestGGPIB"}</definedName>
    <definedName name="wrn.RestGGPIB." localSheetId="23" hidden="1">{#N/A,#N/A,FALSE,"RestGGPIB"}</definedName>
    <definedName name="wrn.RestGGPIB." localSheetId="29" hidden="1">{#N/A,#N/A,FALSE,"RestGGPIB"}</definedName>
    <definedName name="wrn.RestGGPIB." localSheetId="2" hidden="1">{#N/A,#N/A,FALSE,"RestGGPIB"}</definedName>
    <definedName name="wrn.RestGGPIB." localSheetId="3" hidden="1">{#N/A,#N/A,FALSE,"RestGGPIB"}</definedName>
    <definedName name="wrn.RestGGPIB." localSheetId="4" hidden="1">{#N/A,#N/A,FALSE,"RestGGPIB"}</definedName>
    <definedName name="wrn.RestGGPIB." localSheetId="5" hidden="1">{#N/A,#N/A,FALSE,"RestGGPIB"}</definedName>
    <definedName name="wrn.RestGGPIB." localSheetId="6" hidden="1">{#N/A,#N/A,FALSE,"RestGGPIB"}</definedName>
    <definedName name="wrn.RestGGPIB." localSheetId="9" hidden="1">{#N/A,#N/A,FALSE,"RestGGPIB"}</definedName>
    <definedName name="wrn.RestGGPIB." localSheetId="11" hidden="1">{#N/A,#N/A,FALSE,"RestGGPIB"}</definedName>
    <definedName name="wrn.RestGGPIB." localSheetId="12" hidden="1">{#N/A,#N/A,FALSE,"RestGGPIB"}</definedName>
    <definedName name="wrn.RestGGPIB." localSheetId="0" hidden="1">{#N/A,#N/A,FALSE,"RestGGPIB"}</definedName>
    <definedName name="wrn.RestGGPIB." localSheetId="22" hidden="1">{#N/A,#N/A,FALSE,"RestGGPIB"}</definedName>
    <definedName name="wrn.RestGGPIB." localSheetId="30" hidden="1">{#N/A,#N/A,FALSE,"RestGGPIB"}</definedName>
    <definedName name="wrn.RestGGPIB." localSheetId="7" hidden="1">{#N/A,#N/A,FALSE,"RestGGPIB"}</definedName>
    <definedName name="wrn.RestGGPIB." localSheetId="43" hidden="1">{#N/A,#N/A,FALSE,"RestGGPIB"}</definedName>
    <definedName name="wrn.RestGGPIB." localSheetId="44" hidden="1">{#N/A,#N/A,FALSE,"RestGGPIB"}</definedName>
    <definedName name="wrn.RestGGPIB." localSheetId="45" hidden="1">{#N/A,#N/A,FALSE,"RestGGPIB"}</definedName>
    <definedName name="wrn.RestGGPIB." localSheetId="46" hidden="1">{#N/A,#N/A,FALSE,"RestGGPIB"}</definedName>
    <definedName name="wrn.RestGGPIB." localSheetId="47" hidden="1">{#N/A,#N/A,FALSE,"RestGGPIB"}</definedName>
    <definedName name="wrn.RestGGPIB." localSheetId="48" hidden="1">{#N/A,#N/A,FALSE,"RestGGPIB"}</definedName>
    <definedName name="wrn.RestGGPIB." localSheetId="8" hidden="1">{#N/A,#N/A,FALSE,"RestGGPIB"}</definedName>
    <definedName name="wrn.RestGGPIB." localSheetId="53" hidden="1">{#N/A,#N/A,FALSE,"RestGGPIB"}</definedName>
    <definedName name="wrn.RestGGPIB." localSheetId="10" hidden="1">{#N/A,#N/A,FALSE,"RestGGPIB"}</definedName>
    <definedName name="wrn.RestGGPIB." localSheetId="15" hidden="1">{#N/A,#N/A,FALSE,"RestGGPIB"}</definedName>
    <definedName name="wrn.RestGGPIB." localSheetId="16" hidden="1">{#N/A,#N/A,FALSE,"RestGGPIB"}</definedName>
    <definedName name="wrn.RestGGPIB." hidden="1">{#N/A,#N/A,FALSE,"RestGGPIB"}</definedName>
    <definedName name="wrn.REVSHARE." localSheetId="1" hidden="1">{#N/A,#N/A,FALSE,"REVSHARE"}</definedName>
    <definedName name="wrn.REVSHARE." localSheetId="13" hidden="1">{#N/A,#N/A,FALSE,"REVSHARE"}</definedName>
    <definedName name="wrn.REVSHARE." localSheetId="20" hidden="1">{#N/A,#N/A,FALSE,"REVSHARE"}</definedName>
    <definedName name="wrn.REVSHARE." localSheetId="23" hidden="1">{#N/A,#N/A,FALSE,"REVSHARE"}</definedName>
    <definedName name="wrn.REVSHARE." localSheetId="29" hidden="1">{#N/A,#N/A,FALSE,"REVSHARE"}</definedName>
    <definedName name="wrn.REVSHARE." localSheetId="2"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6" hidden="1">{#N/A,#N/A,FALSE,"REVSHARE"}</definedName>
    <definedName name="wrn.REVSHARE." localSheetId="9" hidden="1">{#N/A,#N/A,FALSE,"REVSHARE"}</definedName>
    <definedName name="wrn.REVSHARE." localSheetId="11" hidden="1">{#N/A,#N/A,FALSE,"REVSHARE"}</definedName>
    <definedName name="wrn.REVSHARE." localSheetId="12" hidden="1">{#N/A,#N/A,FALSE,"REVSHARE"}</definedName>
    <definedName name="wrn.REVSHARE." localSheetId="0" hidden="1">{#N/A,#N/A,FALSE,"REVSHARE"}</definedName>
    <definedName name="wrn.REVSHARE." localSheetId="22" hidden="1">{#N/A,#N/A,FALSE,"REVSHARE"}</definedName>
    <definedName name="wrn.REVSHARE." localSheetId="30" hidden="1">{#N/A,#N/A,FALSE,"REVSHARE"}</definedName>
    <definedName name="wrn.REVSHARE." localSheetId="7"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8" hidden="1">{#N/A,#N/A,FALSE,"REVSHARE"}</definedName>
    <definedName name="wrn.REVSHARE." localSheetId="53" hidden="1">{#N/A,#N/A,FALSE,"REVSHARE"}</definedName>
    <definedName name="wrn.REVSHARE." localSheetId="10" hidden="1">{#N/A,#N/A,FALSE,"REVSHARE"}</definedName>
    <definedName name="wrn.REVSHARE." localSheetId="15" hidden="1">{#N/A,#N/A,FALSE,"REVSHARE"}</definedName>
    <definedName name="wrn.REVSHARE." localSheetId="16" hidden="1">{#N/A,#N/A,FALSE,"REVSHARE"}</definedName>
    <definedName name="wrn.REVSHARE." hidden="1">{#N/A,#N/A,FALSE,"REVSHARE"}</definedName>
    <definedName name="wrn.Riqfin." localSheetId="1" hidden="1">{"Riqfin97",#N/A,FALSE,"Tran";"Riqfinpro",#N/A,FALSE,"Tran"}</definedName>
    <definedName name="wrn.Riqfin." localSheetId="13"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9"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0" hidden="1">{"Riqfin97",#N/A,FALSE,"Tran";"Riqfinpro",#N/A,FALSE,"Tran"}</definedName>
    <definedName name="wrn.Riqfin." localSheetId="22" hidden="1">{"Riqfin97",#N/A,FALSE,"Tran";"Riqfinpro",#N/A,FALSE,"Tran"}</definedName>
    <definedName name="wrn.Riqfin." localSheetId="30" hidden="1">{"Riqfin97",#N/A,FALSE,"Tran";"Riqfinpro",#N/A,FALSE,"Tran"}</definedName>
    <definedName name="wrn.Riqfin." localSheetId="7"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8" hidden="1">{"Riqfin97",#N/A,FALSE,"Tran";"Riqfinpro",#N/A,FALSE,"Tran"}</definedName>
    <definedName name="wrn.Riqfin." localSheetId="53" hidden="1">{"Riqfin97",#N/A,FALSE,"Tran";"Riqfinpro",#N/A,FALSE,"Tran"}</definedName>
    <definedName name="wrn.Riqfin." localSheetId="10"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hidden="1">{"Riqfin97",#N/A,FALSE,"Tran";"Riqfinpro",#N/A,FALSE,"Tran"}</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 hidden="1">{#N/A,#N/A,FALSE,"SSPIB"}</definedName>
    <definedName name="wrn.SSPIB." localSheetId="13" hidden="1">{#N/A,#N/A,FALSE,"SSPIB"}</definedName>
    <definedName name="wrn.SSPIB." localSheetId="20" hidden="1">{#N/A,#N/A,FALSE,"SSPIB"}</definedName>
    <definedName name="wrn.SSPIB." localSheetId="23" hidden="1">{#N/A,#N/A,FALSE,"SSPIB"}</definedName>
    <definedName name="wrn.SSPIB." localSheetId="29" hidden="1">{#N/A,#N/A,FALSE,"SSPIB"}</definedName>
    <definedName name="wrn.SSPIB." localSheetId="2" hidden="1">{#N/A,#N/A,FALSE,"SSPIB"}</definedName>
    <definedName name="wrn.SSPIB." localSheetId="3" hidden="1">{#N/A,#N/A,FALSE,"SSPIB"}</definedName>
    <definedName name="wrn.SSPIB." localSheetId="4" hidden="1">{#N/A,#N/A,FALSE,"SSPIB"}</definedName>
    <definedName name="wrn.SSPIB." localSheetId="5" hidden="1">{#N/A,#N/A,FALSE,"SSPIB"}</definedName>
    <definedName name="wrn.SSPIB." localSheetId="6" hidden="1">{#N/A,#N/A,FALSE,"SSPIB"}</definedName>
    <definedName name="wrn.SSPIB." localSheetId="9" hidden="1">{#N/A,#N/A,FALSE,"SSPIB"}</definedName>
    <definedName name="wrn.SSPIB." localSheetId="11" hidden="1">{#N/A,#N/A,FALSE,"SSPIB"}</definedName>
    <definedName name="wrn.SSPIB." localSheetId="12" hidden="1">{#N/A,#N/A,FALSE,"SSPIB"}</definedName>
    <definedName name="wrn.SSPIB." localSheetId="0" hidden="1">{#N/A,#N/A,FALSE,"SSPIB"}</definedName>
    <definedName name="wrn.SSPIB." localSheetId="22" hidden="1">{#N/A,#N/A,FALSE,"SSPIB"}</definedName>
    <definedName name="wrn.SSPIB." localSheetId="30" hidden="1">{#N/A,#N/A,FALSE,"SSPIB"}</definedName>
    <definedName name="wrn.SSPIB." localSheetId="7" hidden="1">{#N/A,#N/A,FALSE,"SSPIB"}</definedName>
    <definedName name="wrn.SSPIB." localSheetId="43" hidden="1">{#N/A,#N/A,FALSE,"SSPIB"}</definedName>
    <definedName name="wrn.SSPIB." localSheetId="44" hidden="1">{#N/A,#N/A,FALSE,"SSPIB"}</definedName>
    <definedName name="wrn.SSPIB." localSheetId="45" hidden="1">{#N/A,#N/A,FALSE,"SSPIB"}</definedName>
    <definedName name="wrn.SSPIB." localSheetId="46" hidden="1">{#N/A,#N/A,FALSE,"SSPIB"}</definedName>
    <definedName name="wrn.SSPIB." localSheetId="47" hidden="1">{#N/A,#N/A,FALSE,"SSPIB"}</definedName>
    <definedName name="wrn.SSPIB." localSheetId="48" hidden="1">{#N/A,#N/A,FALSE,"SSPIB"}</definedName>
    <definedName name="wrn.SSPIB." localSheetId="8" hidden="1">{#N/A,#N/A,FALSE,"SSPIB"}</definedName>
    <definedName name="wrn.SSPIB." localSheetId="53" hidden="1">{#N/A,#N/A,FALSE,"SSPIB"}</definedName>
    <definedName name="wrn.SSPIB." localSheetId="10" hidden="1">{#N/A,#N/A,FALSE,"SSPIB"}</definedName>
    <definedName name="wrn.SSPIB." localSheetId="15" hidden="1">{#N/A,#N/A,FALSE,"SSPIB"}</definedName>
    <definedName name="wrn.SSPIB." localSheetId="16" hidden="1">{#N/A,#N/A,FALSE,"SSPIB"}</definedName>
    <definedName name="wrn.SSPIB." hidden="1">{#N/A,#N/A,FALSE,"SSPIB"}</definedName>
    <definedName name="wrn.Staff._.Report._.Tables." localSheetId="1" hidden="1">{#N/A,#N/A,FALSE,"SR1";#N/A,#N/A,FALSE,"SR2";#N/A,#N/A,FALSE,"SR3";#N/A,#N/A,FALSE,"SR4"}</definedName>
    <definedName name="wrn.Staff._.Report._.Tables." localSheetId="13"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9" hidden="1">{#N/A,#N/A,FALSE,"SR1";#N/A,#N/A,FALSE,"SR2";#N/A,#N/A,FALSE,"SR3";#N/A,#N/A,FALSE,"SR4"}</definedName>
    <definedName name="wrn.Staff._.Report._.Tables." localSheetId="2" hidden="1">{#N/A,#N/A,FALSE,"SR1";#N/A,#N/A,FALSE,"SR2";#N/A,#N/A,FALSE,"SR3";#N/A,#N/A,FALSE,"SR4"}</definedName>
    <definedName name="wrn.Staff._.Report._.Tables." localSheetId="3" hidden="1">{#N/A,#N/A,FALSE,"SR1";#N/A,#N/A,FALSE,"SR2";#N/A,#N/A,FALSE,"SR3";#N/A,#N/A,FALSE,"SR4"}</definedName>
    <definedName name="wrn.Staff._.Report._.Tables." localSheetId="4" hidden="1">{#N/A,#N/A,FALSE,"SR1";#N/A,#N/A,FALSE,"SR2";#N/A,#N/A,FALSE,"SR3";#N/A,#N/A,FALSE,"SR4"}</definedName>
    <definedName name="wrn.Staff._.Report._.Tables." localSheetId="5" hidden="1">{#N/A,#N/A,FALSE,"SR1";#N/A,#N/A,FALSE,"SR2";#N/A,#N/A,FALSE,"SR3";#N/A,#N/A,FALSE,"SR4"}</definedName>
    <definedName name="wrn.Staff._.Report._.Tables." localSheetId="6" hidden="1">{#N/A,#N/A,FALSE,"SR1";#N/A,#N/A,FALSE,"SR2";#N/A,#N/A,FALSE,"SR3";#N/A,#N/A,FALSE,"SR4"}</definedName>
    <definedName name="wrn.Staff._.Report._.Tables." localSheetId="9" hidden="1">{#N/A,#N/A,FALSE,"SR1";#N/A,#N/A,FALSE,"SR2";#N/A,#N/A,FALSE,"SR3";#N/A,#N/A,FALSE,"SR4"}</definedName>
    <definedName name="wrn.Staff._.Report._.Tables." localSheetId="11" hidden="1">{#N/A,#N/A,FALSE,"SR1";#N/A,#N/A,FALSE,"SR2";#N/A,#N/A,FALSE,"SR3";#N/A,#N/A,FALSE,"SR4"}</definedName>
    <definedName name="wrn.Staff._.Report._.Tables." localSheetId="12" hidden="1">{#N/A,#N/A,FALSE,"SR1";#N/A,#N/A,FALSE,"SR2";#N/A,#N/A,FALSE,"SR3";#N/A,#N/A,FALSE,"SR4"}</definedName>
    <definedName name="wrn.Staff._.Report._.Tables." localSheetId="0" hidden="1">{#N/A,#N/A,FALSE,"SR1";#N/A,#N/A,FALSE,"SR2";#N/A,#N/A,FALSE,"SR3";#N/A,#N/A,FALSE,"SR4"}</definedName>
    <definedName name="wrn.Staff._.Report._.Tables." localSheetId="22" hidden="1">{#N/A,#N/A,FALSE,"SR1";#N/A,#N/A,FALSE,"SR2";#N/A,#N/A,FALSE,"SR3";#N/A,#N/A,FALSE,"SR4"}</definedName>
    <definedName name="wrn.Staff._.Report._.Tables." localSheetId="30" hidden="1">{#N/A,#N/A,FALSE,"SR1";#N/A,#N/A,FALSE,"SR2";#N/A,#N/A,FALSE,"SR3";#N/A,#N/A,FALSE,"SR4"}</definedName>
    <definedName name="wrn.Staff._.Report._.Tables." localSheetId="7"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45"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8" hidden="1">{#N/A,#N/A,FALSE,"SR1";#N/A,#N/A,FALSE,"SR2";#N/A,#N/A,FALSE,"SR3";#N/A,#N/A,FALSE,"SR4"}</definedName>
    <definedName name="wrn.Staff._.Report._.Tables." localSheetId="53" hidden="1">{#N/A,#N/A,FALSE,"SR1";#N/A,#N/A,FALSE,"SR2";#N/A,#N/A,FALSE,"SR3";#N/A,#N/A,FALSE,"SR4"}</definedName>
    <definedName name="wrn.Staff._.Report._.Tables." localSheetId="10"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hidden="1">{#N/A,#N/A,FALSE,"SR1";#N/A,#N/A,FALSE,"SR2";#N/A,#N/A,FALSE,"SR3";#N/A,#N/A,FALSE,"SR4"}</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 hidden="1">{#N/A,#N/A,FALSE,"STATE"}</definedName>
    <definedName name="wrn.STATE." localSheetId="13" hidden="1">{#N/A,#N/A,FALSE,"STATE"}</definedName>
    <definedName name="wrn.STATE." localSheetId="20" hidden="1">{#N/A,#N/A,FALSE,"STATE"}</definedName>
    <definedName name="wrn.STATE." localSheetId="23" hidden="1">{#N/A,#N/A,FALSE,"STATE"}</definedName>
    <definedName name="wrn.STATE." localSheetId="29" hidden="1">{#N/A,#N/A,FALSE,"STATE"}</definedName>
    <definedName name="wrn.STATE." localSheetId="2"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6" hidden="1">{#N/A,#N/A,FALSE,"STATE"}</definedName>
    <definedName name="wrn.STATE." localSheetId="9" hidden="1">{#N/A,#N/A,FALSE,"STATE"}</definedName>
    <definedName name="wrn.STATE." localSheetId="11" hidden="1">{#N/A,#N/A,FALSE,"STATE"}</definedName>
    <definedName name="wrn.STATE." localSheetId="12" hidden="1">{#N/A,#N/A,FALSE,"STATE"}</definedName>
    <definedName name="wrn.STATE." localSheetId="0" hidden="1">{#N/A,#N/A,FALSE,"STATE"}</definedName>
    <definedName name="wrn.STATE." localSheetId="22" hidden="1">{#N/A,#N/A,FALSE,"STATE"}</definedName>
    <definedName name="wrn.STATE." localSheetId="30" hidden="1">{#N/A,#N/A,FALSE,"STATE"}</definedName>
    <definedName name="wrn.STATE." localSheetId="7"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8" hidden="1">{#N/A,#N/A,FALSE,"STATE"}</definedName>
    <definedName name="wrn.STATE." localSheetId="53" hidden="1">{#N/A,#N/A,FALSE,"STATE"}</definedName>
    <definedName name="wrn.STATE." localSheetId="10" hidden="1">{#N/A,#N/A,FALSE,"STATE"}</definedName>
    <definedName name="wrn.STATE." localSheetId="15" hidden="1">{#N/A,#N/A,FALSE,"STATE"}</definedName>
    <definedName name="wrn.STATE." localSheetId="16" hidden="1">{#N/A,#N/A,FALSE,"STATE"}</definedName>
    <definedName name="wrn.STATE." hidden="1">{#N/A,#N/A,FALSE,"STATE"}</definedName>
    <definedName name="wrn.TAXARREARS." localSheetId="1" hidden="1">{#N/A,#N/A,FALSE,"TAXARREARS"}</definedName>
    <definedName name="wrn.TAXARREARS." localSheetId="13" hidden="1">{#N/A,#N/A,FALSE,"TAXARREARS"}</definedName>
    <definedName name="wrn.TAXARREARS." localSheetId="20" hidden="1">{#N/A,#N/A,FALSE,"TAXARREARS"}</definedName>
    <definedName name="wrn.TAXARREARS." localSheetId="23" hidden="1">{#N/A,#N/A,FALSE,"TAXARREARS"}</definedName>
    <definedName name="wrn.TAXARREARS." localSheetId="29" hidden="1">{#N/A,#N/A,FALSE,"TAXARREARS"}</definedName>
    <definedName name="wrn.TAXARREARS." localSheetId="2"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6" hidden="1">{#N/A,#N/A,FALSE,"TAXARREARS"}</definedName>
    <definedName name="wrn.TAXARREARS." localSheetId="9" hidden="1">{#N/A,#N/A,FALSE,"TAXARREARS"}</definedName>
    <definedName name="wrn.TAXARREARS." localSheetId="11" hidden="1">{#N/A,#N/A,FALSE,"TAXARREARS"}</definedName>
    <definedName name="wrn.TAXARREARS." localSheetId="12" hidden="1">{#N/A,#N/A,FALSE,"TAXARREARS"}</definedName>
    <definedName name="wrn.TAXARREARS." localSheetId="0" hidden="1">{#N/A,#N/A,FALSE,"TAXARREARS"}</definedName>
    <definedName name="wrn.TAXARREARS." localSheetId="22" hidden="1">{#N/A,#N/A,FALSE,"TAXARREARS"}</definedName>
    <definedName name="wrn.TAXARREARS." localSheetId="30" hidden="1">{#N/A,#N/A,FALSE,"TAXARREARS"}</definedName>
    <definedName name="wrn.TAXARREARS." localSheetId="7"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8" hidden="1">{#N/A,#N/A,FALSE,"TAXARREARS"}</definedName>
    <definedName name="wrn.TAXARREARS." localSheetId="53" hidden="1">{#N/A,#N/A,FALSE,"TAXARREARS"}</definedName>
    <definedName name="wrn.TAXARREARS." localSheetId="10" hidden="1">{#N/A,#N/A,FALSE,"TAXARREARS"}</definedName>
    <definedName name="wrn.TAXARREARS." localSheetId="15" hidden="1">{#N/A,#N/A,FALSE,"TAXARREARS"}</definedName>
    <definedName name="wrn.TAXARREARS." localSheetId="16" hidden="1">{#N/A,#N/A,FALSE,"TAXARREARS"}</definedName>
    <definedName name="wrn.TAXARREARS." hidden="1">{#N/A,#N/A,FALSE,"TAXARREARS"}</definedName>
    <definedName name="wrn.TAXPAYRS." localSheetId="1" hidden="1">{#N/A,#N/A,FALSE,"TAXPAYRS"}</definedName>
    <definedName name="wrn.TAXPAYRS." localSheetId="13" hidden="1">{#N/A,#N/A,FALSE,"TAXPAYRS"}</definedName>
    <definedName name="wrn.TAXPAYRS." localSheetId="20" hidden="1">{#N/A,#N/A,FALSE,"TAXPAYRS"}</definedName>
    <definedName name="wrn.TAXPAYRS." localSheetId="23" hidden="1">{#N/A,#N/A,FALSE,"TAXPAYRS"}</definedName>
    <definedName name="wrn.TAXPAYRS." localSheetId="29" hidden="1">{#N/A,#N/A,FALSE,"TAXPAYRS"}</definedName>
    <definedName name="wrn.TAXPAYRS." localSheetId="2"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6" hidden="1">{#N/A,#N/A,FALSE,"TAXPAYRS"}</definedName>
    <definedName name="wrn.TAXPAYRS." localSheetId="9" hidden="1">{#N/A,#N/A,FALSE,"TAXPAYRS"}</definedName>
    <definedName name="wrn.TAXPAYRS." localSheetId="11" hidden="1">{#N/A,#N/A,FALSE,"TAXPAYRS"}</definedName>
    <definedName name="wrn.TAXPAYRS." localSheetId="12" hidden="1">{#N/A,#N/A,FALSE,"TAXPAYRS"}</definedName>
    <definedName name="wrn.TAXPAYRS." localSheetId="0" hidden="1">{#N/A,#N/A,FALSE,"TAXPAYRS"}</definedName>
    <definedName name="wrn.TAXPAYRS." localSheetId="22" hidden="1">{#N/A,#N/A,FALSE,"TAXPAYRS"}</definedName>
    <definedName name="wrn.TAXPAYRS." localSheetId="30" hidden="1">{#N/A,#N/A,FALSE,"TAXPAYRS"}</definedName>
    <definedName name="wrn.TAXPAYRS." localSheetId="7"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8" hidden="1">{#N/A,#N/A,FALSE,"TAXPAYRS"}</definedName>
    <definedName name="wrn.TAXPAYRS." localSheetId="53" hidden="1">{#N/A,#N/A,FALSE,"TAXPAYRS"}</definedName>
    <definedName name="wrn.TAXPAYRS." localSheetId="10" hidden="1">{#N/A,#N/A,FALSE,"TAXPAYRS"}</definedName>
    <definedName name="wrn.TAXPAYRS." localSheetId="15" hidden="1">{#N/A,#N/A,FALSE,"TAXPAYRS"}</definedName>
    <definedName name="wrn.TAXPAYRS." localSheetId="16" hidden="1">{#N/A,#N/A,FALSE,"TAXPAYRS"}</definedName>
    <definedName name="wrn.TAXPAYRS." hidden="1">{#N/A,#N/A,FALSE,"TAXPAYRS"}</definedName>
    <definedName name="wrn.TRADE." localSheetId="1" hidden="1">{#N/A,#N/A,FALSE,"TRADE"}</definedName>
    <definedName name="wrn.TRADE." localSheetId="13" hidden="1">{#N/A,#N/A,FALSE,"TRADE"}</definedName>
    <definedName name="wrn.TRADE." localSheetId="20" hidden="1">{#N/A,#N/A,FALSE,"TRADE"}</definedName>
    <definedName name="wrn.TRADE." localSheetId="23" hidden="1">{#N/A,#N/A,FALSE,"TRADE"}</definedName>
    <definedName name="wrn.TRADE." localSheetId="29" hidden="1">{#N/A,#N/A,FALSE,"TRADE"}</definedName>
    <definedName name="wrn.TRADE." localSheetId="2"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6" hidden="1">{#N/A,#N/A,FALSE,"TRADE"}</definedName>
    <definedName name="wrn.TRADE." localSheetId="9" hidden="1">{#N/A,#N/A,FALSE,"TRADE"}</definedName>
    <definedName name="wrn.TRADE." localSheetId="11" hidden="1">{#N/A,#N/A,FALSE,"TRADE"}</definedName>
    <definedName name="wrn.TRADE." localSheetId="12" hidden="1">{#N/A,#N/A,FALSE,"TRADE"}</definedName>
    <definedName name="wrn.TRADE." localSheetId="0" hidden="1">{#N/A,#N/A,FALSE,"TRADE"}</definedName>
    <definedName name="wrn.TRADE." localSheetId="22" hidden="1">{#N/A,#N/A,FALSE,"TRADE"}</definedName>
    <definedName name="wrn.TRADE." localSheetId="30" hidden="1">{#N/A,#N/A,FALSE,"TRADE"}</definedName>
    <definedName name="wrn.TRADE." localSheetId="7"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8" hidden="1">{#N/A,#N/A,FALSE,"TRADE"}</definedName>
    <definedName name="wrn.TRADE." localSheetId="53" hidden="1">{#N/A,#N/A,FALSE,"TRADE"}</definedName>
    <definedName name="wrn.TRADE." localSheetId="10" hidden="1">{#N/A,#N/A,FALSE,"TRADE"}</definedName>
    <definedName name="wrn.TRADE." localSheetId="15" hidden="1">{#N/A,#N/A,FALSE,"TRADE"}</definedName>
    <definedName name="wrn.TRADE." localSheetId="16" hidden="1">{#N/A,#N/A,FALSE,"TRADE"}</definedName>
    <definedName name="wrn.TRADE." hidden="1">{#N/A,#N/A,FALSE,"TRADE"}</definedName>
    <definedName name="wrn.TRANSPORT." localSheetId="1" hidden="1">{#N/A,#N/A,FALSE,"TRANPORT"}</definedName>
    <definedName name="wrn.TRANSPORT." localSheetId="13" hidden="1">{#N/A,#N/A,FALSE,"TRANPORT"}</definedName>
    <definedName name="wrn.TRANSPORT." localSheetId="20" hidden="1">{#N/A,#N/A,FALSE,"TRANPORT"}</definedName>
    <definedName name="wrn.TRANSPORT." localSheetId="23" hidden="1">{#N/A,#N/A,FALSE,"TRANPORT"}</definedName>
    <definedName name="wrn.TRANSPORT." localSheetId="29" hidden="1">{#N/A,#N/A,FALSE,"TRANPORT"}</definedName>
    <definedName name="wrn.TRANSPORT." localSheetId="2"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6" hidden="1">{#N/A,#N/A,FALSE,"TRANPORT"}</definedName>
    <definedName name="wrn.TRANSPORT." localSheetId="9" hidden="1">{#N/A,#N/A,FALSE,"TRANPORT"}</definedName>
    <definedName name="wrn.TRANSPORT." localSheetId="11" hidden="1">{#N/A,#N/A,FALSE,"TRANPORT"}</definedName>
    <definedName name="wrn.TRANSPORT." localSheetId="12" hidden="1">{#N/A,#N/A,FALSE,"TRANPORT"}</definedName>
    <definedName name="wrn.TRANSPORT." localSheetId="0" hidden="1">{#N/A,#N/A,FALSE,"TRANPORT"}</definedName>
    <definedName name="wrn.TRANSPORT." localSheetId="22" hidden="1">{#N/A,#N/A,FALSE,"TRANPORT"}</definedName>
    <definedName name="wrn.TRANSPORT." localSheetId="30" hidden="1">{#N/A,#N/A,FALSE,"TRANPORT"}</definedName>
    <definedName name="wrn.TRANSPORT." localSheetId="7"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8" hidden="1">{#N/A,#N/A,FALSE,"TRANPORT"}</definedName>
    <definedName name="wrn.TRANSPORT." localSheetId="53" hidden="1">{#N/A,#N/A,FALSE,"TRANPORT"}</definedName>
    <definedName name="wrn.TRANSPORT." localSheetId="10" hidden="1">{#N/A,#N/A,FALSE,"TRANPORT"}</definedName>
    <definedName name="wrn.TRANSPORT." localSheetId="15" hidden="1">{#N/A,#N/A,FALSE,"TRANPORT"}</definedName>
    <definedName name="wrn.TRANSPORT." localSheetId="16" hidden="1">{#N/A,#N/A,FALSE,"TRANPORT"}</definedName>
    <definedName name="wrn.TRANSPORT." hidden="1">{#N/A,#N/A,FALSE,"TRANPORT"}</definedName>
    <definedName name="wrn.UNEMPL." localSheetId="1" hidden="1">{#N/A,#N/A,FALSE,"EMP_POP";#N/A,#N/A,FALSE,"UNEMPL"}</definedName>
    <definedName name="wrn.UNEMPL." localSheetId="13" hidden="1">{#N/A,#N/A,FALSE,"EMP_POP";#N/A,#N/A,FALSE,"UNEMPL"}</definedName>
    <definedName name="wrn.UNEMPL." localSheetId="20" hidden="1">{#N/A,#N/A,FALSE,"EMP_POP";#N/A,#N/A,FALSE,"UNEMPL"}</definedName>
    <definedName name="wrn.UNEMPL." localSheetId="23" hidden="1">{#N/A,#N/A,FALSE,"EMP_POP";#N/A,#N/A,FALSE,"UNEMPL"}</definedName>
    <definedName name="wrn.UNEMPL." localSheetId="29" hidden="1">{#N/A,#N/A,FALSE,"EMP_POP";#N/A,#N/A,FALSE,"UNEMPL"}</definedName>
    <definedName name="wrn.UNEMPL." localSheetId="2"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6" hidden="1">{#N/A,#N/A,FALSE,"EMP_POP";#N/A,#N/A,FALSE,"UNEMPL"}</definedName>
    <definedName name="wrn.UNEMPL." localSheetId="9" hidden="1">{#N/A,#N/A,FALSE,"EMP_POP";#N/A,#N/A,FALSE,"UNEMPL"}</definedName>
    <definedName name="wrn.UNEMPL." localSheetId="11" hidden="1">{#N/A,#N/A,FALSE,"EMP_POP";#N/A,#N/A,FALSE,"UNEMPL"}</definedName>
    <definedName name="wrn.UNEMPL." localSheetId="12" hidden="1">{#N/A,#N/A,FALSE,"EMP_POP";#N/A,#N/A,FALSE,"UNEMPL"}</definedName>
    <definedName name="wrn.UNEMPL." localSheetId="0" hidden="1">{#N/A,#N/A,FALSE,"EMP_POP";#N/A,#N/A,FALSE,"UNEMPL"}</definedName>
    <definedName name="wrn.UNEMPL." localSheetId="22" hidden="1">{#N/A,#N/A,FALSE,"EMP_POP";#N/A,#N/A,FALSE,"UNEMPL"}</definedName>
    <definedName name="wrn.UNEMPL." localSheetId="30" hidden="1">{#N/A,#N/A,FALSE,"EMP_POP";#N/A,#N/A,FALSE,"UNEMPL"}</definedName>
    <definedName name="wrn.UNEMPL." localSheetId="7"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8" hidden="1">{#N/A,#N/A,FALSE,"EMP_POP";#N/A,#N/A,FALSE,"UNEMPL"}</definedName>
    <definedName name="wrn.UNEMPL." localSheetId="53" hidden="1">{#N/A,#N/A,FALSE,"EMP_POP";#N/A,#N/A,FALSE,"UNEMPL"}</definedName>
    <definedName name="wrn.UNEMPL." localSheetId="10" hidden="1">{#N/A,#N/A,FALSE,"EMP_POP";#N/A,#N/A,FALSE,"UNEMPL"}</definedName>
    <definedName name="wrn.UNEMPL." localSheetId="15" hidden="1">{#N/A,#N/A,FALSE,"EMP_POP";#N/A,#N/A,FALSE,"UNEMPL"}</definedName>
    <definedName name="wrn.UNEMPL." localSheetId="16" hidden="1">{#N/A,#N/A,FALSE,"EMP_POP";#N/A,#N/A,FALSE,"UNEMPL"}</definedName>
    <definedName name="wrn.UNEMPL." hidden="1">{#N/A,#N/A,FALSE,"EMP_POP";#N/A,#N/A,FALSE,"UNEMPL"}</definedName>
    <definedName name="wrn.WAGES." localSheetId="1" hidden="1">{#N/A,#N/A,FALSE,"WAGES"}</definedName>
    <definedName name="wrn.WAGES." localSheetId="13" hidden="1">{#N/A,#N/A,FALSE,"WAGES"}</definedName>
    <definedName name="wrn.WAGES." localSheetId="20" hidden="1">{#N/A,#N/A,FALSE,"WAGES"}</definedName>
    <definedName name="wrn.WAGES." localSheetId="23" hidden="1">{#N/A,#N/A,FALSE,"WAGES"}</definedName>
    <definedName name="wrn.WAGES." localSheetId="29" hidden="1">{#N/A,#N/A,FALSE,"WAGES"}</definedName>
    <definedName name="wrn.WAGES." localSheetId="2"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6" hidden="1">{#N/A,#N/A,FALSE,"WAGES"}</definedName>
    <definedName name="wrn.WAGES." localSheetId="9" hidden="1">{#N/A,#N/A,FALSE,"WAGES"}</definedName>
    <definedName name="wrn.WAGES." localSheetId="11" hidden="1">{#N/A,#N/A,FALSE,"WAGES"}</definedName>
    <definedName name="wrn.WAGES." localSheetId="12" hidden="1">{#N/A,#N/A,FALSE,"WAGES"}</definedName>
    <definedName name="wrn.WAGES." localSheetId="0" hidden="1">{#N/A,#N/A,FALSE,"WAGES"}</definedName>
    <definedName name="wrn.WAGES." localSheetId="22" hidden="1">{#N/A,#N/A,FALSE,"WAGES"}</definedName>
    <definedName name="wrn.WAGES." localSheetId="30" hidden="1">{#N/A,#N/A,FALSE,"WAGES"}</definedName>
    <definedName name="wrn.WAGES." localSheetId="7"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8" hidden="1">{#N/A,#N/A,FALSE,"WAGES"}</definedName>
    <definedName name="wrn.WAGES." localSheetId="53" hidden="1">{#N/A,#N/A,FALSE,"WAGES"}</definedName>
    <definedName name="wrn.WAGES." localSheetId="10" hidden="1">{#N/A,#N/A,FALSE,"WAGES"}</definedName>
    <definedName name="wrn.WAGES." localSheetId="15" hidden="1">{#N/A,#N/A,FALSE,"WAGES"}</definedName>
    <definedName name="wrn.WAGES." localSheetId="16" hidden="1">{#N/A,#N/A,FALSE,"WAGES"}</definedName>
    <definedName name="wrn.WAGES." hidden="1">{#N/A,#N/A,FALSE,"WAGES"}</definedName>
    <definedName name="wrn.WEO." localSheetId="1" hidden="1">{"WEO",#N/A,FALSE,"T"}</definedName>
    <definedName name="wrn.WEO." localSheetId="13" hidden="1">{"WEO",#N/A,FALSE,"T"}</definedName>
    <definedName name="wrn.WEO." localSheetId="20" hidden="1">{"WEO",#N/A,FALSE,"T"}</definedName>
    <definedName name="wrn.WEO." localSheetId="23" hidden="1">{"WEO",#N/A,FALSE,"T"}</definedName>
    <definedName name="wrn.WEO." localSheetId="29"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9" hidden="1">{"WEO",#N/A,FALSE,"T"}</definedName>
    <definedName name="wrn.WEO." localSheetId="11" hidden="1">{"WEO",#N/A,FALSE,"T"}</definedName>
    <definedName name="wrn.WEO." localSheetId="12" hidden="1">{"WEO",#N/A,FALSE,"T"}</definedName>
    <definedName name="wrn.WEO." localSheetId="0" hidden="1">{"WEO",#N/A,FALSE,"T"}</definedName>
    <definedName name="wrn.WEO." localSheetId="22" hidden="1">{"WEO",#N/A,FALSE,"T"}</definedName>
    <definedName name="wrn.WEO." localSheetId="30" hidden="1">{"WEO",#N/A,FALSE,"T"}</definedName>
    <definedName name="wrn.WEO." localSheetId="7"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8" hidden="1">{"WEO",#N/A,FALSE,"T"}</definedName>
    <definedName name="wrn.WEO." localSheetId="53" hidden="1">{"WEO",#N/A,FALSE,"T"}</definedName>
    <definedName name="wrn.WEO." localSheetId="10" hidden="1">{"WEO",#N/A,FALSE,"T"}</definedName>
    <definedName name="wrn.WEO." localSheetId="15" hidden="1">{"WEO",#N/A,FALSE,"T"}</definedName>
    <definedName name="wrn.WEO." localSheetId="16" hidden="1">{"WEO",#N/A,FALSE,"T"}</definedName>
    <definedName name="wrn.WEO." hidden="1">{"WEO",#N/A,FALSE,"T"}</definedName>
    <definedName name="wtewt" localSheetId="13" hidden="1">#REF!</definedName>
    <definedName name="wtewt" localSheetId="29" hidden="1">#REF!</definedName>
    <definedName name="wtewt" localSheetId="5" hidden="1">#REF!</definedName>
    <definedName name="wtewt" localSheetId="6" hidden="1">#REF!</definedName>
    <definedName name="wtewt" localSheetId="9" hidden="1">#REF!</definedName>
    <definedName name="wtewt" localSheetId="11" hidden="1">#REF!</definedName>
    <definedName name="wtewt" localSheetId="12" hidden="1">#REF!</definedName>
    <definedName name="wtewt" localSheetId="0" hidden="1">#REF!</definedName>
    <definedName name="wtewt" localSheetId="7" hidden="1">#REF!</definedName>
    <definedName name="wtewt" localSheetId="45" hidden="1">#REF!</definedName>
    <definedName name="wtewt" localSheetId="46" hidden="1">#REF!</definedName>
    <definedName name="wtewt" localSheetId="47" hidden="1">#REF!</definedName>
    <definedName name="wtewt" localSheetId="8" hidden="1">#REF!</definedName>
    <definedName name="wtewt" localSheetId="53" hidden="1">#REF!</definedName>
    <definedName name="wtewt" localSheetId="10" hidden="1">#REF!</definedName>
    <definedName name="wtewt" hidden="1">#REF!</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[67]M!#REF!</definedName>
    <definedName name="www" localSheetId="1" hidden="1">{"Riqfin97",#N/A,FALSE,"Tran";"Riqfinpro",#N/A,FALSE,"Tran"}</definedName>
    <definedName name="www" localSheetId="13" hidden="1">{"Riqfin97",#N/A,FALSE,"Tran";"Riqfinpro",#N/A,FALSE,"Tran"}</definedName>
    <definedName name="www" localSheetId="20" hidden="1">{"Riqfin97",#N/A,FALSE,"Tran";"Riqfinpro",#N/A,FALSE,"Tran"}</definedName>
    <definedName name="www" localSheetId="23" hidden="1">{"Riqfin97",#N/A,FALSE,"Tran";"Riqfinpro",#N/A,FALSE,"Tran"}</definedName>
    <definedName name="www" localSheetId="29"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9" hidden="1">{"Riqfin97",#N/A,FALSE,"Tran";"Riqfinpro",#N/A,FALSE,"Tran"}</definedName>
    <definedName name="www" localSheetId="11" hidden="1">{"Riqfin97",#N/A,FALSE,"Tran";"Riqfinpro",#N/A,FALSE,"Tran"}</definedName>
    <definedName name="www" localSheetId="12" hidden="1">{"Riqfin97",#N/A,FALSE,"Tran";"Riqfinpro",#N/A,FALSE,"Tran"}</definedName>
    <definedName name="www" localSheetId="0" hidden="1">{"Riqfin97",#N/A,FALSE,"Tran";"Riqfinpro",#N/A,FALSE,"Tran"}</definedName>
    <definedName name="www" localSheetId="22" hidden="1">{"Riqfin97",#N/A,FALSE,"Tran";"Riqfinpro",#N/A,FALSE,"Tran"}</definedName>
    <definedName name="www" localSheetId="30" hidden="1">{"Riqfin97",#N/A,FALSE,"Tran";"Riqfinpro",#N/A,FALSE,"Tran"}</definedName>
    <definedName name="www" localSheetId="7" hidden="1">{"Riqfin97",#N/A,FALSE,"Tran";"Riqfinpro",#N/A,FALSE,"Tran"}</definedName>
    <definedName name="www" localSheetId="43"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8" hidden="1">{"Riqfin97",#N/A,FALSE,"Tran";"Riqfinpro",#N/A,FALSE,"Tran"}</definedName>
    <definedName name="www" localSheetId="53" hidden="1">{"Riqfin97",#N/A,FALSE,"Tran";"Riqfinpro",#N/A,FALSE,"Tran"}</definedName>
    <definedName name="www" localSheetId="10" hidden="1">{"Riqfin97",#N/A,FALSE,"Tran";"Riqfinpro",#N/A,FALSE,"Tran"}</definedName>
    <definedName name="www" localSheetId="15" hidden="1">{"Riqfin97",#N/A,FALSE,"Tran";"Riqfinpro",#N/A,FALSE,"Tran"}</definedName>
    <definedName name="www" localSheetId="16" hidden="1">{"Riqfin97",#N/A,FALSE,"Tran";"Riqfinpro",#N/A,FALSE,"Tran"}</definedName>
    <definedName name="www" hidden="1">{"Riqfin97",#N/A,FALSE,"Tran";"Riqfinpro",#N/A,FALSE,"Tran"}</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[82]M!#REF!</definedName>
    <definedName name="wwwww" localSheetId="1" hidden="1">{"Minpmon",#N/A,FALSE,"Monthinput"}</definedName>
    <definedName name="wwwww" localSheetId="13" hidden="1">{"Minpmon",#N/A,FALSE,"Monthinput"}</definedName>
    <definedName name="wwwww" localSheetId="20" hidden="1">{"Minpmon",#N/A,FALSE,"Monthinput"}</definedName>
    <definedName name="wwwww" localSheetId="23" hidden="1">{"Minpmon",#N/A,FALSE,"Monthinput"}</definedName>
    <definedName name="wwwww" localSheetId="29"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9" hidden="1">{"Minpmon",#N/A,FALSE,"Monthinput"}</definedName>
    <definedName name="wwwww" localSheetId="11" hidden="1">{"Minpmon",#N/A,FALSE,"Monthinput"}</definedName>
    <definedName name="wwwww" localSheetId="12" hidden="1">{"Minpmon",#N/A,FALSE,"Monthinput"}</definedName>
    <definedName name="wwwww" localSheetId="0" hidden="1">{"Minpmon",#N/A,FALSE,"Monthinput"}</definedName>
    <definedName name="wwwww" localSheetId="22" hidden="1">{"Minpmon",#N/A,FALSE,"Monthinput"}</definedName>
    <definedName name="wwwww" localSheetId="30" hidden="1">{"Minpmon",#N/A,FALSE,"Monthinput"}</definedName>
    <definedName name="wwwww" localSheetId="7"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8" hidden="1">{"Minpmon",#N/A,FALSE,"Monthinput"}</definedName>
    <definedName name="wwwww" localSheetId="53" hidden="1">{"Minpmon",#N/A,FALSE,"Monthinput"}</definedName>
    <definedName name="wwwww" localSheetId="10" hidden="1">{"Minpmon",#N/A,FALSE,"Monthinput"}</definedName>
    <definedName name="wwwww" localSheetId="15" hidden="1">{"Minpmon",#N/A,FALSE,"Monthinput"}</definedName>
    <definedName name="wwwww" localSheetId="16" hidden="1">{"Minpmon",#N/A,FALSE,"Monthinput"}</definedName>
    <definedName name="wwwww" hidden="1">{"Minpmon",#N/A,FALSE,"Monthinput"}</definedName>
    <definedName name="wwwwwww" localSheetId="1" hidden="1">{"Riqfin97",#N/A,FALSE,"Tran";"Riqfinpro",#N/A,FALSE,"Tran"}</definedName>
    <definedName name="wwwwwww" localSheetId="13"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9"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9"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0" hidden="1">{"Riqfin97",#N/A,FALSE,"Tran";"Riqfinpro",#N/A,FALSE,"Tran"}</definedName>
    <definedName name="wwwwwww" localSheetId="22" hidden="1">{"Riqfin97",#N/A,FALSE,"Tran";"Riqfinpro",#N/A,FALSE,"Tran"}</definedName>
    <definedName name="wwwwwww" localSheetId="30" hidden="1">{"Riqfin97",#N/A,FALSE,"Tran";"Riqfinpro",#N/A,FALSE,"Tran"}</definedName>
    <definedName name="wwwwwww" localSheetId="7"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8" hidden="1">{"Riqfin97",#N/A,FALSE,"Tran";"Riqfinpro",#N/A,FALSE,"Tran"}</definedName>
    <definedName name="wwwwwww" localSheetId="53" hidden="1">{"Riqfin97",#N/A,FALSE,"Tran";"Riqfinpro",#N/A,FALSE,"Tran"}</definedName>
    <definedName name="wwwwwww" localSheetId="10" hidden="1">{"Riqfin97",#N/A,FALSE,"Tran";"Riqfinpro",#N/A,FALSE,"Tran"}</definedName>
    <definedName name="wwwwwww" localSheetId="15" hidden="1">{"Riqfin97",#N/A,FALSE,"Tran";"Riqfinpro",#N/A,FALSE,"Tran"}</definedName>
    <definedName name="wwwwwww" localSheetId="16" hidden="1">{"Riqfin97",#N/A,FALSE,"Tran";"Riqfinpro",#N/A,FALSE,"Tran"}</definedName>
    <definedName name="wwwwwww" hidden="1">{"Riqfin97",#N/A,FALSE,"Tran";"Riqfinpro",#N/A,FALSE,"Tran"}</definedName>
    <definedName name="wwwwwwww" localSheetId="1" hidden="1">{"Tab1",#N/A,FALSE,"P";"Tab2",#N/A,FALSE,"P"}</definedName>
    <definedName name="wwwwwwww" localSheetId="13" hidden="1">{"Tab1",#N/A,FALSE,"P";"Tab2",#N/A,FALSE,"P"}</definedName>
    <definedName name="wwwwwwww" localSheetId="20" hidden="1">{"Tab1",#N/A,FALSE,"P";"Tab2",#N/A,FALSE,"P"}</definedName>
    <definedName name="wwwwwwww" localSheetId="23" hidden="1">{"Tab1",#N/A,FALSE,"P";"Tab2",#N/A,FALSE,"P"}</definedName>
    <definedName name="wwwwwwww" localSheetId="29" hidden="1">{"Tab1",#N/A,FALSE,"P";"Tab2",#N/A,FALSE,"P"}</definedName>
    <definedName name="wwwwwwww" localSheetId="2" hidden="1">{"Tab1",#N/A,FALSE,"P";"Tab2",#N/A,FALSE,"P"}</definedName>
    <definedName name="wwwwwwww" localSheetId="3" hidden="1">{"Tab1",#N/A,FALSE,"P";"Tab2",#N/A,FALSE,"P"}</definedName>
    <definedName name="wwwwwwww" localSheetId="4" hidden="1">{"Tab1",#N/A,FALSE,"P";"Tab2",#N/A,FALSE,"P"}</definedName>
    <definedName name="wwwwwwww" localSheetId="5" hidden="1">{"Tab1",#N/A,FALSE,"P";"Tab2",#N/A,FALSE,"P"}</definedName>
    <definedName name="wwwwwwww" localSheetId="6" hidden="1">{"Tab1",#N/A,FALSE,"P";"Tab2",#N/A,FALSE,"P"}</definedName>
    <definedName name="wwwwwwww" localSheetId="9" hidden="1">{"Tab1",#N/A,FALSE,"P";"Tab2",#N/A,FALSE,"P"}</definedName>
    <definedName name="wwwwwwww" localSheetId="11" hidden="1">{"Tab1",#N/A,FALSE,"P";"Tab2",#N/A,FALSE,"P"}</definedName>
    <definedName name="wwwwwwww" localSheetId="12" hidden="1">{"Tab1",#N/A,FALSE,"P";"Tab2",#N/A,FALSE,"P"}</definedName>
    <definedName name="wwwwwwww" localSheetId="0" hidden="1">{"Tab1",#N/A,FALSE,"P";"Tab2",#N/A,FALSE,"P"}</definedName>
    <definedName name="wwwwwwww" localSheetId="22" hidden="1">{"Tab1",#N/A,FALSE,"P";"Tab2",#N/A,FALSE,"P"}</definedName>
    <definedName name="wwwwwwww" localSheetId="30" hidden="1">{"Tab1",#N/A,FALSE,"P";"Tab2",#N/A,FALSE,"P"}</definedName>
    <definedName name="wwwwwwww" localSheetId="7" hidden="1">{"Tab1",#N/A,FALSE,"P";"Tab2",#N/A,FALSE,"P"}</definedName>
    <definedName name="wwwwwwww" localSheetId="43" hidden="1">{"Tab1",#N/A,FALSE,"P";"Tab2",#N/A,FALSE,"P"}</definedName>
    <definedName name="wwwwwwww" localSheetId="44" hidden="1">{"Tab1",#N/A,FALSE,"P";"Tab2",#N/A,FALSE,"P"}</definedName>
    <definedName name="wwwwwwww" localSheetId="45" hidden="1">{"Tab1",#N/A,FALSE,"P";"Tab2",#N/A,FALSE,"P"}</definedName>
    <definedName name="wwwwwwww" localSheetId="46" hidden="1">{"Tab1",#N/A,FALSE,"P";"Tab2",#N/A,FALSE,"P"}</definedName>
    <definedName name="wwwwwwww" localSheetId="47" hidden="1">{"Tab1",#N/A,FALSE,"P";"Tab2",#N/A,FALSE,"P"}</definedName>
    <definedName name="wwwwwwww" localSheetId="48" hidden="1">{"Tab1",#N/A,FALSE,"P";"Tab2",#N/A,FALSE,"P"}</definedName>
    <definedName name="wwwwwwww" localSheetId="8" hidden="1">{"Tab1",#N/A,FALSE,"P";"Tab2",#N/A,FALSE,"P"}</definedName>
    <definedName name="wwwwwwww" localSheetId="53" hidden="1">{"Tab1",#N/A,FALSE,"P";"Tab2",#N/A,FALSE,"P"}</definedName>
    <definedName name="wwwwwwww" localSheetId="10" hidden="1">{"Tab1",#N/A,FALSE,"P";"Tab2",#N/A,FALSE,"P"}</definedName>
    <definedName name="wwwwwwww" localSheetId="15" hidden="1">{"Tab1",#N/A,FALSE,"P";"Tab2",#N/A,FALSE,"P"}</definedName>
    <definedName name="wwwwwwww" localSheetId="16" hidden="1">{"Tab1",#N/A,FALSE,"P";"Tab2",#N/A,FALSE,"P"}</definedName>
    <definedName name="wwwwwwww" hidden="1">{"Tab1",#N/A,FALSE,"P";"Tab2",#N/A,FALSE,"P"}</definedName>
    <definedName name="X" localSheetId="13">#REF!</definedName>
    <definedName name="X" localSheetId="29">#REF!</definedName>
    <definedName name="X" localSheetId="5">#REF!</definedName>
    <definedName name="X" localSheetId="6">#REF!</definedName>
    <definedName name="X" localSheetId="9">#REF!</definedName>
    <definedName name="X" localSheetId="11">#REF!</definedName>
    <definedName name="X" localSheetId="12">#REF!</definedName>
    <definedName name="X" localSheetId="0">#REF!</definedName>
    <definedName name="X" localSheetId="7">#REF!</definedName>
    <definedName name="X" localSheetId="45">#REF!</definedName>
    <definedName name="X" localSheetId="46">#REF!</definedName>
    <definedName name="X" localSheetId="47">#REF!</definedName>
    <definedName name="X" localSheetId="8">#REF!</definedName>
    <definedName name="X" localSheetId="53">#REF!</definedName>
    <definedName name="X" localSheetId="10">#REF!</definedName>
    <definedName name="X">#REF!</definedName>
    <definedName name="Xaxis" localSheetId="13">#REF!</definedName>
    <definedName name="Xaxis" localSheetId="29">#REF!</definedName>
    <definedName name="Xaxis" localSheetId="6">#REF!</definedName>
    <definedName name="Xaxis" localSheetId="9">#REF!</definedName>
    <definedName name="Xaxis" localSheetId="11">#REF!</definedName>
    <definedName name="Xaxis" localSheetId="12">#REF!</definedName>
    <definedName name="Xaxis" localSheetId="0">#REF!</definedName>
    <definedName name="Xaxis" localSheetId="7">#REF!</definedName>
    <definedName name="Xaxis" localSheetId="45">#REF!</definedName>
    <definedName name="Xaxis" localSheetId="46">#REF!</definedName>
    <definedName name="Xaxis" localSheetId="47">#REF!</definedName>
    <definedName name="Xaxis" localSheetId="8">#REF!</definedName>
    <definedName name="Xaxis" localSheetId="53">#REF!</definedName>
    <definedName name="Xaxis" localSheetId="10">#REF!</definedName>
    <definedName name="Xaxis">#REF!</definedName>
    <definedName name="XBANANO" localSheetId="13">#REF!</definedName>
    <definedName name="XBANANO" localSheetId="29">#REF!</definedName>
    <definedName name="XBANANO" localSheetId="0">#REF!</definedName>
    <definedName name="XBANANO" localSheetId="45">#REF!</definedName>
    <definedName name="XBANANO" localSheetId="46">#REF!</definedName>
    <definedName name="XBANANO" localSheetId="47">#REF!</definedName>
    <definedName name="XBANANO" localSheetId="53">#REF!</definedName>
    <definedName name="XBANANO">#REF!</definedName>
    <definedName name="XCAFE" localSheetId="13">#REF!</definedName>
    <definedName name="XCAFE" localSheetId="29">#REF!</definedName>
    <definedName name="XCAFE" localSheetId="0">#REF!</definedName>
    <definedName name="XCAFE">#REF!</definedName>
    <definedName name="XGS" localSheetId="13">#REF!</definedName>
    <definedName name="XGS" localSheetId="29">#REF!</definedName>
    <definedName name="XGS" localSheetId="0">#REF!</definedName>
    <definedName name="XGS">#REF!</definedName>
    <definedName name="XMENSUALES" localSheetId="13">#REF!</definedName>
    <definedName name="XMENSUALES" localSheetId="29">#REF!</definedName>
    <definedName name="XMENSUALES" localSheetId="0">#REF!</definedName>
    <definedName name="XMENSUALES">#REF!</definedName>
    <definedName name="xx" localSheetId="1" hidden="1">{"Riqfin97",#N/A,FALSE,"Tran";"Riqfinpro",#N/A,FALSE,"Tran"}</definedName>
    <definedName name="xx" localSheetId="13" hidden="1">{"Riqfin97",#N/A,FALSE,"Tran";"Riqfinpro",#N/A,FALSE,"Tran"}</definedName>
    <definedName name="xx" localSheetId="20" hidden="1">{"Riqfin97",#N/A,FALSE,"Tran";"Riqfinpro",#N/A,FALSE,"Tran"}</definedName>
    <definedName name="xx" localSheetId="23" hidden="1">{"Riqfin97",#N/A,FALSE,"Tran";"Riqfinpro",#N/A,FALSE,"Tran"}</definedName>
    <definedName name="xx" localSheetId="29"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9" hidden="1">{"Riqfin97",#N/A,FALSE,"Tran";"Riqfinpro",#N/A,FALSE,"Tran"}</definedName>
    <definedName name="xx" localSheetId="11" hidden="1">{"Riqfin97",#N/A,FALSE,"Tran";"Riqfinpro",#N/A,FALSE,"Tran"}</definedName>
    <definedName name="xx" localSheetId="12" hidden="1">{"Riqfin97",#N/A,FALSE,"Tran";"Riqfinpro",#N/A,FALSE,"Tran"}</definedName>
    <definedName name="xx" localSheetId="0" hidden="1">{"Riqfin97",#N/A,FALSE,"Tran";"Riqfinpro",#N/A,FALSE,"Tran"}</definedName>
    <definedName name="xx" localSheetId="22" hidden="1">{"Riqfin97",#N/A,FALSE,"Tran";"Riqfinpro",#N/A,FALSE,"Tran"}</definedName>
    <definedName name="xx" localSheetId="30" hidden="1">{"Riqfin97",#N/A,FALSE,"Tran";"Riqfinpro",#N/A,FALSE,"Tran"}</definedName>
    <definedName name="xx" localSheetId="7"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8" hidden="1">{"Riqfin97",#N/A,FALSE,"Tran";"Riqfinpro",#N/A,FALSE,"Tran"}</definedName>
    <definedName name="xx" localSheetId="53" hidden="1">{"Riqfin97",#N/A,FALSE,"Tran";"Riqfinpro",#N/A,FALSE,"Tran"}</definedName>
    <definedName name="xx" localSheetId="10" hidden="1">{"Riqfin97",#N/A,FALSE,"Tran";"Riqfinpro",#N/A,FALSE,"Tran"}</definedName>
    <definedName name="xx" localSheetId="15" hidden="1">{"Riqfin97",#N/A,FALSE,"Tran";"Riqfinpro",#N/A,FALSE,"Tran"}</definedName>
    <definedName name="xx" localSheetId="16" hidden="1">{"Riqfin97",#N/A,FALSE,"Tran";"Riqfinpro",#N/A,FALSE,"Tran"}</definedName>
    <definedName name="xx" hidden="1">{"Riqfin97",#N/A,FALSE,"Tran";"Riqfinpro",#N/A,FALSE,"Tran"}</definedName>
    <definedName name="xxWRS_1">'[29]shared data'!$A$1:$A$77</definedName>
    <definedName name="xxWRS_2" localSheetId="13">#REF!</definedName>
    <definedName name="xxWRS_2" localSheetId="29">#REF!</definedName>
    <definedName name="xxWRS_2" localSheetId="5">#REF!</definedName>
    <definedName name="xxWRS_2" localSheetId="6">#REF!</definedName>
    <definedName name="xxWRS_2" localSheetId="9">#REF!</definedName>
    <definedName name="xxWRS_2" localSheetId="11">#REF!</definedName>
    <definedName name="xxWRS_2" localSheetId="12">#REF!</definedName>
    <definedName name="xxWRS_2" localSheetId="0">#REF!</definedName>
    <definedName name="xxWRS_2" localSheetId="7">#REF!</definedName>
    <definedName name="xxWRS_2" localSheetId="45">#REF!</definedName>
    <definedName name="xxWRS_2" localSheetId="46">#REF!</definedName>
    <definedName name="xxWRS_2" localSheetId="47">#REF!</definedName>
    <definedName name="xxWRS_2" localSheetId="8">#REF!</definedName>
    <definedName name="xxWRS_2" localSheetId="53">#REF!</definedName>
    <definedName name="xxWRS_2" localSheetId="10">#REF!</definedName>
    <definedName name="xxWRS_2">#REF!</definedName>
    <definedName name="xxWRS_3" localSheetId="13">#REF!</definedName>
    <definedName name="xxWRS_3" localSheetId="29">#REF!</definedName>
    <definedName name="xxWRS_3" localSheetId="0">#REF!</definedName>
    <definedName name="xxWRS_3" localSheetId="45">#REF!</definedName>
    <definedName name="xxWRS_3" localSheetId="46">#REF!</definedName>
    <definedName name="xxWRS_3" localSheetId="47">#REF!</definedName>
    <definedName name="xxWRS_3" localSheetId="53">#REF!</definedName>
    <definedName name="xxWRS_3">#REF!</definedName>
    <definedName name="xxWRS_4">[54]Q5!$A$1:$A$104</definedName>
    <definedName name="xxWRS_5">[54]Q6!$A$1:$A$160</definedName>
    <definedName name="xxWRS_6">[54]Q7!$A$1:$A$59</definedName>
    <definedName name="xxWRS_7">[54]Q5!$A$1:$A$109</definedName>
    <definedName name="xxWRS_8">[54]Q6!$A$1:$A$162</definedName>
    <definedName name="xxWRS_9">[54]Q7!$A$1:$A$61</definedName>
    <definedName name="xxx">[60]GDP_WEO!$A$3:$AB$188</definedName>
    <definedName name="XXX1" localSheetId="13">#REF!</definedName>
    <definedName name="XXX1" localSheetId="29">#REF!</definedName>
    <definedName name="XXX1" localSheetId="5">#REF!</definedName>
    <definedName name="XXX1" localSheetId="6">#REF!</definedName>
    <definedName name="XXX1" localSheetId="9">#REF!</definedName>
    <definedName name="XXX1" localSheetId="11">#REF!</definedName>
    <definedName name="XXX1" localSheetId="12">#REF!</definedName>
    <definedName name="XXX1" localSheetId="0">#REF!</definedName>
    <definedName name="XXX1" localSheetId="7">#REF!</definedName>
    <definedName name="XXX1" localSheetId="45">#REF!</definedName>
    <definedName name="XXX1" localSheetId="46">#REF!</definedName>
    <definedName name="XXX1" localSheetId="47">#REF!</definedName>
    <definedName name="XXX1" localSheetId="8">#REF!</definedName>
    <definedName name="XXX1" localSheetId="53">#REF!</definedName>
    <definedName name="XXX1" localSheetId="10">#REF!</definedName>
    <definedName name="XXX1">#REF!</definedName>
    <definedName name="xxxx" localSheetId="1" hidden="1">{"Riqfin97",#N/A,FALSE,"Tran";"Riqfinpro",#N/A,FALSE,"Tran"}</definedName>
    <definedName name="xxxx" localSheetId="13"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9"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9"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0" hidden="1">{"Riqfin97",#N/A,FALSE,"Tran";"Riqfinpro",#N/A,FALSE,"Tran"}</definedName>
    <definedName name="xxxx" localSheetId="22" hidden="1">{"Riqfin97",#N/A,FALSE,"Tran";"Riqfinpro",#N/A,FALSE,"Tran"}</definedName>
    <definedName name="xxxx" localSheetId="30" hidden="1">{"Riqfin97",#N/A,FALSE,"Tran";"Riqfinpro",#N/A,FALSE,"Tran"}</definedName>
    <definedName name="xxxx" localSheetId="7"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8" hidden="1">{"Riqfin97",#N/A,FALSE,"Tran";"Riqfinpro",#N/A,FALSE,"Tran"}</definedName>
    <definedName name="xxxx" localSheetId="53" hidden="1">{"Riqfin97",#N/A,FALSE,"Tran";"Riqfinpro",#N/A,FALSE,"Tran"}</definedName>
    <definedName name="xxxx" localSheetId="10" hidden="1">{"Riqfin97",#N/A,FALSE,"Tran";"Riqfinpro",#N/A,FALSE,"Tran"}</definedName>
    <definedName name="xxxx" localSheetId="15" hidden="1">{"Riqfin97",#N/A,FALSE,"Tran";"Riqfinpro",#N/A,FALSE,"Tran"}</definedName>
    <definedName name="xxxx" localSheetId="16" hidden="1">{"Riqfin97",#N/A,FALSE,"Tran";"Riqfinpro",#N/A,FALSE,"Tran"}</definedName>
    <definedName name="xxxx" hidden="1">{"Riqfin97",#N/A,FALSE,"Tran";"Riqfinpro",#N/A,FALSE,"Tran"}</definedName>
    <definedName name="xxxxxxxxxxxxxx" localSheetId="1" hidden="1">{"Riqfin97",#N/A,FALSE,"Tran";"Riqfinpro",#N/A,FALSE,"Tran"}</definedName>
    <definedName name="xxxxxxxxxxxxxx" localSheetId="13"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9" hidden="1">{"Riqfin97",#N/A,FALSE,"Tran";"Riqfinpro",#N/A,FALSE,"Tran"}</definedName>
    <definedName name="xxxxxxxxxxxxxx" localSheetId="2" hidden="1">{"Riqfin97",#N/A,FALSE,"Tran";"Riqfinpro",#N/A,FALSE,"Tran"}</definedName>
    <definedName name="xxxxxxxxxxxxxx" localSheetId="3" hidden="1">{"Riqfin97",#N/A,FALSE,"Tran";"Riqfinpro",#N/A,FALSE,"Tran"}</definedName>
    <definedName name="xxxxxxxxxxxxxx" localSheetId="4" hidden="1">{"Riqfin97",#N/A,FALSE,"Tran";"Riqfinpro",#N/A,FALSE,"Tran"}</definedName>
    <definedName name="xxxxxxxxxxxxxx" localSheetId="5" hidden="1">{"Riqfin97",#N/A,FALSE,"Tran";"Riqfinpro",#N/A,FALSE,"Tran"}</definedName>
    <definedName name="xxxxxxxxxxxxxx" localSheetId="6" hidden="1">{"Riqfin97",#N/A,FALSE,"Tran";"Riqfinpro",#N/A,FALSE,"Tran"}</definedName>
    <definedName name="xxxxxxxxxxxxxx" localSheetId="9" hidden="1">{"Riqfin97",#N/A,FALSE,"Tran";"Riqfinpro",#N/A,FALSE,"Tran"}</definedName>
    <definedName name="xxxxxxxxxxxxxx" localSheetId="11" hidden="1">{"Riqfin97",#N/A,FALSE,"Tran";"Riqfinpro",#N/A,FALSE,"Tran"}</definedName>
    <definedName name="xxxxxxxxxxxxxx" localSheetId="12" hidden="1">{"Riqfin97",#N/A,FALSE,"Tran";"Riqfinpro",#N/A,FALSE,"Tran"}</definedName>
    <definedName name="xxxxxxxxxxxxxx" localSheetId="0" hidden="1">{"Riqfin97",#N/A,FALSE,"Tran";"Riqfinpro",#N/A,FALSE,"Tran"}</definedName>
    <definedName name="xxxxxxxxxxxxxx" localSheetId="22" hidden="1">{"Riqfin97",#N/A,FALSE,"Tran";"Riqfinpro",#N/A,FALSE,"Tran"}</definedName>
    <definedName name="xxxxxxxxxxxxxx" localSheetId="30" hidden="1">{"Riqfin97",#N/A,FALSE,"Tran";"Riqfinpro",#N/A,FALSE,"Tran"}</definedName>
    <definedName name="xxxxxxxxxxxxxx" localSheetId="7"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45"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8" hidden="1">{"Riqfin97",#N/A,FALSE,"Tran";"Riqfinpro",#N/A,FALSE,"Tran"}</definedName>
    <definedName name="xxxxxxxxxxxxxx" localSheetId="53" hidden="1">{"Riqfin97",#N/A,FALSE,"Tran";"Riqfinpro",#N/A,FALSE,"Tran"}</definedName>
    <definedName name="xxxxxxxxxxxxxx" localSheetId="10"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hidden="1">{"Riqfin97",#N/A,FALSE,"Tran";"Riqfinpro",#N/A,FALSE,"Tran"}</definedName>
    <definedName name="y" localSheetId="13" hidden="1">#REF!</definedName>
    <definedName name="y" localSheetId="29" hidden="1">#REF!</definedName>
    <definedName name="y" localSheetId="5" hidden="1">#REF!</definedName>
    <definedName name="y" localSheetId="6" hidden="1">#REF!</definedName>
    <definedName name="y" localSheetId="9" hidden="1">#REF!</definedName>
    <definedName name="y" localSheetId="11" hidden="1">#REF!</definedName>
    <definedName name="y" localSheetId="12" hidden="1">#REF!</definedName>
    <definedName name="y" localSheetId="0" hidden="1">#REF!</definedName>
    <definedName name="y" localSheetId="7" hidden="1">#REF!</definedName>
    <definedName name="y" localSheetId="45" hidden="1">#REF!</definedName>
    <definedName name="y" localSheetId="46" hidden="1">#REF!</definedName>
    <definedName name="y" localSheetId="47" hidden="1">#REF!</definedName>
    <definedName name="y" localSheetId="8" hidden="1">#REF!</definedName>
    <definedName name="y" localSheetId="53" hidden="1">#REF!</definedName>
    <definedName name="y" localSheetId="10" hidden="1">#REF!</definedName>
    <definedName name="y" hidden="1">#REF!</definedName>
    <definedName name="ycirr" localSheetId="13">#REF!</definedName>
    <definedName name="ycirr" localSheetId="29">#REF!</definedName>
    <definedName name="ycirr" localSheetId="0">#REF!</definedName>
    <definedName name="ycirr" localSheetId="45">#REF!</definedName>
    <definedName name="ycirr" localSheetId="46">#REF!</definedName>
    <definedName name="ycirr" localSheetId="47">#REF!</definedName>
    <definedName name="ycirr" localSheetId="53">#REF!</definedName>
    <definedName name="ycirr">#REF!</definedName>
    <definedName name="Year" localSheetId="13">#REF!</definedName>
    <definedName name="Year" localSheetId="29">#REF!</definedName>
    <definedName name="Year" localSheetId="0">#REF!</definedName>
    <definedName name="Year" localSheetId="45">#REF!</definedName>
    <definedName name="Year" localSheetId="46">#REF!</definedName>
    <definedName name="Year" localSheetId="47">#REF!</definedName>
    <definedName name="Year" localSheetId="53">#REF!</definedName>
    <definedName name="Year">#REF!</definedName>
    <definedName name="Years" localSheetId="13">#REF!</definedName>
    <definedName name="Years" localSheetId="29">#REF!</definedName>
    <definedName name="Years" localSheetId="0">#REF!</definedName>
    <definedName name="Years">#REF!</definedName>
    <definedName name="yenr" localSheetId="13">#REF!</definedName>
    <definedName name="yenr" localSheetId="29">#REF!</definedName>
    <definedName name="yenr" localSheetId="0">#REF!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yry" localSheetId="13" hidden="1">'[37]Fax a enviar'!#REF!</definedName>
    <definedName name="ytyry" localSheetId="29" hidden="1">'[37]Fax a enviar'!#REF!</definedName>
    <definedName name="ytyry" localSheetId="5" hidden="1">'[37]Fax a enviar'!#REF!</definedName>
    <definedName name="ytyry" localSheetId="6" hidden="1">'[37]Fax a enviar'!#REF!</definedName>
    <definedName name="ytyry" localSheetId="9" hidden="1">'[37]Fax a enviar'!#REF!</definedName>
    <definedName name="ytyry" localSheetId="11" hidden="1">'[37]Fax a enviar'!#REF!</definedName>
    <definedName name="ytyry" localSheetId="12" hidden="1">'[37]Fax a enviar'!#REF!</definedName>
    <definedName name="ytyry" localSheetId="30" hidden="1">'[37]Fax a enviar'!#REF!</definedName>
    <definedName name="ytyry" localSheetId="7" hidden="1">'[37]Fax a enviar'!#REF!</definedName>
    <definedName name="ytyry" localSheetId="45" hidden="1">'[37]Fax a enviar'!#REF!</definedName>
    <definedName name="ytyry" localSheetId="46" hidden="1">'[37]Fax a enviar'!#REF!</definedName>
    <definedName name="ytyry" localSheetId="47" hidden="1">'[37]Fax a enviar'!#REF!</definedName>
    <definedName name="ytyry" localSheetId="8" hidden="1">'[37]Fax a enviar'!#REF!</definedName>
    <definedName name="ytyry" localSheetId="53" hidden="1">'[37]Fax a enviar'!#REF!</definedName>
    <definedName name="ytyry" localSheetId="10" hidden="1">'[37]Fax a enviar'!#REF!</definedName>
    <definedName name="ytyry" localSheetId="15" hidden="1">'[37]Fax a enviar'!#REF!</definedName>
    <definedName name="ytyry" hidden="1">'[37]Fax a enviar'!#REF!</definedName>
    <definedName name="ytytryry" localSheetId="13" hidden="1">#REF!</definedName>
    <definedName name="ytytryry" localSheetId="29" hidden="1">#REF!</definedName>
    <definedName name="ytytryry" localSheetId="5" hidden="1">#REF!</definedName>
    <definedName name="ytytryry" localSheetId="6" hidden="1">#REF!</definedName>
    <definedName name="ytytryry" localSheetId="9" hidden="1">#REF!</definedName>
    <definedName name="ytytryry" localSheetId="11" hidden="1">#REF!</definedName>
    <definedName name="ytytryry" localSheetId="12" hidden="1">#REF!</definedName>
    <definedName name="ytytryry" localSheetId="0" hidden="1">#REF!</definedName>
    <definedName name="ytytryry" localSheetId="7" hidden="1">#REF!</definedName>
    <definedName name="ytytryry" localSheetId="45" hidden="1">#REF!</definedName>
    <definedName name="ytytryry" localSheetId="46" hidden="1">#REF!</definedName>
    <definedName name="ytytryry" localSheetId="47" hidden="1">#REF!</definedName>
    <definedName name="ytytryry" localSheetId="8" hidden="1">#REF!</definedName>
    <definedName name="ytytryry" localSheetId="53" hidden="1">#REF!</definedName>
    <definedName name="ytytryry" localSheetId="10" hidden="1">#REF!</definedName>
    <definedName name="ytytryry" hidden="1">#REF!</definedName>
    <definedName name="ytyty" localSheetId="13" hidden="1">'[26]Fax a enviar'!#REF!</definedName>
    <definedName name="ytyty" localSheetId="5" hidden="1">'[26]Fax a enviar'!#REF!</definedName>
    <definedName name="ytyty" localSheetId="6" hidden="1">'[26]Fax a enviar'!#REF!</definedName>
    <definedName name="ytyty" localSheetId="9" hidden="1">'[26]Fax a enviar'!#REF!</definedName>
    <definedName name="ytyty" localSheetId="11" hidden="1">'[26]Fax a enviar'!#REF!</definedName>
    <definedName name="ytyty" localSheetId="12" hidden="1">'[26]Fax a enviar'!#REF!</definedName>
    <definedName name="ytyty" localSheetId="7" hidden="1">'[26]Fax a enviar'!#REF!</definedName>
    <definedName name="ytyty" localSheetId="45" hidden="1">'[26]Fax a enviar'!#REF!</definedName>
    <definedName name="ytyty" localSheetId="46" hidden="1">'[26]Fax a enviar'!#REF!</definedName>
    <definedName name="ytyty" localSheetId="47" hidden="1">'[26]Fax a enviar'!#REF!</definedName>
    <definedName name="ytyty" localSheetId="8" hidden="1">'[26]Fax a enviar'!#REF!</definedName>
    <definedName name="ytyty" localSheetId="53" hidden="1">'[26]Fax a enviar'!#REF!</definedName>
    <definedName name="ytyty" localSheetId="10" hidden="1">'[26]Fax a enviar'!#REF!</definedName>
    <definedName name="ytyty" hidden="1">'[26]Fax a enviar'!#REF!</definedName>
    <definedName name="ytytyt" localSheetId="13" hidden="1">'[26]Fax a enviar'!#REF!</definedName>
    <definedName name="ytytyt" localSheetId="5" hidden="1">'[26]Fax a enviar'!#REF!</definedName>
    <definedName name="ytytyt" localSheetId="6" hidden="1">'[26]Fax a enviar'!#REF!</definedName>
    <definedName name="ytytyt" localSheetId="9" hidden="1">'[26]Fax a enviar'!#REF!</definedName>
    <definedName name="ytytyt" localSheetId="11" hidden="1">'[26]Fax a enviar'!#REF!</definedName>
    <definedName name="ytytyt" localSheetId="12" hidden="1">'[26]Fax a enviar'!#REF!</definedName>
    <definedName name="ytytyt" localSheetId="7" hidden="1">'[26]Fax a enviar'!#REF!</definedName>
    <definedName name="ytytyt" localSheetId="45" hidden="1">'[26]Fax a enviar'!#REF!</definedName>
    <definedName name="ytytyt" localSheetId="46" hidden="1">'[26]Fax a enviar'!#REF!</definedName>
    <definedName name="ytytyt" localSheetId="47" hidden="1">'[26]Fax a enviar'!#REF!</definedName>
    <definedName name="ytytyt" localSheetId="8" hidden="1">'[26]Fax a enviar'!#REF!</definedName>
    <definedName name="ytytyt" localSheetId="53" hidden="1">'[26]Fax a enviar'!#REF!</definedName>
    <definedName name="ytytyt" localSheetId="10" hidden="1">'[26]Fax a enviar'!#REF!</definedName>
    <definedName name="ytytyt" hidden="1">'[26]Fax a enviar'!#REF!</definedName>
    <definedName name="yu" localSheetId="1" hidden="1">{"Tab1",#N/A,FALSE,"P";"Tab2",#N/A,FALSE,"P"}</definedName>
    <definedName name="yu" localSheetId="13" hidden="1">{"Tab1",#N/A,FALSE,"P";"Tab2",#N/A,FALSE,"P"}</definedName>
    <definedName name="yu" localSheetId="20" hidden="1">{"Tab1",#N/A,FALSE,"P";"Tab2",#N/A,FALSE,"P"}</definedName>
    <definedName name="yu" localSheetId="23" hidden="1">{"Tab1",#N/A,FALSE,"P";"Tab2",#N/A,FALSE,"P"}</definedName>
    <definedName name="yu" localSheetId="29"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9" hidden="1">{"Tab1",#N/A,FALSE,"P";"Tab2",#N/A,FALSE,"P"}</definedName>
    <definedName name="yu" localSheetId="11" hidden="1">{"Tab1",#N/A,FALSE,"P";"Tab2",#N/A,FALSE,"P"}</definedName>
    <definedName name="yu" localSheetId="12" hidden="1">{"Tab1",#N/A,FALSE,"P";"Tab2",#N/A,FALSE,"P"}</definedName>
    <definedName name="yu" localSheetId="0" hidden="1">{"Tab1",#N/A,FALSE,"P";"Tab2",#N/A,FALSE,"P"}</definedName>
    <definedName name="yu" localSheetId="22" hidden="1">{"Tab1",#N/A,FALSE,"P";"Tab2",#N/A,FALSE,"P"}</definedName>
    <definedName name="yu" localSheetId="30" hidden="1">{"Tab1",#N/A,FALSE,"P";"Tab2",#N/A,FALSE,"P"}</definedName>
    <definedName name="yu" localSheetId="7"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8" hidden="1">{"Tab1",#N/A,FALSE,"P";"Tab2",#N/A,FALSE,"P"}</definedName>
    <definedName name="yu" localSheetId="53" hidden="1">{"Tab1",#N/A,FALSE,"P";"Tab2",#N/A,FALSE,"P"}</definedName>
    <definedName name="yu" localSheetId="10" hidden="1">{"Tab1",#N/A,FALSE,"P";"Tab2",#N/A,FALSE,"P"}</definedName>
    <definedName name="yu" localSheetId="15" hidden="1">{"Tab1",#N/A,FALSE,"P";"Tab2",#N/A,FALSE,"P"}</definedName>
    <definedName name="yu" localSheetId="16" hidden="1">{"Tab1",#N/A,FALSE,"P";"Tab2",#N/A,FALSE,"P"}</definedName>
    <definedName name="yu" hidden="1">{"Tab1",#N/A,FALSE,"P";"Tab2",#N/A,FALSE,"P"}</definedName>
    <definedName name="yucvvjkjo09" hidden="1">'[52]Fax a enviar'!#REF!</definedName>
    <definedName name="YY" localSheetId="13">#REF!</definedName>
    <definedName name="YY" localSheetId="29">#REF!</definedName>
    <definedName name="YY" localSheetId="5">#REF!</definedName>
    <definedName name="YY" localSheetId="6">#REF!</definedName>
    <definedName name="YY" localSheetId="9">#REF!</definedName>
    <definedName name="YY" localSheetId="11">#REF!</definedName>
    <definedName name="YY" localSheetId="12">#REF!</definedName>
    <definedName name="YY" localSheetId="0">#REF!</definedName>
    <definedName name="YY" localSheetId="7">#REF!</definedName>
    <definedName name="YY" localSheetId="45">#REF!</definedName>
    <definedName name="YY" localSheetId="46">#REF!</definedName>
    <definedName name="YY" localSheetId="47">#REF!</definedName>
    <definedName name="YY" localSheetId="8">#REF!</definedName>
    <definedName name="YY" localSheetId="53">#REF!</definedName>
    <definedName name="YY" localSheetId="10">#REF!</definedName>
    <definedName name="YY">#REF!</definedName>
    <definedName name="YY1A" localSheetId="13">#REF!</definedName>
    <definedName name="YY1A" localSheetId="29">#REF!</definedName>
    <definedName name="YY1A" localSheetId="0">#REF!</definedName>
    <definedName name="YY1A" localSheetId="45">#REF!</definedName>
    <definedName name="YY1A" localSheetId="46">#REF!</definedName>
    <definedName name="YY1A" localSheetId="47">#REF!</definedName>
    <definedName name="YY1A" localSheetId="53">#REF!</definedName>
    <definedName name="YY1A">#REF!</definedName>
    <definedName name="yytutyu" localSheetId="13" hidden="1">#REF!</definedName>
    <definedName name="yytutyu" localSheetId="29" hidden="1">#REF!</definedName>
    <definedName name="yytutyu" localSheetId="0" hidden="1">#REF!</definedName>
    <definedName name="yytutyu" localSheetId="45" hidden="1">#REF!</definedName>
    <definedName name="yytutyu" localSheetId="46" hidden="1">#REF!</definedName>
    <definedName name="yytutyu" localSheetId="47" hidden="1">#REF!</definedName>
    <definedName name="yytutyu" localSheetId="53" hidden="1">#REF!</definedName>
    <definedName name="yytutyu" hidden="1">#REF!</definedName>
    <definedName name="yyy" localSheetId="1" hidden="1">{"Tab1",#N/A,FALSE,"P";"Tab2",#N/A,FALSE,"P"}</definedName>
    <definedName name="yyy" localSheetId="13" hidden="1">{"Tab1",#N/A,FALSE,"P";"Tab2",#N/A,FALSE,"P"}</definedName>
    <definedName name="yyy" localSheetId="20" hidden="1">{"Tab1",#N/A,FALSE,"P";"Tab2",#N/A,FALSE,"P"}</definedName>
    <definedName name="yyy" localSheetId="23" hidden="1">{"Tab1",#N/A,FALSE,"P";"Tab2",#N/A,FALSE,"P"}</definedName>
    <definedName name="yyy" localSheetId="29"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9" hidden="1">{"Tab1",#N/A,FALSE,"P";"Tab2",#N/A,FALSE,"P"}</definedName>
    <definedName name="yyy" localSheetId="11" hidden="1">{"Tab1",#N/A,FALSE,"P";"Tab2",#N/A,FALSE,"P"}</definedName>
    <definedName name="yyy" localSheetId="12" hidden="1">{"Tab1",#N/A,FALSE,"P";"Tab2",#N/A,FALSE,"P"}</definedName>
    <definedName name="yyy" localSheetId="0" hidden="1">{"Tab1",#N/A,FALSE,"P";"Tab2",#N/A,FALSE,"P"}</definedName>
    <definedName name="yyy" localSheetId="22" hidden="1">{"Tab1",#N/A,FALSE,"P";"Tab2",#N/A,FALSE,"P"}</definedName>
    <definedName name="yyy" localSheetId="30" hidden="1">{"Tab1",#N/A,FALSE,"P";"Tab2",#N/A,FALSE,"P"}</definedName>
    <definedName name="yyy" localSheetId="7"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8" hidden="1">{"Tab1",#N/A,FALSE,"P";"Tab2",#N/A,FALSE,"P"}</definedName>
    <definedName name="yyy" localSheetId="53" hidden="1">{"Tab1",#N/A,FALSE,"P";"Tab2",#N/A,FALSE,"P"}</definedName>
    <definedName name="yyy" localSheetId="10" hidden="1">{"Tab1",#N/A,FALSE,"P";"Tab2",#N/A,FALSE,"P"}</definedName>
    <definedName name="yyy" localSheetId="15" hidden="1">{"Tab1",#N/A,FALSE,"P";"Tab2",#N/A,FALSE,"P"}</definedName>
    <definedName name="yyy" localSheetId="16" hidden="1">{"Tab1",#N/A,FALSE,"P";"Tab2",#N/A,FALSE,"P"}</definedName>
    <definedName name="yyy" hidden="1">{"Tab1",#N/A,FALSE,"P";"Tab2",#N/A,FALSE,"P"}</definedName>
    <definedName name="yyyyyy" hidden="1">'[53]Fax a enviar'!#REF!</definedName>
    <definedName name="yyyyyyyy" hidden="1">'[53]Fax a enviar'!#REF!</definedName>
    <definedName name="yyyyyyyyyyy" hidden="1">'[28]Fax a enviar'!#REF!</definedName>
    <definedName name="yyyyyyyyyyyyy" localSheetId="13" hidden="1">#REF!</definedName>
    <definedName name="yyyyyyyyyyyyy" localSheetId="29" hidden="1">#REF!</definedName>
    <definedName name="yyyyyyyyyyyyy" localSheetId="5" hidden="1">#REF!</definedName>
    <definedName name="yyyyyyyyyyyyy" localSheetId="6" hidden="1">#REF!</definedName>
    <definedName name="yyyyyyyyyyyyy" localSheetId="9" hidden="1">#REF!</definedName>
    <definedName name="yyyyyyyyyyyyy" localSheetId="11" hidden="1">#REF!</definedName>
    <definedName name="yyyyyyyyyyyyy" localSheetId="12" hidden="1">#REF!</definedName>
    <definedName name="yyyyyyyyyyyyy" localSheetId="0" hidden="1">#REF!</definedName>
    <definedName name="yyyyyyyyyyyyy" localSheetId="7" hidden="1">#REF!</definedName>
    <definedName name="yyyyyyyyyyyyy" localSheetId="45" hidden="1">#REF!</definedName>
    <definedName name="yyyyyyyyyyyyy" localSheetId="46" hidden="1">#REF!</definedName>
    <definedName name="yyyyyyyyyyyyy" localSheetId="47" hidden="1">#REF!</definedName>
    <definedName name="yyyyyyyyyyyyy" localSheetId="8" hidden="1">#REF!</definedName>
    <definedName name="yyyyyyyyyyyyy" localSheetId="53" hidden="1">#REF!</definedName>
    <definedName name="yyyyyyyyyyyyy" localSheetId="10" hidden="1">#REF!</definedName>
    <definedName name="yyyyyyyyyyyyy" hidden="1">#REF!</definedName>
    <definedName name="yyyyyyyyyyyyyyy" localSheetId="13" hidden="1">'[53]Fax a enviar'!#REF!</definedName>
    <definedName name="yyyyyyyyyyyyyyy" localSheetId="5" hidden="1">'[53]Fax a enviar'!#REF!</definedName>
    <definedName name="yyyyyyyyyyyyyyy" localSheetId="6" hidden="1">'[53]Fax a enviar'!#REF!</definedName>
    <definedName name="yyyyyyyyyyyyyyy" localSheetId="9" hidden="1">'[53]Fax a enviar'!#REF!</definedName>
    <definedName name="yyyyyyyyyyyyyyy" localSheetId="11" hidden="1">'[53]Fax a enviar'!#REF!</definedName>
    <definedName name="yyyyyyyyyyyyyyy" localSheetId="12" hidden="1">'[53]Fax a enviar'!#REF!</definedName>
    <definedName name="yyyyyyyyyyyyyyy" localSheetId="7" hidden="1">'[53]Fax a enviar'!#REF!</definedName>
    <definedName name="yyyyyyyyyyyyyyy" localSheetId="8" hidden="1">'[53]Fax a enviar'!#REF!</definedName>
    <definedName name="yyyyyyyyyyyyyyy" localSheetId="10" hidden="1">'[53]Fax a enviar'!#REF!</definedName>
    <definedName name="yyyyyyyyyyyyyyy" hidden="1">'[53]Fax a enviar'!#REF!</definedName>
    <definedName name="yyyyyyyyyyyyyyyyyyyyyy" localSheetId="13" hidden="1">'[48]Fax a enviar'!#REF!</definedName>
    <definedName name="yyyyyyyyyyyyyyyyyyyyyy" localSheetId="5" hidden="1">'[48]Fax a enviar'!#REF!</definedName>
    <definedName name="yyyyyyyyyyyyyyyyyyyyyy" localSheetId="6" hidden="1">'[48]Fax a enviar'!#REF!</definedName>
    <definedName name="yyyyyyyyyyyyyyyyyyyyyy" localSheetId="9" hidden="1">'[48]Fax a enviar'!#REF!</definedName>
    <definedName name="yyyyyyyyyyyyyyyyyyyyyy" localSheetId="11" hidden="1">'[48]Fax a enviar'!#REF!</definedName>
    <definedName name="yyyyyyyyyyyyyyyyyyyyyy" localSheetId="12" hidden="1">'[48]Fax a enviar'!#REF!</definedName>
    <definedName name="yyyyyyyyyyyyyyyyyyyyyy" localSheetId="7" hidden="1">'[48]Fax a enviar'!#REF!</definedName>
    <definedName name="yyyyyyyyyyyyyyyyyyyyyy" localSheetId="8" hidden="1">'[48]Fax a enviar'!#REF!</definedName>
    <definedName name="yyyyyyyyyyyyyyyyyyyyyy" localSheetId="10" hidden="1">'[48]Fax a enviar'!#REF!</definedName>
    <definedName name="yyyyyyyyyyyyyyyyyyyyyy" hidden="1">'[48]Fax a enviar'!#REF!</definedName>
    <definedName name="Z" localSheetId="13">#REF!</definedName>
    <definedName name="Z" localSheetId="29">#REF!</definedName>
    <definedName name="Z" localSheetId="5">#REF!</definedName>
    <definedName name="Z" localSheetId="6">#REF!</definedName>
    <definedName name="Z" localSheetId="9">#REF!</definedName>
    <definedName name="Z" localSheetId="11">#REF!</definedName>
    <definedName name="Z" localSheetId="12">#REF!</definedName>
    <definedName name="Z" localSheetId="0">#REF!</definedName>
    <definedName name="Z" localSheetId="7">#REF!</definedName>
    <definedName name="Z" localSheetId="45">#REF!</definedName>
    <definedName name="Z" localSheetId="46">#REF!</definedName>
    <definedName name="Z" localSheetId="47">#REF!</definedName>
    <definedName name="Z" localSheetId="8">#REF!</definedName>
    <definedName name="Z" localSheetId="53">#REF!</definedName>
    <definedName name="Z" localSheetId="10">#REF!</definedName>
    <definedName name="Z">#REF!</definedName>
    <definedName name="Z_1A8C061B_2301_11D3_BFD1_000039E37209_.wvu.Cols" localSheetId="13" hidden="1">#REF!,#REF!,#REF!</definedName>
    <definedName name="Z_1A8C061B_2301_11D3_BFD1_000039E37209_.wvu.Cols" localSheetId="29" hidden="1">#REF!,#REF!,#REF!</definedName>
    <definedName name="Z_1A8C061B_2301_11D3_BFD1_000039E37209_.wvu.Cols" localSheetId="5" hidden="1">#REF!,#REF!,#REF!</definedName>
    <definedName name="Z_1A8C061B_2301_11D3_BFD1_000039E37209_.wvu.Cols" localSheetId="6" hidden="1">#REF!,#REF!,#REF!</definedName>
    <definedName name="Z_1A8C061B_2301_11D3_BFD1_000039E37209_.wvu.Cols" localSheetId="9" hidden="1">#REF!,#REF!,#REF!</definedName>
    <definedName name="Z_1A8C061B_2301_11D3_BFD1_000039E37209_.wvu.Cols" localSheetId="11" hidden="1">#REF!,#REF!,#REF!</definedName>
    <definedName name="Z_1A8C061B_2301_11D3_BFD1_000039E37209_.wvu.Cols" localSheetId="12" hidden="1">#REF!,#REF!,#REF!</definedName>
    <definedName name="Z_1A8C061B_2301_11D3_BFD1_000039E37209_.wvu.Cols" localSheetId="0" hidden="1">#REF!,#REF!,#REF!</definedName>
    <definedName name="Z_1A8C061B_2301_11D3_BFD1_000039E37209_.wvu.Cols" localSheetId="7"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8" hidden="1">#REF!,#REF!,#REF!</definedName>
    <definedName name="Z_1A8C061B_2301_11D3_BFD1_000039E37209_.wvu.Cols" localSheetId="53" hidden="1">#REF!,#REF!,#REF!</definedName>
    <definedName name="Z_1A8C061B_2301_11D3_BFD1_000039E37209_.wvu.Cols" localSheetId="10" hidden="1">#REF!,#REF!,#REF!</definedName>
    <definedName name="Z_1A8C061B_2301_11D3_BFD1_000039E37209_.wvu.Cols" hidden="1">#REF!,#REF!,#REF!</definedName>
    <definedName name="Z_1A8C061B_2301_11D3_BFD1_000039E37209_.wvu.Rows" localSheetId="13" hidden="1">#REF!,#REF!,#REF!</definedName>
    <definedName name="Z_1A8C061B_2301_11D3_BFD1_000039E37209_.wvu.Rows" localSheetId="29" hidden="1">#REF!,#REF!,#REF!</definedName>
    <definedName name="Z_1A8C061B_2301_11D3_BFD1_000039E37209_.wvu.Rows" localSheetId="0"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53" hidden="1">#REF!,#REF!,#REF!</definedName>
    <definedName name="Z_1A8C061B_2301_11D3_BFD1_000039E37209_.wvu.Rows" hidden="1">#REF!,#REF!,#REF!</definedName>
    <definedName name="Z_1A8C061C_2301_11D3_BFD1_000039E37209_.wvu.Cols" localSheetId="13" hidden="1">#REF!,#REF!,#REF!</definedName>
    <definedName name="Z_1A8C061C_2301_11D3_BFD1_000039E37209_.wvu.Cols" localSheetId="29" hidden="1">#REF!,#REF!,#REF!</definedName>
    <definedName name="Z_1A8C061C_2301_11D3_BFD1_000039E37209_.wvu.Cols" localSheetId="0"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53" hidden="1">#REF!,#REF!,#REF!</definedName>
    <definedName name="Z_1A8C061C_2301_11D3_BFD1_000039E37209_.wvu.Cols" hidden="1">#REF!,#REF!,#REF!</definedName>
    <definedName name="Z_1A8C061C_2301_11D3_BFD1_000039E37209_.wvu.Rows" localSheetId="13" hidden="1">#REF!,#REF!,#REF!</definedName>
    <definedName name="Z_1A8C061C_2301_11D3_BFD1_000039E37209_.wvu.Rows" localSheetId="29"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3" hidden="1">#REF!,#REF!,#REF!</definedName>
    <definedName name="Z_1A8C061E_2301_11D3_BFD1_000039E37209_.wvu.Cols" localSheetId="29"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3" hidden="1">#REF!,#REF!,#REF!</definedName>
    <definedName name="Z_1A8C061E_2301_11D3_BFD1_000039E37209_.wvu.Rows" localSheetId="29"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3" hidden="1">#REF!,#REF!,#REF!</definedName>
    <definedName name="Z_1A8C061F_2301_11D3_BFD1_000039E37209_.wvu.Cols" localSheetId="29"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3" hidden="1">#REF!,#REF!,#REF!</definedName>
    <definedName name="Z_1A8C061F_2301_11D3_BFD1_000039E37209_.wvu.Rows" localSheetId="29" hidden="1">#REF!,#REF!,#REF!</definedName>
    <definedName name="Z_1A8C061F_2301_11D3_BFD1_000039E37209_.wvu.Rows" localSheetId="0" hidden="1">#REF!,#REF!,#REF!</definedName>
    <definedName name="Z_1A8C061F_2301_11D3_BFD1_000039E37209_.wvu.Rows" hidden="1">#REF!,#REF!,#REF!</definedName>
    <definedName name="Z_95224721_0485_11D4_BFD1_00508B5F4DA4_.wvu.Cols" localSheetId="13" hidden="1">#REF!</definedName>
    <definedName name="Z_95224721_0485_11D4_BFD1_00508B5F4DA4_.wvu.Cols" localSheetId="29"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9"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0" hidden="1">#REF!</definedName>
    <definedName name="Z_95224721_0485_11D4_BFD1_00508B5F4DA4_.wvu.Cols" localSheetId="7"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8" hidden="1">#REF!</definedName>
    <definedName name="Z_95224721_0485_11D4_BFD1_00508B5F4DA4_.wvu.Cols" localSheetId="53" hidden="1">#REF!</definedName>
    <definedName name="Z_95224721_0485_11D4_BFD1_00508B5F4DA4_.wvu.Cols" localSheetId="10" hidden="1">#REF!</definedName>
    <definedName name="Z_95224721_0485_11D4_BFD1_00508B5F4DA4_.wvu.Cols" hidden="1">#REF!</definedName>
    <definedName name="zc" localSheetId="1" hidden="1">{"Riqfin97",#N/A,FALSE,"Tran";"Riqfinpro",#N/A,FALSE,"Tran"}</definedName>
    <definedName name="zc" localSheetId="13" hidden="1">{"Riqfin97",#N/A,FALSE,"Tran";"Riqfinpro",#N/A,FALSE,"Tran"}</definedName>
    <definedName name="zc" localSheetId="20" hidden="1">{"Riqfin97",#N/A,FALSE,"Tran";"Riqfinpro",#N/A,FALSE,"Tran"}</definedName>
    <definedName name="zc" localSheetId="23" hidden="1">{"Riqfin97",#N/A,FALSE,"Tran";"Riqfinpro",#N/A,FALSE,"Tran"}</definedName>
    <definedName name="zc" localSheetId="29" hidden="1">{"Riqfin97",#N/A,FALSE,"Tran";"Riqfinpro",#N/A,FALSE,"Tran"}</definedName>
    <definedName name="zc" localSheetId="2" hidden="1">{"Riqfin97",#N/A,FALSE,"Tran";"Riqfinpro",#N/A,FALSE,"Tran"}</definedName>
    <definedName name="zc" localSheetId="3" hidden="1">{"Riqfin97",#N/A,FALSE,"Tran";"Riqfinpro",#N/A,FALSE,"Tran"}</definedName>
    <definedName name="zc" localSheetId="4" hidden="1">{"Riqfin97",#N/A,FALSE,"Tran";"Riqfinpro",#N/A,FALSE,"Tran"}</definedName>
    <definedName name="zc" localSheetId="5" hidden="1">{"Riqfin97",#N/A,FALSE,"Tran";"Riqfinpro",#N/A,FALSE,"Tran"}</definedName>
    <definedName name="zc" localSheetId="6" hidden="1">{"Riqfin97",#N/A,FALSE,"Tran";"Riqfinpro",#N/A,FALSE,"Tran"}</definedName>
    <definedName name="zc" localSheetId="9" hidden="1">{"Riqfin97",#N/A,FALSE,"Tran";"Riqfinpro",#N/A,FALSE,"Tran"}</definedName>
    <definedName name="zc" localSheetId="11" hidden="1">{"Riqfin97",#N/A,FALSE,"Tran";"Riqfinpro",#N/A,FALSE,"Tran"}</definedName>
    <definedName name="zc" localSheetId="12" hidden="1">{"Riqfin97",#N/A,FALSE,"Tran";"Riqfinpro",#N/A,FALSE,"Tran"}</definedName>
    <definedName name="zc" localSheetId="0" hidden="1">{"Riqfin97",#N/A,FALSE,"Tran";"Riqfinpro",#N/A,FALSE,"Tran"}</definedName>
    <definedName name="zc" localSheetId="22" hidden="1">{"Riqfin97",#N/A,FALSE,"Tran";"Riqfinpro",#N/A,FALSE,"Tran"}</definedName>
    <definedName name="zc" localSheetId="30" hidden="1">{"Riqfin97",#N/A,FALSE,"Tran";"Riqfinpro",#N/A,FALSE,"Tran"}</definedName>
    <definedName name="zc" localSheetId="7" hidden="1">{"Riqfin97",#N/A,FALSE,"Tran";"Riqfinpro",#N/A,FALSE,"Tran"}</definedName>
    <definedName name="zc" localSheetId="43" hidden="1">{"Riqfin97",#N/A,FALSE,"Tran";"Riqfinpro",#N/A,FALSE,"Tran"}</definedName>
    <definedName name="zc" localSheetId="44" hidden="1">{"Riqfin97",#N/A,FALSE,"Tran";"Riqfinpro",#N/A,FALSE,"Tran"}</definedName>
    <definedName name="zc" localSheetId="45" hidden="1">{"Riqfin97",#N/A,FALSE,"Tran";"Riqfinpro",#N/A,FALSE,"Tran"}</definedName>
    <definedName name="zc" localSheetId="46" hidden="1">{"Riqfin97",#N/A,FALSE,"Tran";"Riqfinpro",#N/A,FALSE,"Tran"}</definedName>
    <definedName name="zc" localSheetId="47" hidden="1">{"Riqfin97",#N/A,FALSE,"Tran";"Riqfinpro",#N/A,FALSE,"Tran"}</definedName>
    <definedName name="zc" localSheetId="48" hidden="1">{"Riqfin97",#N/A,FALSE,"Tran";"Riqfinpro",#N/A,FALSE,"Tran"}</definedName>
    <definedName name="zc" localSheetId="8" hidden="1">{"Riqfin97",#N/A,FALSE,"Tran";"Riqfinpro",#N/A,FALSE,"Tran"}</definedName>
    <definedName name="zc" localSheetId="53" hidden="1">{"Riqfin97",#N/A,FALSE,"Tran";"Riqfinpro",#N/A,FALSE,"Tran"}</definedName>
    <definedName name="zc" localSheetId="10" hidden="1">{"Riqfin97",#N/A,FALSE,"Tran";"Riqfinpro",#N/A,FALSE,"Tran"}</definedName>
    <definedName name="zc" localSheetId="15" hidden="1">{"Riqfin97",#N/A,FALSE,"Tran";"Riqfinpro",#N/A,FALSE,"Tran"}</definedName>
    <definedName name="zc" localSheetId="16" hidden="1">{"Riqfin97",#N/A,FALSE,"Tran";"Riqfinpro",#N/A,FALSE,"Tran"}</definedName>
    <definedName name="zc" hidden="1">{"Riqfin97",#N/A,FALSE,"Tran";"Riqfinpro",#N/A,FALSE,"Tran"}</definedName>
    <definedName name="zio" localSheetId="1" hidden="1">{"Tab1",#N/A,FALSE,"P";"Tab2",#N/A,FALSE,"P"}</definedName>
    <definedName name="zio" localSheetId="13" hidden="1">{"Tab1",#N/A,FALSE,"P";"Tab2",#N/A,FALSE,"P"}</definedName>
    <definedName name="zio" localSheetId="20" hidden="1">{"Tab1",#N/A,FALSE,"P";"Tab2",#N/A,FALSE,"P"}</definedName>
    <definedName name="zio" localSheetId="23" hidden="1">{"Tab1",#N/A,FALSE,"P";"Tab2",#N/A,FALSE,"P"}</definedName>
    <definedName name="zio" localSheetId="29"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9" hidden="1">{"Tab1",#N/A,FALSE,"P";"Tab2",#N/A,FALSE,"P"}</definedName>
    <definedName name="zio" localSheetId="11" hidden="1">{"Tab1",#N/A,FALSE,"P";"Tab2",#N/A,FALSE,"P"}</definedName>
    <definedName name="zio" localSheetId="12" hidden="1">{"Tab1",#N/A,FALSE,"P";"Tab2",#N/A,FALSE,"P"}</definedName>
    <definedName name="zio" localSheetId="0" hidden="1">{"Tab1",#N/A,FALSE,"P";"Tab2",#N/A,FALSE,"P"}</definedName>
    <definedName name="zio" localSheetId="22" hidden="1">{"Tab1",#N/A,FALSE,"P";"Tab2",#N/A,FALSE,"P"}</definedName>
    <definedName name="zio" localSheetId="30" hidden="1">{"Tab1",#N/A,FALSE,"P";"Tab2",#N/A,FALSE,"P"}</definedName>
    <definedName name="zio" localSheetId="7"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8" hidden="1">{"Tab1",#N/A,FALSE,"P";"Tab2",#N/A,FALSE,"P"}</definedName>
    <definedName name="zio" localSheetId="53" hidden="1">{"Tab1",#N/A,FALSE,"P";"Tab2",#N/A,FALSE,"P"}</definedName>
    <definedName name="zio" localSheetId="10" hidden="1">{"Tab1",#N/A,FALSE,"P";"Tab2",#N/A,FALSE,"P"}</definedName>
    <definedName name="zio" localSheetId="15" hidden="1">{"Tab1",#N/A,FALSE,"P";"Tab2",#N/A,FALSE,"P"}</definedName>
    <definedName name="zio" localSheetId="16" hidden="1">{"Tab1",#N/A,FALSE,"P";"Tab2",#N/A,FALSE,"P"}</definedName>
    <definedName name="zio" hidden="1">{"Tab1",#N/A,FALSE,"P";"Tab2",#N/A,FALSE,"P"}</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53"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3">#REF!</definedName>
    <definedName name="zrrae" localSheetId="29">#REF!</definedName>
    <definedName name="zrrae" localSheetId="5">#REF!</definedName>
    <definedName name="zrrae" localSheetId="6">#REF!</definedName>
    <definedName name="zrrae" localSheetId="9">#REF!</definedName>
    <definedName name="zrrae" localSheetId="11">#REF!</definedName>
    <definedName name="zrrae" localSheetId="12">#REF!</definedName>
    <definedName name="zrrae" localSheetId="0">#REF!</definedName>
    <definedName name="zrrae" localSheetId="7">#REF!</definedName>
    <definedName name="zrrae" localSheetId="45">#REF!</definedName>
    <definedName name="zrrae" localSheetId="46">#REF!</definedName>
    <definedName name="zrrae" localSheetId="47">#REF!</definedName>
    <definedName name="zrrae" localSheetId="8">#REF!</definedName>
    <definedName name="zrrae" localSheetId="53">#REF!</definedName>
    <definedName name="zrrae" localSheetId="10">#REF!</definedName>
    <definedName name="zrrae">#REF!</definedName>
    <definedName name="zv" localSheetId="1" hidden="1">{"Tab1",#N/A,FALSE,"P";"Tab2",#N/A,FALSE,"P"}</definedName>
    <definedName name="zv" localSheetId="13" hidden="1">{"Tab1",#N/A,FALSE,"P";"Tab2",#N/A,FALSE,"P"}</definedName>
    <definedName name="zv" localSheetId="20" hidden="1">{"Tab1",#N/A,FALSE,"P";"Tab2",#N/A,FALSE,"P"}</definedName>
    <definedName name="zv" localSheetId="23" hidden="1">{"Tab1",#N/A,FALSE,"P";"Tab2",#N/A,FALSE,"P"}</definedName>
    <definedName name="zv" localSheetId="29" hidden="1">{"Tab1",#N/A,FALSE,"P";"Tab2",#N/A,FALSE,"P"}</definedName>
    <definedName name="zv" localSheetId="2" hidden="1">{"Tab1",#N/A,FALSE,"P";"Tab2",#N/A,FALSE,"P"}</definedName>
    <definedName name="zv" localSheetId="3" hidden="1">{"Tab1",#N/A,FALSE,"P";"Tab2",#N/A,FALSE,"P"}</definedName>
    <definedName name="zv" localSheetId="4" hidden="1">{"Tab1",#N/A,FALSE,"P";"Tab2",#N/A,FALSE,"P"}</definedName>
    <definedName name="zv" localSheetId="5" hidden="1">{"Tab1",#N/A,FALSE,"P";"Tab2",#N/A,FALSE,"P"}</definedName>
    <definedName name="zv" localSheetId="6" hidden="1">{"Tab1",#N/A,FALSE,"P";"Tab2",#N/A,FALSE,"P"}</definedName>
    <definedName name="zv" localSheetId="9" hidden="1">{"Tab1",#N/A,FALSE,"P";"Tab2",#N/A,FALSE,"P"}</definedName>
    <definedName name="zv" localSheetId="11" hidden="1">{"Tab1",#N/A,FALSE,"P";"Tab2",#N/A,FALSE,"P"}</definedName>
    <definedName name="zv" localSheetId="12" hidden="1">{"Tab1",#N/A,FALSE,"P";"Tab2",#N/A,FALSE,"P"}</definedName>
    <definedName name="zv" localSheetId="0" hidden="1">{"Tab1",#N/A,FALSE,"P";"Tab2",#N/A,FALSE,"P"}</definedName>
    <definedName name="zv" localSheetId="22" hidden="1">{"Tab1",#N/A,FALSE,"P";"Tab2",#N/A,FALSE,"P"}</definedName>
    <definedName name="zv" localSheetId="30" hidden="1">{"Tab1",#N/A,FALSE,"P";"Tab2",#N/A,FALSE,"P"}</definedName>
    <definedName name="zv" localSheetId="7" hidden="1">{"Tab1",#N/A,FALSE,"P";"Tab2",#N/A,FALSE,"P"}</definedName>
    <definedName name="zv" localSheetId="43" hidden="1">{"Tab1",#N/A,FALSE,"P";"Tab2",#N/A,FALSE,"P"}</definedName>
    <definedName name="zv" localSheetId="44" hidden="1">{"Tab1",#N/A,FALSE,"P";"Tab2",#N/A,FALSE,"P"}</definedName>
    <definedName name="zv" localSheetId="45" hidden="1">{"Tab1",#N/A,FALSE,"P";"Tab2",#N/A,FALSE,"P"}</definedName>
    <definedName name="zv" localSheetId="46" hidden="1">{"Tab1",#N/A,FALSE,"P";"Tab2",#N/A,FALSE,"P"}</definedName>
    <definedName name="zv" localSheetId="47" hidden="1">{"Tab1",#N/A,FALSE,"P";"Tab2",#N/A,FALSE,"P"}</definedName>
    <definedName name="zv" localSheetId="48" hidden="1">{"Tab1",#N/A,FALSE,"P";"Tab2",#N/A,FALSE,"P"}</definedName>
    <definedName name="zv" localSheetId="8" hidden="1">{"Tab1",#N/A,FALSE,"P";"Tab2",#N/A,FALSE,"P"}</definedName>
    <definedName name="zv" localSheetId="53" hidden="1">{"Tab1",#N/A,FALSE,"P";"Tab2",#N/A,FALSE,"P"}</definedName>
    <definedName name="zv" localSheetId="10" hidden="1">{"Tab1",#N/A,FALSE,"P";"Tab2",#N/A,FALSE,"P"}</definedName>
    <definedName name="zv" localSheetId="15" hidden="1">{"Tab1",#N/A,FALSE,"P";"Tab2",#N/A,FALSE,"P"}</definedName>
    <definedName name="zv" localSheetId="16" hidden="1">{"Tab1",#N/A,FALSE,"P";"Tab2",#N/A,FALSE,"P"}</definedName>
    <definedName name="zv" hidden="1">{"Tab1",#N/A,FALSE,"P";"Tab2",#N/A,FALSE,"P"}</definedName>
    <definedName name="zx" localSheetId="1" hidden="1">{"Tab1",#N/A,FALSE,"P";"Tab2",#N/A,FALSE,"P"}</definedName>
    <definedName name="zx" localSheetId="13" hidden="1">{"Tab1",#N/A,FALSE,"P";"Tab2",#N/A,FALSE,"P"}</definedName>
    <definedName name="zx" localSheetId="20" hidden="1">{"Tab1",#N/A,FALSE,"P";"Tab2",#N/A,FALSE,"P"}</definedName>
    <definedName name="zx" localSheetId="23" hidden="1">{"Tab1",#N/A,FALSE,"P";"Tab2",#N/A,FALSE,"P"}</definedName>
    <definedName name="zx" localSheetId="29"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9" hidden="1">{"Tab1",#N/A,FALSE,"P";"Tab2",#N/A,FALSE,"P"}</definedName>
    <definedName name="zx" localSheetId="11" hidden="1">{"Tab1",#N/A,FALSE,"P";"Tab2",#N/A,FALSE,"P"}</definedName>
    <definedName name="zx" localSheetId="12" hidden="1">{"Tab1",#N/A,FALSE,"P";"Tab2",#N/A,FALSE,"P"}</definedName>
    <definedName name="zx" localSheetId="0" hidden="1">{"Tab1",#N/A,FALSE,"P";"Tab2",#N/A,FALSE,"P"}</definedName>
    <definedName name="zx" localSheetId="22" hidden="1">{"Tab1",#N/A,FALSE,"P";"Tab2",#N/A,FALSE,"P"}</definedName>
    <definedName name="zx" localSheetId="30" hidden="1">{"Tab1",#N/A,FALSE,"P";"Tab2",#N/A,FALSE,"P"}</definedName>
    <definedName name="zx" localSheetId="7"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8" hidden="1">{"Tab1",#N/A,FALSE,"P";"Tab2",#N/A,FALSE,"P"}</definedName>
    <definedName name="zx" localSheetId="53" hidden="1">{"Tab1",#N/A,FALSE,"P";"Tab2",#N/A,FALSE,"P"}</definedName>
    <definedName name="zx" localSheetId="10" hidden="1">{"Tab1",#N/A,FALSE,"P";"Tab2",#N/A,FALSE,"P"}</definedName>
    <definedName name="zx" localSheetId="15" hidden="1">{"Tab1",#N/A,FALSE,"P";"Tab2",#N/A,FALSE,"P"}</definedName>
    <definedName name="zx" localSheetId="16" hidden="1">{"Tab1",#N/A,FALSE,"P";"Tab2",#N/A,FALSE,"P"}</definedName>
    <definedName name="zx" hidden="1">{"Tab1",#N/A,FALSE,"P";"Tab2",#N/A,FALSE,"P"}</definedName>
    <definedName name="zz" localSheetId="1" hidden="1">{"Tab1",#N/A,FALSE,"P";"Tab2",#N/A,FALSE,"P"}</definedName>
    <definedName name="zz" localSheetId="13" hidden="1">{"Tab1",#N/A,FALSE,"P";"Tab2",#N/A,FALSE,"P"}</definedName>
    <definedName name="zz" localSheetId="20" hidden="1">{"Tab1",#N/A,FALSE,"P";"Tab2",#N/A,FALSE,"P"}</definedName>
    <definedName name="zz" localSheetId="23" hidden="1">{"Tab1",#N/A,FALSE,"P";"Tab2",#N/A,FALSE,"P"}</definedName>
    <definedName name="zz" localSheetId="29"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9" hidden="1">{"Tab1",#N/A,FALSE,"P";"Tab2",#N/A,FALSE,"P"}</definedName>
    <definedName name="zz" localSheetId="11" hidden="1">{"Tab1",#N/A,FALSE,"P";"Tab2",#N/A,FALSE,"P"}</definedName>
    <definedName name="zz" localSheetId="12" hidden="1">{"Tab1",#N/A,FALSE,"P";"Tab2",#N/A,FALSE,"P"}</definedName>
    <definedName name="zz" localSheetId="0" hidden="1">{"Tab1",#N/A,FALSE,"P";"Tab2",#N/A,FALSE,"P"}</definedName>
    <definedName name="zz" localSheetId="22" hidden="1">{"Tab1",#N/A,FALSE,"P";"Tab2",#N/A,FALSE,"P"}</definedName>
    <definedName name="zz" localSheetId="30" hidden="1">{"Tab1",#N/A,FALSE,"P";"Tab2",#N/A,FALSE,"P"}</definedName>
    <definedName name="zz" localSheetId="7"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8" hidden="1">{"Tab1",#N/A,FALSE,"P";"Tab2",#N/A,FALSE,"P"}</definedName>
    <definedName name="zz" localSheetId="53" hidden="1">{"Tab1",#N/A,FALSE,"P";"Tab2",#N/A,FALSE,"P"}</definedName>
    <definedName name="zz" localSheetId="10" hidden="1">{"Tab1",#N/A,FALSE,"P";"Tab2",#N/A,FALSE,"P"}</definedName>
    <definedName name="zz" localSheetId="15" hidden="1">{"Tab1",#N/A,FALSE,"P";"Tab2",#N/A,FALSE,"P"}</definedName>
    <definedName name="zz" localSheetId="16" hidden="1">{"Tab1",#N/A,FALSE,"P";"Tab2",#N/A,FALSE,"P"}</definedName>
    <definedName name="zz" hidden="1">{"Tab1",#N/A,FALSE,"P";"Tab2",#N/A,FALSE,"P"}</definedName>
    <definedName name="zzrr" localSheetId="13">#REF!</definedName>
    <definedName name="zzrr" localSheetId="29">#REF!</definedName>
    <definedName name="zzrr" localSheetId="5">#REF!</definedName>
    <definedName name="zzrr" localSheetId="6">#REF!</definedName>
    <definedName name="zzrr" localSheetId="9">#REF!</definedName>
    <definedName name="zzrr" localSheetId="11">#REF!</definedName>
    <definedName name="zzrr" localSheetId="12">#REF!</definedName>
    <definedName name="zzrr" localSheetId="0">#REF!</definedName>
    <definedName name="zzrr" localSheetId="7">#REF!</definedName>
    <definedName name="zzrr" localSheetId="45">#REF!</definedName>
    <definedName name="zzrr" localSheetId="46">#REF!</definedName>
    <definedName name="zzrr" localSheetId="47">#REF!</definedName>
    <definedName name="zzrr" localSheetId="8">#REF!</definedName>
    <definedName name="zzrr" localSheetId="53">#REF!</definedName>
    <definedName name="zzrr" localSheetId="10">#REF!</definedName>
    <definedName name="zzrr">#REF!</definedName>
    <definedName name="zzzz" localSheetId="1" hidden="1">{"Tab1",#N/A,FALSE,"P";"Tab2",#N/A,FALSE,"P"}</definedName>
    <definedName name="zzzz" localSheetId="13" hidden="1">{"Tab1",#N/A,FALSE,"P";"Tab2",#N/A,FALSE,"P"}</definedName>
    <definedName name="zzzz" localSheetId="20" hidden="1">{"Tab1",#N/A,FALSE,"P";"Tab2",#N/A,FALSE,"P"}</definedName>
    <definedName name="zzzz" localSheetId="23" hidden="1">{"Tab1",#N/A,FALSE,"P";"Tab2",#N/A,FALSE,"P"}</definedName>
    <definedName name="zzzz" localSheetId="29"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localSheetId="5" hidden="1">{"Tab1",#N/A,FALSE,"P";"Tab2",#N/A,FALSE,"P"}</definedName>
    <definedName name="zzzz" localSheetId="6" hidden="1">{"Tab1",#N/A,FALSE,"P";"Tab2",#N/A,FALSE,"P"}</definedName>
    <definedName name="zzzz" localSheetId="9" hidden="1">{"Tab1",#N/A,FALSE,"P";"Tab2",#N/A,FALSE,"P"}</definedName>
    <definedName name="zzzz" localSheetId="11" hidden="1">{"Tab1",#N/A,FALSE,"P";"Tab2",#N/A,FALSE,"P"}</definedName>
    <definedName name="zzzz" localSheetId="12" hidden="1">{"Tab1",#N/A,FALSE,"P";"Tab2",#N/A,FALSE,"P"}</definedName>
    <definedName name="zzzz" localSheetId="0" hidden="1">{"Tab1",#N/A,FALSE,"P";"Tab2",#N/A,FALSE,"P"}</definedName>
    <definedName name="zzzz" localSheetId="22" hidden="1">{"Tab1",#N/A,FALSE,"P";"Tab2",#N/A,FALSE,"P"}</definedName>
    <definedName name="zzzz" localSheetId="30" hidden="1">{"Tab1",#N/A,FALSE,"P";"Tab2",#N/A,FALSE,"P"}</definedName>
    <definedName name="zzzz" localSheetId="7" hidden="1">{"Tab1",#N/A,FALSE,"P";"Tab2",#N/A,FALSE,"P"}</definedName>
    <definedName name="zzzz" localSheetId="43"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8" hidden="1">{"Tab1",#N/A,FALSE,"P";"Tab2",#N/A,FALSE,"P"}</definedName>
    <definedName name="zzzz" localSheetId="53" hidden="1">{"Tab1",#N/A,FALSE,"P";"Tab2",#N/A,FALSE,"P"}</definedName>
    <definedName name="zzzz" localSheetId="10" hidden="1">{"Tab1",#N/A,FALSE,"P";"Tab2",#N/A,FALSE,"P"}</definedName>
    <definedName name="zzzz" localSheetId="15" hidden="1">{"Tab1",#N/A,FALSE,"P";"Tab2",#N/A,FALSE,"P"}</definedName>
    <definedName name="zzzz" localSheetId="16" hidden="1">{"Tab1",#N/A,FALSE,"P";"Tab2",#N/A,FALSE,"P"}</definedName>
    <definedName name="zzzz" hidden="1">{"Tab1",#N/A,FALSE,"P";"Tab2",#N/A,FALSE,"P"}</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53"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pivotCaches>
    <pivotCache cacheId="0" r:id="rId137"/>
    <pivotCache cacheId="1" r:id="rId1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50" l="1"/>
  <c r="G15" i="50"/>
  <c r="G16" i="50"/>
  <c r="G17" i="50"/>
  <c r="G18" i="50"/>
  <c r="G14" i="50"/>
  <c r="E19" i="50"/>
  <c r="D19" i="50"/>
  <c r="H36" i="63" l="1"/>
  <c r="I36" i="63" s="1"/>
  <c r="I35" i="63"/>
  <c r="H35" i="63"/>
  <c r="G34" i="63"/>
  <c r="F34" i="63"/>
  <c r="E34" i="63"/>
  <c r="D34" i="63"/>
  <c r="C34" i="63"/>
  <c r="G28" i="63"/>
  <c r="F28" i="63"/>
  <c r="E28" i="63"/>
  <c r="D28" i="63"/>
  <c r="C28" i="63"/>
  <c r="G27" i="63"/>
  <c r="F27" i="63"/>
  <c r="E27" i="63"/>
  <c r="D27" i="63"/>
  <c r="C27" i="63"/>
  <c r="H24" i="63"/>
  <c r="I24" i="63" s="1"/>
  <c r="H23" i="63"/>
  <c r="I23" i="63" s="1"/>
  <c r="H22" i="63"/>
  <c r="I22" i="63" s="1"/>
  <c r="H21" i="63"/>
  <c r="I21" i="63" s="1"/>
  <c r="H20" i="63"/>
  <c r="I20" i="63" s="1"/>
  <c r="G19" i="63"/>
  <c r="F19" i="63"/>
  <c r="E19" i="63"/>
  <c r="D19" i="63"/>
  <c r="C19" i="63"/>
  <c r="I18" i="63"/>
  <c r="H18" i="63"/>
  <c r="G17" i="63"/>
  <c r="F17" i="63"/>
  <c r="E17" i="63"/>
  <c r="D17" i="63"/>
  <c r="C17" i="63"/>
  <c r="H15" i="63"/>
  <c r="I15" i="63" s="1"/>
  <c r="H14" i="63"/>
  <c r="G13" i="63"/>
  <c r="F13" i="63"/>
  <c r="E13" i="63"/>
  <c r="D13" i="63"/>
  <c r="C13" i="63"/>
  <c r="C29" i="63" s="1"/>
  <c r="C32" i="63" s="1"/>
  <c r="C12" i="62"/>
  <c r="C24" i="62" s="1"/>
  <c r="D12" i="62"/>
  <c r="E12" i="62"/>
  <c r="F12" i="62"/>
  <c r="G12" i="62"/>
  <c r="H12" i="62"/>
  <c r="H13" i="62"/>
  <c r="H14" i="62"/>
  <c r="H15" i="62"/>
  <c r="H16" i="62"/>
  <c r="H17" i="62"/>
  <c r="H18" i="62"/>
  <c r="H19" i="62"/>
  <c r="C20" i="62"/>
  <c r="H20" i="62" s="1"/>
  <c r="D20" i="62"/>
  <c r="E20" i="62"/>
  <c r="F20" i="62"/>
  <c r="F24" i="62" s="1"/>
  <c r="G20" i="62"/>
  <c r="H21" i="62"/>
  <c r="H22" i="62"/>
  <c r="H23" i="62"/>
  <c r="D24" i="62"/>
  <c r="E24" i="62"/>
  <c r="G24" i="62"/>
  <c r="E29" i="63" l="1"/>
  <c r="E32" i="63" s="1"/>
  <c r="H17" i="63"/>
  <c r="I17" i="63" s="1"/>
  <c r="G30" i="63"/>
  <c r="D29" i="63"/>
  <c r="D32" i="63" s="1"/>
  <c r="H13" i="63"/>
  <c r="H29" i="63" s="1"/>
  <c r="H19" i="63"/>
  <c r="I19" i="63" s="1"/>
  <c r="F29" i="63"/>
  <c r="F32" i="63" s="1"/>
  <c r="H34" i="63"/>
  <c r="I34" i="63" s="1"/>
  <c r="H28" i="63"/>
  <c r="I28" i="63" s="1"/>
  <c r="H27" i="63"/>
  <c r="I27" i="63" s="1"/>
  <c r="C30" i="63"/>
  <c r="D30" i="63"/>
  <c r="E30" i="63"/>
  <c r="I14" i="63"/>
  <c r="F30" i="63"/>
  <c r="G29" i="63"/>
  <c r="G32" i="63" s="1"/>
  <c r="H24" i="62"/>
  <c r="I13" i="63" l="1"/>
  <c r="H30" i="63"/>
  <c r="I30" i="63" s="1"/>
  <c r="H32" i="63"/>
  <c r="I29" i="63"/>
  <c r="S49" i="61" l="1"/>
  <c r="T49" i="61" s="1"/>
  <c r="S48" i="61"/>
  <c r="T48" i="61" s="1"/>
  <c r="S47" i="61"/>
  <c r="T47" i="61" s="1"/>
  <c r="S46" i="61"/>
  <c r="T46" i="61" s="1"/>
  <c r="S45" i="61"/>
  <c r="T45" i="61" s="1"/>
  <c r="S44" i="61"/>
  <c r="T44" i="61" s="1"/>
  <c r="S43" i="61"/>
  <c r="T43" i="61" s="1"/>
  <c r="S42" i="61"/>
  <c r="T42" i="61" s="1"/>
  <c r="S41" i="61"/>
  <c r="T41" i="61" s="1"/>
  <c r="S40" i="61"/>
  <c r="T40" i="61" s="1"/>
  <c r="S39" i="61"/>
  <c r="T39" i="61" s="1"/>
  <c r="S38" i="61"/>
  <c r="T38" i="61" s="1"/>
  <c r="S37" i="61"/>
  <c r="T37" i="61" s="1"/>
  <c r="S36" i="61"/>
  <c r="T36" i="61" s="1"/>
  <c r="S35" i="61"/>
  <c r="T35" i="61" s="1"/>
  <c r="S34" i="61"/>
  <c r="T34" i="61" s="1"/>
  <c r="S33" i="61"/>
  <c r="T33" i="61" s="1"/>
  <c r="S32" i="61"/>
  <c r="T32" i="61" s="1"/>
  <c r="S31" i="61"/>
  <c r="T31" i="61" s="1"/>
  <c r="S30" i="61"/>
  <c r="T30" i="61" s="1"/>
  <c r="S29" i="61"/>
  <c r="T29" i="61" s="1"/>
  <c r="S28" i="61"/>
  <c r="T28" i="61" s="1"/>
  <c r="S27" i="61"/>
  <c r="T27" i="61" s="1"/>
  <c r="S26" i="61"/>
  <c r="T26" i="61" s="1"/>
  <c r="S25" i="61"/>
  <c r="T25" i="61" s="1"/>
  <c r="S24" i="61"/>
  <c r="T24" i="61" s="1"/>
  <c r="S23" i="61"/>
  <c r="T23" i="61" s="1"/>
  <c r="S22" i="61"/>
  <c r="T22" i="61" s="1"/>
  <c r="S21" i="61"/>
  <c r="T21" i="61" s="1"/>
  <c r="S20" i="61"/>
  <c r="T20" i="61" s="1"/>
  <c r="S19" i="61"/>
  <c r="T19" i="61" s="1"/>
  <c r="S18" i="61"/>
  <c r="T18" i="61" s="1"/>
  <c r="S17" i="61"/>
  <c r="T17" i="61" s="1"/>
  <c r="S16" i="61"/>
  <c r="T16" i="61" s="1"/>
  <c r="S15" i="61"/>
  <c r="T15" i="61" s="1"/>
  <c r="J29" i="60"/>
  <c r="I29" i="60"/>
  <c r="G29" i="60"/>
  <c r="H29" i="60" s="1"/>
  <c r="J28" i="60"/>
  <c r="I28" i="60"/>
  <c r="H28" i="60"/>
  <c r="G28" i="60"/>
  <c r="J27" i="60"/>
  <c r="I27" i="60"/>
  <c r="H27" i="60"/>
  <c r="G27" i="60"/>
  <c r="J26" i="60"/>
  <c r="I26" i="60"/>
  <c r="H26" i="60"/>
  <c r="G26" i="60"/>
  <c r="J25" i="60"/>
  <c r="I25" i="60"/>
  <c r="H25" i="60"/>
  <c r="G25" i="60"/>
  <c r="J24" i="60"/>
  <c r="I24" i="60"/>
  <c r="H24" i="60"/>
  <c r="G24" i="60"/>
  <c r="J23" i="60"/>
  <c r="I23" i="60"/>
  <c r="H23" i="60"/>
  <c r="G23" i="60"/>
  <c r="J22" i="60"/>
  <c r="I22" i="60"/>
  <c r="H22" i="60"/>
  <c r="G22" i="60"/>
  <c r="J21" i="60"/>
  <c r="I21" i="60"/>
  <c r="H21" i="60"/>
  <c r="G21" i="60"/>
  <c r="J20" i="60"/>
  <c r="I20" i="60"/>
  <c r="H20" i="60"/>
  <c r="G20" i="60"/>
  <c r="J19" i="60"/>
  <c r="I19" i="60"/>
  <c r="G19" i="60"/>
  <c r="J18" i="60"/>
  <c r="I18" i="60"/>
  <c r="H18" i="60"/>
  <c r="G18" i="60"/>
  <c r="J17" i="60"/>
  <c r="I17" i="60"/>
  <c r="H17" i="60"/>
  <c r="G17" i="60"/>
  <c r="J16" i="60"/>
  <c r="I16" i="60"/>
  <c r="H16" i="60"/>
  <c r="G16" i="60"/>
  <c r="J15" i="60"/>
  <c r="I15" i="60"/>
  <c r="H15" i="60"/>
  <c r="G15" i="60"/>
  <c r="J14" i="60"/>
  <c r="I14" i="60"/>
  <c r="H14" i="60"/>
  <c r="G14" i="60"/>
  <c r="J13" i="60"/>
  <c r="I13" i="60"/>
  <c r="H13" i="60"/>
  <c r="G13" i="60"/>
  <c r="J12" i="60"/>
  <c r="I12" i="60"/>
  <c r="H12" i="60"/>
  <c r="G12" i="60"/>
  <c r="C45" i="57" l="1"/>
  <c r="D44" i="57" s="1"/>
  <c r="E6" i="55"/>
  <c r="C52" i="54"/>
  <c r="D51" i="54" s="1"/>
  <c r="E51" i="54"/>
  <c r="E50" i="54"/>
  <c r="E49" i="54"/>
  <c r="E48" i="54"/>
  <c r="E47" i="54"/>
  <c r="E46" i="54"/>
  <c r="E45" i="54"/>
  <c r="E44" i="54"/>
  <c r="D44" i="54"/>
  <c r="E43" i="54"/>
  <c r="E42" i="54"/>
  <c r="E41" i="54"/>
  <c r="E40" i="54"/>
  <c r="E39" i="54"/>
  <c r="E38" i="54"/>
  <c r="E37" i="54"/>
  <c r="E36" i="54"/>
  <c r="E35" i="54"/>
  <c r="E34" i="54"/>
  <c r="E33" i="54"/>
  <c r="E32" i="54"/>
  <c r="D32" i="54"/>
  <c r="E31" i="54"/>
  <c r="E30" i="54"/>
  <c r="E29" i="54"/>
  <c r="E28" i="54"/>
  <c r="D28" i="54"/>
  <c r="E27" i="54"/>
  <c r="E26" i="54"/>
  <c r="E25" i="54"/>
  <c r="E24" i="54"/>
  <c r="D24" i="54"/>
  <c r="E23" i="54"/>
  <c r="E22" i="54"/>
  <c r="E21" i="54"/>
  <c r="E20" i="54"/>
  <c r="D20" i="54"/>
  <c r="E19" i="54"/>
  <c r="E18" i="54"/>
  <c r="E17" i="54"/>
  <c r="E16" i="54"/>
  <c r="D16" i="54"/>
  <c r="E15" i="54"/>
  <c r="E14" i="54"/>
  <c r="E13" i="54"/>
  <c r="E12" i="54"/>
  <c r="D12" i="54"/>
  <c r="E9" i="54"/>
  <c r="H15" i="53"/>
  <c r="I14" i="53" s="1"/>
  <c r="G16" i="52"/>
  <c r="H15" i="52" s="1"/>
  <c r="X7" i="51"/>
  <c r="X6" i="51"/>
  <c r="F19" i="50"/>
  <c r="F18" i="50"/>
  <c r="F17" i="50"/>
  <c r="F16" i="50"/>
  <c r="F15" i="50"/>
  <c r="F14" i="50"/>
  <c r="X8" i="50"/>
  <c r="X7" i="50"/>
  <c r="T21" i="49"/>
  <c r="U21" i="49" s="1"/>
  <c r="S21" i="49"/>
  <c r="X16" i="49"/>
  <c r="U16" i="49"/>
  <c r="X15" i="49"/>
  <c r="U15" i="49"/>
  <c r="X14" i="49"/>
  <c r="U14" i="49"/>
  <c r="X13" i="49"/>
  <c r="U13" i="49"/>
  <c r="W12" i="49"/>
  <c r="X12" i="49" s="1"/>
  <c r="V12" i="49"/>
  <c r="T12" i="49"/>
  <c r="S12" i="49"/>
  <c r="U9" i="49"/>
  <c r="X8" i="49"/>
  <c r="T8" i="49"/>
  <c r="U8" i="49" s="1"/>
  <c r="X7" i="49"/>
  <c r="X6" i="49"/>
  <c r="D21" i="57" l="1"/>
  <c r="D12" i="57"/>
  <c r="D29" i="57"/>
  <c r="D31" i="57"/>
  <c r="D13" i="57"/>
  <c r="D32" i="57"/>
  <c r="D23" i="57"/>
  <c r="D33" i="57"/>
  <c r="D15" i="57"/>
  <c r="D24" i="57"/>
  <c r="D34" i="57"/>
  <c r="D16" i="57"/>
  <c r="D25" i="57"/>
  <c r="D37" i="57"/>
  <c r="D17" i="57"/>
  <c r="D38" i="57"/>
  <c r="D39" i="57"/>
  <c r="D22" i="57"/>
  <c r="D14" i="57"/>
  <c r="D26" i="57"/>
  <c r="D18" i="57"/>
  <c r="D10" i="57"/>
  <c r="D20" i="57"/>
  <c r="D30" i="57"/>
  <c r="D40" i="57"/>
  <c r="I10" i="53"/>
  <c r="I11" i="53"/>
  <c r="I12" i="53"/>
  <c r="U12" i="49"/>
  <c r="D52" i="54"/>
  <c r="D40" i="54"/>
  <c r="D33" i="54"/>
  <c r="E52" i="54"/>
  <c r="H11" i="52"/>
  <c r="D41" i="57"/>
  <c r="D36" i="54"/>
  <c r="D48" i="54"/>
  <c r="D13" i="54"/>
  <c r="D29" i="54"/>
  <c r="D41" i="54"/>
  <c r="H12" i="52"/>
  <c r="I13" i="53"/>
  <c r="D14" i="54"/>
  <c r="D18" i="54"/>
  <c r="D22" i="54"/>
  <c r="D26" i="54"/>
  <c r="D30" i="54"/>
  <c r="D34" i="54"/>
  <c r="D38" i="54"/>
  <c r="D42" i="54"/>
  <c r="D46" i="54"/>
  <c r="D50" i="54"/>
  <c r="D42" i="57"/>
  <c r="D17" i="54"/>
  <c r="D25" i="54"/>
  <c r="D45" i="54"/>
  <c r="T19" i="49"/>
  <c r="H13" i="52"/>
  <c r="D11" i="57"/>
  <c r="D19" i="57"/>
  <c r="D27" i="57"/>
  <c r="D35" i="57"/>
  <c r="D43" i="57"/>
  <c r="D21" i="54"/>
  <c r="D37" i="54"/>
  <c r="D49" i="54"/>
  <c r="H14" i="52"/>
  <c r="D15" i="54"/>
  <c r="D19" i="54"/>
  <c r="D23" i="54"/>
  <c r="D27" i="54"/>
  <c r="D31" i="54"/>
  <c r="D35" i="54"/>
  <c r="D39" i="54"/>
  <c r="D43" i="54"/>
  <c r="D47" i="54"/>
  <c r="D28" i="57"/>
  <c r="D36" i="57"/>
  <c r="E485" i="47" l="1"/>
  <c r="E114" i="47"/>
  <c r="E105" i="47"/>
  <c r="E44" i="47"/>
  <c r="E9" i="47"/>
  <c r="F690" i="46"/>
  <c r="E690" i="46"/>
  <c r="D690" i="46"/>
  <c r="C690" i="46"/>
  <c r="G689" i="46"/>
  <c r="G688" i="46"/>
  <c r="G687" i="46"/>
  <c r="G686" i="46"/>
  <c r="G685" i="46"/>
  <c r="G684" i="46"/>
  <c r="G683" i="46"/>
  <c r="G682" i="46"/>
  <c r="G681" i="46"/>
  <c r="G680" i="46"/>
  <c r="G679" i="46"/>
  <c r="G678" i="46"/>
  <c r="G677" i="46"/>
  <c r="G676" i="46"/>
  <c r="G675" i="46"/>
  <c r="G674" i="46"/>
  <c r="G673" i="46"/>
  <c r="G672" i="46"/>
  <c r="G671" i="46"/>
  <c r="G670" i="46"/>
  <c r="G669" i="46"/>
  <c r="G668" i="46"/>
  <c r="G667" i="46"/>
  <c r="G666" i="46"/>
  <c r="G665" i="46"/>
  <c r="G664" i="46"/>
  <c r="G663" i="46"/>
  <c r="G662" i="46"/>
  <c r="G661" i="46"/>
  <c r="G660" i="46"/>
  <c r="G659" i="46"/>
  <c r="G658" i="46"/>
  <c r="G657" i="46"/>
  <c r="G656" i="46"/>
  <c r="G655" i="46"/>
  <c r="G654" i="46"/>
  <c r="G653" i="46"/>
  <c r="G652" i="46"/>
  <c r="G651" i="46"/>
  <c r="G650" i="46"/>
  <c r="G649" i="46"/>
  <c r="G648" i="46"/>
  <c r="G647" i="46"/>
  <c r="G646" i="46"/>
  <c r="G645" i="46"/>
  <c r="G644" i="46"/>
  <c r="G643" i="46"/>
  <c r="G642" i="46"/>
  <c r="G641" i="46"/>
  <c r="G640" i="46"/>
  <c r="G639" i="46"/>
  <c r="G638" i="46"/>
  <c r="G637" i="46"/>
  <c r="G636" i="46"/>
  <c r="G635" i="46"/>
  <c r="G634" i="46"/>
  <c r="G633" i="46"/>
  <c r="G632" i="46"/>
  <c r="G631" i="46"/>
  <c r="G630" i="46"/>
  <c r="G629" i="46"/>
  <c r="G628" i="46"/>
  <c r="G627" i="46"/>
  <c r="G626" i="46"/>
  <c r="G625" i="46"/>
  <c r="G624" i="46"/>
  <c r="G623" i="46"/>
  <c r="G622" i="46"/>
  <c r="G621" i="46"/>
  <c r="G620" i="46"/>
  <c r="G619" i="46"/>
  <c r="G618" i="46"/>
  <c r="G617" i="46"/>
  <c r="G616" i="46"/>
  <c r="G615" i="46"/>
  <c r="G614" i="46"/>
  <c r="G613" i="46"/>
  <c r="G612" i="46"/>
  <c r="G611" i="46"/>
  <c r="G610" i="46"/>
  <c r="G609" i="46"/>
  <c r="G608" i="46"/>
  <c r="G607" i="46"/>
  <c r="G606" i="46"/>
  <c r="G605" i="46"/>
  <c r="G604" i="46"/>
  <c r="G603" i="46"/>
  <c r="G602" i="46"/>
  <c r="G601" i="46"/>
  <c r="G600" i="46"/>
  <c r="G599" i="46"/>
  <c r="G598" i="46"/>
  <c r="G597" i="46"/>
  <c r="G596" i="46"/>
  <c r="G595" i="46"/>
  <c r="G594" i="46"/>
  <c r="G593" i="46"/>
  <c r="G592" i="46"/>
  <c r="G591" i="46"/>
  <c r="G590" i="46"/>
  <c r="G589" i="46"/>
  <c r="G588" i="46"/>
  <c r="G587" i="46"/>
  <c r="G586" i="46"/>
  <c r="G585" i="46"/>
  <c r="G584" i="46"/>
  <c r="G583" i="46"/>
  <c r="G582" i="46"/>
  <c r="G581" i="46"/>
  <c r="G580" i="46"/>
  <c r="G579" i="46"/>
  <c r="G578" i="46"/>
  <c r="G577" i="46"/>
  <c r="G576" i="46"/>
  <c r="G575" i="46"/>
  <c r="G574" i="46"/>
  <c r="G573" i="46"/>
  <c r="G572" i="46"/>
  <c r="G571" i="46"/>
  <c r="G570" i="46"/>
  <c r="G569" i="46"/>
  <c r="G568" i="46"/>
  <c r="G567" i="46"/>
  <c r="G566" i="46"/>
  <c r="G565" i="46"/>
  <c r="G564" i="46"/>
  <c r="G563" i="46"/>
  <c r="G562" i="46"/>
  <c r="G561" i="46"/>
  <c r="G560" i="46"/>
  <c r="G559" i="46"/>
  <c r="G558" i="46"/>
  <c r="G557" i="46"/>
  <c r="G556" i="46"/>
  <c r="G555" i="46"/>
  <c r="G554" i="46"/>
  <c r="G553" i="46"/>
  <c r="G552" i="46"/>
  <c r="G551" i="46"/>
  <c r="G550" i="46"/>
  <c r="G549" i="46"/>
  <c r="G548" i="46"/>
  <c r="G547" i="46"/>
  <c r="G546" i="46"/>
  <c r="G545" i="46"/>
  <c r="G544" i="46"/>
  <c r="G543" i="46"/>
  <c r="G542" i="46"/>
  <c r="G541" i="46"/>
  <c r="G540" i="46"/>
  <c r="G539" i="46"/>
  <c r="G538" i="46"/>
  <c r="G537" i="46"/>
  <c r="G536" i="46"/>
  <c r="G535" i="46"/>
  <c r="G534" i="46"/>
  <c r="G533" i="46"/>
  <c r="G532" i="46"/>
  <c r="G531" i="46"/>
  <c r="G530" i="46"/>
  <c r="G529" i="46"/>
  <c r="G528" i="46"/>
  <c r="G527" i="46"/>
  <c r="G526" i="46"/>
  <c r="G525" i="46"/>
  <c r="G524" i="46"/>
  <c r="G523" i="46"/>
  <c r="G522" i="46"/>
  <c r="G521" i="46"/>
  <c r="G520" i="46"/>
  <c r="G519" i="46"/>
  <c r="G518" i="46"/>
  <c r="G517" i="46"/>
  <c r="G516" i="46"/>
  <c r="G515" i="46"/>
  <c r="G514" i="46"/>
  <c r="G513" i="46"/>
  <c r="G512" i="46"/>
  <c r="G511" i="46"/>
  <c r="G510" i="46"/>
  <c r="G509" i="46"/>
  <c r="G508" i="46"/>
  <c r="G507" i="46"/>
  <c r="G506" i="46"/>
  <c r="G505" i="46"/>
  <c r="G504" i="46"/>
  <c r="G503" i="46"/>
  <c r="G502" i="46"/>
  <c r="G501" i="46"/>
  <c r="G500" i="46"/>
  <c r="G499" i="46"/>
  <c r="G498" i="46"/>
  <c r="G497" i="46"/>
  <c r="G496" i="46"/>
  <c r="G495" i="46"/>
  <c r="G494" i="46"/>
  <c r="G493" i="46"/>
  <c r="G492" i="46"/>
  <c r="G491" i="46"/>
  <c r="G490" i="46"/>
  <c r="G489" i="46"/>
  <c r="G488" i="46"/>
  <c r="G487" i="46"/>
  <c r="G486" i="46"/>
  <c r="G485" i="46"/>
  <c r="G484" i="46"/>
  <c r="G483" i="46"/>
  <c r="G482" i="46"/>
  <c r="G481" i="46"/>
  <c r="G480" i="46"/>
  <c r="G479" i="46"/>
  <c r="G478" i="46"/>
  <c r="G477" i="46"/>
  <c r="G476" i="46"/>
  <c r="G475" i="46"/>
  <c r="G474" i="46"/>
  <c r="G473" i="46"/>
  <c r="G472" i="46"/>
  <c r="G471" i="46"/>
  <c r="G470" i="46"/>
  <c r="G469" i="46"/>
  <c r="G468" i="46"/>
  <c r="G467" i="46"/>
  <c r="G466" i="46"/>
  <c r="G465" i="46"/>
  <c r="G464" i="46"/>
  <c r="G463" i="46"/>
  <c r="G462" i="46"/>
  <c r="G461" i="46"/>
  <c r="G460" i="46"/>
  <c r="G459" i="46"/>
  <c r="G458" i="46"/>
  <c r="G457" i="46"/>
  <c r="G456" i="46"/>
  <c r="G455" i="46"/>
  <c r="G454" i="46"/>
  <c r="G453" i="46"/>
  <c r="G452" i="46"/>
  <c r="G451" i="46"/>
  <c r="G450" i="46"/>
  <c r="G449" i="46"/>
  <c r="G448" i="46"/>
  <c r="G447" i="46"/>
  <c r="G446" i="46"/>
  <c r="G445" i="46"/>
  <c r="G444" i="46"/>
  <c r="G443" i="46"/>
  <c r="G442" i="46"/>
  <c r="G441" i="46"/>
  <c r="G440" i="46"/>
  <c r="G439" i="46"/>
  <c r="G438" i="46"/>
  <c r="G437" i="46"/>
  <c r="G436" i="46"/>
  <c r="G435" i="46"/>
  <c r="G434" i="46"/>
  <c r="G433" i="46"/>
  <c r="G432" i="46"/>
  <c r="G431" i="46"/>
  <c r="G430" i="46"/>
  <c r="G429" i="46"/>
  <c r="G428" i="46"/>
  <c r="G427" i="46"/>
  <c r="G426" i="46"/>
  <c r="G425" i="46"/>
  <c r="G424" i="46"/>
  <c r="G423" i="46"/>
  <c r="G422" i="46"/>
  <c r="G421" i="46"/>
  <c r="G420" i="46"/>
  <c r="G419" i="46"/>
  <c r="G418" i="46"/>
  <c r="G417" i="46"/>
  <c r="G416" i="46"/>
  <c r="G415" i="46"/>
  <c r="G414" i="46"/>
  <c r="G413" i="46"/>
  <c r="G412" i="46"/>
  <c r="G411" i="46"/>
  <c r="G410" i="46"/>
  <c r="G409" i="46"/>
  <c r="G408" i="46"/>
  <c r="G407" i="46"/>
  <c r="G406" i="46"/>
  <c r="G405" i="46"/>
  <c r="G404" i="46"/>
  <c r="G403" i="46"/>
  <c r="G402" i="46"/>
  <c r="G401" i="46"/>
  <c r="G400" i="46"/>
  <c r="G399" i="46"/>
  <c r="G398" i="46"/>
  <c r="G397" i="46"/>
  <c r="G396" i="46"/>
  <c r="G395" i="46"/>
  <c r="G394" i="46"/>
  <c r="G393" i="46"/>
  <c r="G392" i="46"/>
  <c r="G391" i="46"/>
  <c r="G390" i="46"/>
  <c r="G389" i="46"/>
  <c r="G388" i="46"/>
  <c r="G387" i="46"/>
  <c r="G386" i="46"/>
  <c r="G385" i="46"/>
  <c r="G384" i="46"/>
  <c r="G383" i="46"/>
  <c r="G382" i="46"/>
  <c r="G381" i="46"/>
  <c r="G380" i="46"/>
  <c r="G379" i="46"/>
  <c r="G378" i="46"/>
  <c r="G377" i="46"/>
  <c r="G376" i="46"/>
  <c r="G375" i="46"/>
  <c r="G374" i="46"/>
  <c r="G373" i="46"/>
  <c r="G372" i="46"/>
  <c r="G371" i="46"/>
  <c r="G370" i="46"/>
  <c r="G369" i="46"/>
  <c r="G368" i="46"/>
  <c r="G367" i="46"/>
  <c r="G366" i="46"/>
  <c r="G365" i="46"/>
  <c r="G364" i="46"/>
  <c r="G363" i="46"/>
  <c r="G362" i="46"/>
  <c r="G361" i="46"/>
  <c r="G360" i="46"/>
  <c r="G359" i="46"/>
  <c r="G358" i="46"/>
  <c r="G357" i="46"/>
  <c r="G356" i="46"/>
  <c r="G355" i="46"/>
  <c r="G354" i="46"/>
  <c r="G353" i="46"/>
  <c r="G352" i="46"/>
  <c r="G351" i="46"/>
  <c r="G350" i="46"/>
  <c r="G349" i="46"/>
  <c r="G348" i="46"/>
  <c r="G347" i="46"/>
  <c r="G346" i="46"/>
  <c r="G345" i="46"/>
  <c r="G344" i="46"/>
  <c r="G343" i="46"/>
  <c r="G342" i="46"/>
  <c r="G341" i="46"/>
  <c r="G340" i="46"/>
  <c r="G339" i="46"/>
  <c r="G338" i="46"/>
  <c r="G337" i="46"/>
  <c r="G336" i="46"/>
  <c r="G335" i="46"/>
  <c r="G334" i="46"/>
  <c r="G333" i="46"/>
  <c r="G332" i="46"/>
  <c r="G331" i="46"/>
  <c r="G330" i="46"/>
  <c r="G329" i="46"/>
  <c r="G328" i="46"/>
  <c r="G327" i="46"/>
  <c r="G326" i="46"/>
  <c r="G325" i="46"/>
  <c r="G324" i="46"/>
  <c r="G323" i="46"/>
  <c r="G322" i="46"/>
  <c r="G321" i="46"/>
  <c r="G320" i="46"/>
  <c r="G319" i="46"/>
  <c r="G318" i="46"/>
  <c r="G317" i="46"/>
  <c r="G316" i="46"/>
  <c r="G315" i="46"/>
  <c r="G314" i="46"/>
  <c r="G313" i="46"/>
  <c r="G312" i="46"/>
  <c r="G311" i="46"/>
  <c r="G310" i="46"/>
  <c r="G309" i="46"/>
  <c r="G308" i="46"/>
  <c r="G307" i="46"/>
  <c r="G306" i="46"/>
  <c r="G305" i="46"/>
  <c r="G304" i="46"/>
  <c r="G303" i="46"/>
  <c r="G302" i="46"/>
  <c r="G301" i="46"/>
  <c r="G300" i="46"/>
  <c r="G299" i="46"/>
  <c r="G298" i="46"/>
  <c r="G297" i="46"/>
  <c r="G296" i="46"/>
  <c r="G295" i="46"/>
  <c r="G294" i="46"/>
  <c r="G293" i="46"/>
  <c r="G292" i="46"/>
  <c r="G291" i="46"/>
  <c r="G290" i="46"/>
  <c r="G289" i="46"/>
  <c r="G288" i="46"/>
  <c r="G287" i="46"/>
  <c r="G286" i="46"/>
  <c r="G285" i="46"/>
  <c r="G284" i="46"/>
  <c r="G283" i="46"/>
  <c r="G282" i="46"/>
  <c r="G281" i="46"/>
  <c r="G280" i="46"/>
  <c r="G279" i="46"/>
  <c r="G278" i="46"/>
  <c r="G277" i="46"/>
  <c r="G276" i="46"/>
  <c r="G275" i="46"/>
  <c r="G274" i="46"/>
  <c r="G273" i="46"/>
  <c r="G272" i="46"/>
  <c r="G271" i="46"/>
  <c r="G270" i="46"/>
  <c r="G269" i="46"/>
  <c r="G268" i="46"/>
  <c r="G267" i="46"/>
  <c r="G266" i="46"/>
  <c r="G265" i="46"/>
  <c r="G264" i="46"/>
  <c r="G263" i="46"/>
  <c r="G262" i="46"/>
  <c r="G261" i="46"/>
  <c r="G260" i="46"/>
  <c r="G259" i="46"/>
  <c r="G258" i="46"/>
  <c r="G257" i="46"/>
  <c r="G256" i="46"/>
  <c r="G255" i="46"/>
  <c r="G254" i="46"/>
  <c r="G253" i="46"/>
  <c r="G252" i="46"/>
  <c r="G251" i="46"/>
  <c r="G250" i="46"/>
  <c r="G249" i="46"/>
  <c r="G248" i="46"/>
  <c r="G247" i="46"/>
  <c r="G246" i="46"/>
  <c r="G245" i="46"/>
  <c r="G244" i="46"/>
  <c r="G243" i="46"/>
  <c r="G242" i="46"/>
  <c r="G241" i="46"/>
  <c r="G240" i="46"/>
  <c r="G239" i="46"/>
  <c r="G238" i="46"/>
  <c r="G237" i="46"/>
  <c r="G236" i="46"/>
  <c r="G235" i="46"/>
  <c r="G234" i="46"/>
  <c r="G233" i="46"/>
  <c r="G232" i="46"/>
  <c r="G231" i="46"/>
  <c r="G230" i="46"/>
  <c r="G229" i="46"/>
  <c r="G228" i="46"/>
  <c r="G227" i="46"/>
  <c r="G226" i="46"/>
  <c r="G225" i="46"/>
  <c r="G224" i="46"/>
  <c r="G223" i="46"/>
  <c r="G222" i="46"/>
  <c r="G221" i="46"/>
  <c r="G220" i="46"/>
  <c r="G219"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H28" i="45"/>
  <c r="H27" i="45"/>
  <c r="H26" i="45"/>
  <c r="H24" i="45"/>
  <c r="H23" i="45"/>
  <c r="H22" i="45"/>
  <c r="G21" i="45"/>
  <c r="G29" i="45" s="1"/>
  <c r="F21" i="45"/>
  <c r="E21" i="45"/>
  <c r="D21" i="45"/>
  <c r="C21" i="45"/>
  <c r="H20" i="45"/>
  <c r="H18" i="45"/>
  <c r="H17" i="45"/>
  <c r="H16" i="45"/>
  <c r="H15" i="45"/>
  <c r="H14" i="45"/>
  <c r="G13" i="45"/>
  <c r="F13" i="45"/>
  <c r="F29" i="45" s="1"/>
  <c r="E13" i="45"/>
  <c r="D13" i="45"/>
  <c r="D29" i="45" s="1"/>
  <c r="C13" i="45"/>
  <c r="H13" i="45" s="1"/>
  <c r="H26" i="44"/>
  <c r="H25" i="44"/>
  <c r="H24" i="44"/>
  <c r="H23" i="44"/>
  <c r="H22" i="44"/>
  <c r="H21" i="44"/>
  <c r="H20" i="44"/>
  <c r="G19" i="44"/>
  <c r="F19" i="44"/>
  <c r="E19" i="44"/>
  <c r="D19" i="44"/>
  <c r="C19" i="44"/>
  <c r="H18" i="44"/>
  <c r="H17" i="44"/>
  <c r="H16" i="44"/>
  <c r="H15" i="44"/>
  <c r="H14" i="44"/>
  <c r="G13" i="44"/>
  <c r="F13" i="44"/>
  <c r="E13" i="44"/>
  <c r="E27" i="44" s="1"/>
  <c r="D13" i="44"/>
  <c r="C13" i="44"/>
  <c r="C27" i="44" s="1"/>
  <c r="H23" i="43"/>
  <c r="H22" i="43"/>
  <c r="H21" i="43"/>
  <c r="H20" i="43"/>
  <c r="G19" i="43"/>
  <c r="F19" i="43"/>
  <c r="E19" i="43"/>
  <c r="D19" i="43"/>
  <c r="C19" i="43"/>
  <c r="H18" i="43"/>
  <c r="H17" i="43"/>
  <c r="H16" i="43"/>
  <c r="H15" i="43"/>
  <c r="H14" i="43"/>
  <c r="G13" i="43"/>
  <c r="F13" i="43"/>
  <c r="F24" i="43" s="1"/>
  <c r="E13" i="43"/>
  <c r="E24" i="43" s="1"/>
  <c r="D13" i="43"/>
  <c r="D24" i="43" s="1"/>
  <c r="C13" i="43"/>
  <c r="C24" i="43" s="1"/>
  <c r="G16" i="42"/>
  <c r="D27" i="44" l="1"/>
  <c r="F27" i="44"/>
  <c r="H13" i="44"/>
  <c r="H19" i="44"/>
  <c r="E29" i="45"/>
  <c r="H21" i="45"/>
  <c r="G690" i="46"/>
  <c r="E509" i="47"/>
  <c r="G24" i="43"/>
  <c r="H24" i="43"/>
  <c r="G27" i="44"/>
  <c r="H27" i="44" s="1"/>
  <c r="H19" i="43"/>
  <c r="C29" i="45"/>
  <c r="H29" i="45" s="1"/>
  <c r="H13" i="43"/>
  <c r="G14" i="41" l="1"/>
  <c r="G14" i="40"/>
  <c r="G17" i="38"/>
  <c r="G16" i="37"/>
  <c r="G14" i="36"/>
  <c r="S11" i="33"/>
  <c r="S10" i="33"/>
  <c r="F18" i="30"/>
  <c r="E18" i="30"/>
  <c r="I18" i="30" s="1"/>
  <c r="J17" i="30"/>
  <c r="I17" i="30"/>
  <c r="G17" i="30"/>
  <c r="H17" i="30" s="1"/>
  <c r="J16" i="30"/>
  <c r="I16" i="30"/>
  <c r="G16" i="30"/>
  <c r="H16" i="30" s="1"/>
  <c r="J15" i="30"/>
  <c r="I15" i="30"/>
  <c r="G15" i="30"/>
  <c r="H15" i="30" s="1"/>
  <c r="J14" i="30"/>
  <c r="I14" i="30"/>
  <c r="G14" i="30"/>
  <c r="H14" i="30" s="1"/>
  <c r="J13" i="30"/>
  <c r="I13" i="30"/>
  <c r="G13" i="30"/>
  <c r="H13" i="30" s="1"/>
  <c r="I18" i="29"/>
  <c r="H18" i="29"/>
  <c r="G18" i="29"/>
  <c r="F18" i="29"/>
  <c r="E18" i="29"/>
  <c r="J17" i="29"/>
  <c r="J16" i="29"/>
  <c r="J15" i="29"/>
  <c r="J14" i="29"/>
  <c r="J13" i="29"/>
  <c r="M36" i="28"/>
  <c r="M35" i="28"/>
  <c r="M34" i="28"/>
  <c r="M33" i="28"/>
  <c r="M32" i="28"/>
  <c r="M31" i="28"/>
  <c r="M30" i="28"/>
  <c r="J29" i="28"/>
  <c r="L29" i="28" s="1"/>
  <c r="M29" i="28" s="1"/>
  <c r="M28" i="28"/>
  <c r="M27" i="28"/>
  <c r="M26" i="28"/>
  <c r="M25" i="28"/>
  <c r="M24" i="28"/>
  <c r="M23" i="28"/>
  <c r="M22" i="28"/>
  <c r="M21" i="28"/>
  <c r="M20" i="28"/>
  <c r="M19" i="28"/>
  <c r="M18" i="28"/>
  <c r="J18" i="28"/>
  <c r="M17" i="28"/>
  <c r="M16" i="28"/>
  <c r="M15" i="28"/>
  <c r="M14" i="28"/>
  <c r="J14" i="28"/>
  <c r="J24" i="25"/>
  <c r="G24" i="25"/>
  <c r="J23" i="25"/>
  <c r="G23" i="25"/>
  <c r="J22" i="25"/>
  <c r="G22" i="25"/>
  <c r="I21" i="25"/>
  <c r="H21" i="25"/>
  <c r="J21" i="25" s="1"/>
  <c r="F21" i="25"/>
  <c r="G21" i="25" s="1"/>
  <c r="E21" i="25"/>
  <c r="J20" i="25"/>
  <c r="G20" i="25"/>
  <c r="J19" i="25"/>
  <c r="G19" i="25"/>
  <c r="J18" i="25"/>
  <c r="G18" i="25"/>
  <c r="J17" i="25"/>
  <c r="G17" i="25"/>
  <c r="J16" i="25"/>
  <c r="G16" i="25"/>
  <c r="J15" i="25"/>
  <c r="G15" i="25"/>
  <c r="J14" i="25"/>
  <c r="G14" i="25"/>
  <c r="I13" i="25"/>
  <c r="I25" i="25" s="1"/>
  <c r="H13" i="25"/>
  <c r="J13" i="25" s="1"/>
  <c r="F13" i="25"/>
  <c r="F25" i="25" s="1"/>
  <c r="E13" i="25"/>
  <c r="G13" i="25" s="1"/>
  <c r="K24" i="24"/>
  <c r="H24" i="24"/>
  <c r="E24" i="24"/>
  <c r="K23" i="24"/>
  <c r="H23" i="24"/>
  <c r="E23" i="24"/>
  <c r="K22" i="24"/>
  <c r="H22" i="24"/>
  <c r="E22" i="24"/>
  <c r="J21" i="24"/>
  <c r="I21" i="24"/>
  <c r="K21" i="24" s="1"/>
  <c r="G21" i="24"/>
  <c r="F21" i="24"/>
  <c r="H21" i="24" s="1"/>
  <c r="E21" i="24"/>
  <c r="D21" i="24"/>
  <c r="C21" i="24"/>
  <c r="K20" i="24"/>
  <c r="H20" i="24"/>
  <c r="E20" i="24"/>
  <c r="K19" i="24"/>
  <c r="H19" i="24"/>
  <c r="E19" i="24"/>
  <c r="K18" i="24"/>
  <c r="H18" i="24"/>
  <c r="E18" i="24"/>
  <c r="K17" i="24"/>
  <c r="H17" i="24"/>
  <c r="E17" i="24"/>
  <c r="K16" i="24"/>
  <c r="H16" i="24"/>
  <c r="E16" i="24"/>
  <c r="K15" i="24"/>
  <c r="H15" i="24"/>
  <c r="E15" i="24"/>
  <c r="K14" i="24"/>
  <c r="H14" i="24"/>
  <c r="E14" i="24"/>
  <c r="K13" i="24"/>
  <c r="J13" i="24"/>
  <c r="J25" i="24" s="1"/>
  <c r="I13" i="24"/>
  <c r="I25" i="24" s="1"/>
  <c r="K25" i="24" s="1"/>
  <c r="G13" i="24"/>
  <c r="G25" i="24" s="1"/>
  <c r="F13" i="24"/>
  <c r="H13" i="24" s="1"/>
  <c r="D13" i="24"/>
  <c r="D25" i="24" s="1"/>
  <c r="C13" i="24"/>
  <c r="C25" i="24" s="1"/>
  <c r="E25" i="24" s="1"/>
  <c r="Q17" i="22"/>
  <c r="P17" i="22"/>
  <c r="H46" i="21"/>
  <c r="D46" i="21"/>
  <c r="H45" i="21"/>
  <c r="D45" i="21"/>
  <c r="I45" i="21" s="1"/>
  <c r="I44" i="21"/>
  <c r="H44" i="21"/>
  <c r="D44" i="21"/>
  <c r="H43" i="21"/>
  <c r="F43" i="21"/>
  <c r="I43" i="21" s="1"/>
  <c r="D43" i="21"/>
  <c r="H42" i="21"/>
  <c r="I42" i="21" s="1"/>
  <c r="D42" i="21"/>
  <c r="H41" i="21"/>
  <c r="G41" i="21"/>
  <c r="F41" i="21"/>
  <c r="E41" i="21"/>
  <c r="D41" i="21"/>
  <c r="I41" i="21" s="1"/>
  <c r="I40" i="21"/>
  <c r="F40" i="21"/>
  <c r="E40" i="21"/>
  <c r="D40" i="21"/>
  <c r="I39" i="21"/>
  <c r="I38" i="21"/>
  <c r="I37" i="21"/>
  <c r="I36" i="21"/>
  <c r="I35" i="21"/>
  <c r="E34" i="21"/>
  <c r="I33" i="21"/>
  <c r="I32" i="21"/>
  <c r="I31" i="21"/>
  <c r="I30" i="21"/>
  <c r="I29" i="21"/>
  <c r="I34" i="21" s="1"/>
  <c r="H28" i="21"/>
  <c r="G28" i="21"/>
  <c r="F28" i="21"/>
  <c r="E28" i="21"/>
  <c r="I27" i="21"/>
  <c r="I26" i="21"/>
  <c r="I25" i="21"/>
  <c r="I24" i="21"/>
  <c r="I28" i="21" s="1"/>
  <c r="I23" i="21"/>
  <c r="H22" i="21"/>
  <c r="G22" i="21"/>
  <c r="G46" i="21" s="1"/>
  <c r="F22" i="21"/>
  <c r="F46" i="21" s="1"/>
  <c r="E22" i="21"/>
  <c r="E46" i="21" s="1"/>
  <c r="I21" i="21"/>
  <c r="I20" i="21"/>
  <c r="I19" i="21"/>
  <c r="I18" i="21"/>
  <c r="I17" i="21"/>
  <c r="I22" i="21" s="1"/>
  <c r="H16" i="21"/>
  <c r="I15" i="21"/>
  <c r="I14" i="21"/>
  <c r="I13" i="21"/>
  <c r="I16" i="21" s="1"/>
  <c r="I12" i="21"/>
  <c r="I11" i="21"/>
  <c r="F16" i="19"/>
  <c r="G16" i="19" s="1"/>
  <c r="E16" i="19"/>
  <c r="G15" i="19"/>
  <c r="G14" i="19"/>
  <c r="G13" i="19"/>
  <c r="G12" i="19"/>
  <c r="G11" i="19"/>
  <c r="F30" i="18"/>
  <c r="B30" i="18"/>
  <c r="G29" i="18"/>
  <c r="G28" i="18"/>
  <c r="G27" i="18"/>
  <c r="G26" i="18"/>
  <c r="G25" i="18"/>
  <c r="G24" i="18"/>
  <c r="G23" i="18"/>
  <c r="G22" i="18"/>
  <c r="G30" i="18" s="1"/>
  <c r="F22" i="18"/>
  <c r="E22" i="18"/>
  <c r="E30" i="18" s="1"/>
  <c r="D22" i="18"/>
  <c r="D30" i="18" s="1"/>
  <c r="C22" i="18"/>
  <c r="C30" i="18" s="1"/>
  <c r="B22" i="18"/>
  <c r="G21" i="18"/>
  <c r="G20" i="18"/>
  <c r="G19" i="18"/>
  <c r="G18" i="18"/>
  <c r="G17" i="18"/>
  <c r="G16" i="18"/>
  <c r="G15" i="18"/>
  <c r="G14" i="18"/>
  <c r="G13" i="18" s="1"/>
  <c r="F13" i="18"/>
  <c r="E13" i="18"/>
  <c r="D13" i="18"/>
  <c r="C13" i="18"/>
  <c r="B13" i="18"/>
  <c r="H35" i="16"/>
  <c r="H34" i="16"/>
  <c r="I34" i="16" s="1"/>
  <c r="G33" i="16"/>
  <c r="F33" i="16"/>
  <c r="E33" i="16"/>
  <c r="D33" i="16"/>
  <c r="C33" i="16"/>
  <c r="G27" i="16"/>
  <c r="F27" i="16"/>
  <c r="E27" i="16"/>
  <c r="D27" i="16"/>
  <c r="C27" i="16"/>
  <c r="G26" i="16"/>
  <c r="F26" i="16"/>
  <c r="E26" i="16"/>
  <c r="D26" i="16"/>
  <c r="C26" i="16"/>
  <c r="H23" i="16"/>
  <c r="I23" i="16" s="1"/>
  <c r="H22" i="16"/>
  <c r="I22" i="16" s="1"/>
  <c r="H21" i="16"/>
  <c r="I21" i="16" s="1"/>
  <c r="H20" i="16"/>
  <c r="I20" i="16" s="1"/>
  <c r="H19" i="16"/>
  <c r="I19" i="16" s="1"/>
  <c r="G18" i="16"/>
  <c r="F18" i="16"/>
  <c r="E18" i="16"/>
  <c r="D18" i="16"/>
  <c r="C18" i="16"/>
  <c r="H17" i="16"/>
  <c r="I17" i="16" s="1"/>
  <c r="G16" i="16"/>
  <c r="F16" i="16"/>
  <c r="E16" i="16"/>
  <c r="D16" i="16"/>
  <c r="C16" i="16"/>
  <c r="H14" i="16"/>
  <c r="I14" i="16" s="1"/>
  <c r="H13" i="16"/>
  <c r="I13" i="16" s="1"/>
  <c r="G12" i="16"/>
  <c r="G28" i="16" s="1"/>
  <c r="G31" i="16" s="1"/>
  <c r="F12" i="16"/>
  <c r="E12" i="16"/>
  <c r="D12" i="16"/>
  <c r="C12" i="16"/>
  <c r="F34" i="12"/>
  <c r="E34" i="12"/>
  <c r="H33" i="12"/>
  <c r="G33" i="12"/>
  <c r="H32" i="12"/>
  <c r="G32" i="12"/>
  <c r="H31" i="12"/>
  <c r="G31" i="12"/>
  <c r="H30" i="12"/>
  <c r="G30" i="12"/>
  <c r="H29" i="12"/>
  <c r="G29" i="12"/>
  <c r="H28" i="12"/>
  <c r="G28" i="12"/>
  <c r="H27" i="12"/>
  <c r="G27" i="12"/>
  <c r="H26" i="12"/>
  <c r="G26" i="12"/>
  <c r="F40" i="11"/>
  <c r="F33" i="11"/>
  <c r="E33" i="11"/>
  <c r="D33" i="11"/>
  <c r="H23" i="10"/>
  <c r="G23" i="10"/>
  <c r="H22" i="10"/>
  <c r="G22" i="10"/>
  <c r="H21" i="10"/>
  <c r="G21" i="10"/>
  <c r="H20" i="10"/>
  <c r="G20" i="10"/>
  <c r="H19" i="10"/>
  <c r="G19" i="10"/>
  <c r="H18" i="10"/>
  <c r="G18" i="10"/>
  <c r="H17" i="10"/>
  <c r="G17" i="10"/>
  <c r="H16" i="10"/>
  <c r="G16" i="10"/>
  <c r="H15" i="10"/>
  <c r="G15" i="10"/>
  <c r="H14" i="10"/>
  <c r="G14" i="10"/>
  <c r="H13" i="10"/>
  <c r="G13" i="10"/>
  <c r="H12" i="10"/>
  <c r="G12" i="10"/>
  <c r="H11" i="10"/>
  <c r="G11" i="10"/>
  <c r="H10" i="10"/>
  <c r="G10" i="10"/>
  <c r="L36" i="2"/>
  <c r="K36" i="2"/>
  <c r="L35" i="2"/>
  <c r="K35" i="2"/>
  <c r="L34" i="2"/>
  <c r="K34" i="2"/>
  <c r="L33" i="2"/>
  <c r="K33" i="2"/>
  <c r="L32" i="2"/>
  <c r="K32" i="2"/>
  <c r="G18" i="30" l="1"/>
  <c r="H18" i="30" s="1"/>
  <c r="J18" i="30"/>
  <c r="J18" i="29"/>
  <c r="H33" i="16"/>
  <c r="I33" i="16" s="1"/>
  <c r="C28" i="16"/>
  <c r="C31" i="16" s="1"/>
  <c r="E29" i="16"/>
  <c r="D28" i="16"/>
  <c r="D31" i="16" s="1"/>
  <c r="F29" i="16"/>
  <c r="H18" i="16"/>
  <c r="I18" i="16" s="1"/>
  <c r="G29" i="16"/>
  <c r="H16" i="16"/>
  <c r="I16" i="16" s="1"/>
  <c r="F28" i="16"/>
  <c r="F31" i="16" s="1"/>
  <c r="C29" i="16"/>
  <c r="J13" i="28"/>
  <c r="J37" i="28" s="1"/>
  <c r="L37" i="28" s="1"/>
  <c r="M37" i="28" s="1"/>
  <c r="H34" i="12"/>
  <c r="G34" i="12"/>
  <c r="I46" i="21"/>
  <c r="H12" i="16"/>
  <c r="E28" i="16"/>
  <c r="E31" i="16" s="1"/>
  <c r="H27" i="16"/>
  <c r="I27" i="16" s="1"/>
  <c r="H26" i="16"/>
  <c r="I26" i="16" s="1"/>
  <c r="E25" i="25"/>
  <c r="G25" i="25" s="1"/>
  <c r="D29" i="16"/>
  <c r="I35" i="16"/>
  <c r="E13" i="24"/>
  <c r="F25" i="24"/>
  <c r="H25" i="24" s="1"/>
  <c r="H25" i="25"/>
  <c r="J25" i="25" s="1"/>
  <c r="L13" i="28" l="1"/>
  <c r="M13" i="28" s="1"/>
  <c r="H29" i="16"/>
  <c r="I29" i="16" s="1"/>
  <c r="H28" i="16"/>
  <c r="H31" i="16" s="1"/>
  <c r="I12" i="16"/>
  <c r="I28" i="16" l="1"/>
</calcChain>
</file>

<file path=xl/sharedStrings.xml><?xml version="1.0" encoding="utf-8"?>
<sst xmlns="http://schemas.openxmlformats.org/spreadsheetml/2006/main" count="2528" uniqueCount="1775">
  <si>
    <t>En porcentaje (%)</t>
  </si>
  <si>
    <t>Región</t>
  </si>
  <si>
    <t>Estimado  2022</t>
  </si>
  <si>
    <t xml:space="preserve">Proyecciones </t>
  </si>
  <si>
    <t>Octubre 2022</t>
  </si>
  <si>
    <t>Enero 2023</t>
  </si>
  <si>
    <t>Variaciones    Octubre-Enero</t>
  </si>
  <si>
    <t>Mundo</t>
  </si>
  <si>
    <t>Economías Avanzadas</t>
  </si>
  <si>
    <t>EE.UU.</t>
  </si>
  <si>
    <t>Zona Euro</t>
  </si>
  <si>
    <t>China</t>
  </si>
  <si>
    <t>Gráfico 1. Tasas de Rendimiento de los Títulos del Tesoro EE. UU.</t>
  </si>
  <si>
    <t xml:space="preserve"> Enero 2021 – Diciembre 2022</t>
  </si>
  <si>
    <t>Fuente: Elaboración propia con datos de la Reserva Federal.</t>
  </si>
  <si>
    <t>Gráfico 3. Precio Spot Petróleo WTI – 2020-2022</t>
  </si>
  <si>
    <t>En US$/barril</t>
  </si>
  <si>
    <t>Row Labels</t>
  </si>
  <si>
    <t>Precio del WTI</t>
  </si>
  <si>
    <t>Precio esperado WTI</t>
  </si>
  <si>
    <t>2020</t>
  </si>
  <si>
    <t>ene</t>
  </si>
  <si>
    <t>feb</t>
  </si>
  <si>
    <t>mar</t>
  </si>
  <si>
    <t>abr</t>
  </si>
  <si>
    <t>may</t>
  </si>
  <si>
    <t>jun</t>
  </si>
  <si>
    <t>jul</t>
  </si>
  <si>
    <t>ago</t>
  </si>
  <si>
    <t>sep</t>
  </si>
  <si>
    <t>oct</t>
  </si>
  <si>
    <t>nov</t>
  </si>
  <si>
    <t>dic</t>
  </si>
  <si>
    <t>2021</t>
  </si>
  <si>
    <t>2022</t>
  </si>
  <si>
    <t>Grand Total</t>
  </si>
  <si>
    <t xml:space="preserve"> </t>
  </si>
  <si>
    <t>Fuentes: Pink Sheet del Banco Mundial actualizado a Julio 2022 Louis y Proyección del Marco Macroeconómico realizado por el MEPyD actualizado al 26 de agosto 2021.  </t>
  </si>
  <si>
    <t>Gráfico 5. Evolución 2020-2022 de los Índices mensuales de precios reales de los alimentos de la FAO</t>
  </si>
  <si>
    <t>Data</t>
  </si>
  <si>
    <t>Years</t>
  </si>
  <si>
    <t>Month</t>
  </si>
  <si>
    <t>índice de precios de alimentos</t>
  </si>
  <si>
    <t>índice de precios de la carne</t>
  </si>
  <si>
    <t>índice de precios de los cereales</t>
  </si>
  <si>
    <t>índice de precios de productos lacteos</t>
  </si>
  <si>
    <t xml:space="preserve">índice de precios de los aceites </t>
  </si>
  <si>
    <t>índice de precios de los azucares</t>
  </si>
  <si>
    <t>Gráfico 6. Crecimiento del Producto Interno Bruto (PIB) de la República Dominicana en el período 2020-2022</t>
  </si>
  <si>
    <t>En porcentajes (%)</t>
  </si>
  <si>
    <t xml:space="preserve">Fuente: Banco Central de la República Dominicana. </t>
  </si>
  <si>
    <t>TASAS DE CRECIMIENTO POR COMPONENTE (%)</t>
  </si>
  <si>
    <r>
      <t xml:space="preserve">2020 </t>
    </r>
    <r>
      <rPr>
        <b/>
        <vertAlign val="superscript"/>
        <sz val="10"/>
        <color indexed="9"/>
        <rFont val="Arial"/>
        <family val="2"/>
      </rPr>
      <t>(p)</t>
    </r>
  </si>
  <si>
    <r>
      <t xml:space="preserve">2021 </t>
    </r>
    <r>
      <rPr>
        <b/>
        <vertAlign val="superscript"/>
        <sz val="10"/>
        <color indexed="9"/>
        <rFont val="Arial"/>
        <family val="2"/>
      </rPr>
      <t>(p)</t>
    </r>
  </si>
  <si>
    <r>
      <t xml:space="preserve">2022 </t>
    </r>
    <r>
      <rPr>
        <b/>
        <vertAlign val="superscript"/>
        <sz val="10"/>
        <color indexed="9"/>
        <rFont val="Arial"/>
        <family val="2"/>
      </rPr>
      <t>(p)</t>
    </r>
  </si>
  <si>
    <t>E-M</t>
  </si>
  <si>
    <t>E-J</t>
  </si>
  <si>
    <t>E-S</t>
  </si>
  <si>
    <t>E-D</t>
  </si>
  <si>
    <t>E-D*</t>
  </si>
  <si>
    <t>Consumo Privado</t>
  </si>
  <si>
    <t>Consumo Público</t>
  </si>
  <si>
    <t>Formación Bruta de Capital Fijo</t>
  </si>
  <si>
    <r>
      <t xml:space="preserve">Variación de Existencias </t>
    </r>
    <r>
      <rPr>
        <vertAlign val="superscript"/>
        <sz val="10"/>
        <color indexed="8"/>
        <rFont val="Arial"/>
        <family val="2"/>
      </rPr>
      <t>(1)</t>
    </r>
  </si>
  <si>
    <t>Exportaciones</t>
  </si>
  <si>
    <t>Importaciones</t>
  </si>
  <si>
    <t>Producto Interno Bruto</t>
  </si>
  <si>
    <t xml:space="preserve">Tabla 2. Tasa de Crecimiento Económico por Actividad Económica </t>
  </si>
  <si>
    <t>Enero-Diciembre (2020-2022)</t>
  </si>
  <si>
    <t>Como porcentaje (%) del PIB</t>
  </si>
  <si>
    <t>Actividad Económica</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</si>
  <si>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</si>
  <si>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</si>
  <si>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</si>
  <si>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</si>
  <si>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</si>
  <si>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</si>
  <si>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</si>
  <si>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</si>
  <si>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</si>
  <si>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</si>
  <si>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</si>
  <si>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</si>
  <si>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</si>
  <si>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</si>
  <si>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</si>
  <si>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</si>
  <si>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</si>
  <si>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En millones de US$</t>
  </si>
  <si>
    <t>Conceptos</t>
  </si>
  <si>
    <t>Ene-Sep</t>
  </si>
  <si>
    <t>Variaciones Abs.</t>
  </si>
  <si>
    <t>2022*</t>
  </si>
  <si>
    <t>2020/2021</t>
  </si>
  <si>
    <t>2021/2022</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</si>
  <si>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</si>
  <si>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</si>
  <si>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</si>
  <si>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</si>
  <si>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</si>
  <si>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</si>
  <si>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</si>
  <si>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</si>
  <si>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</si>
  <si>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Inversión de Cartera</t>
  </si>
  <si>
    <t>Otras Inversiones</t>
  </si>
  <si>
    <t>IV. Errores y Omisiones</t>
  </si>
  <si>
    <t>V. Financiamiento</t>
  </si>
  <si>
    <t>Act. de reservas</t>
  </si>
  <si>
    <t xml:space="preserve">*Cifras preliminares.  </t>
  </si>
  <si>
    <t>Gráfico 7. Remesas Familiares hacia la República Dominicana 2019-2022</t>
  </si>
  <si>
    <t>En millones de US$ y porcentaje (%)</t>
  </si>
  <si>
    <t>Fuente: Estadísticas de las Remesas Familiares. Banco Central de la República Dominicana.</t>
  </si>
  <si>
    <t>Enero - Diciembre</t>
  </si>
  <si>
    <t>Remesas Familiares</t>
  </si>
  <si>
    <t>Fuente: Resultados Preliminares de la Economía Dominicana Enero-Junio 2022.</t>
  </si>
  <si>
    <t>Enero - Septiembre</t>
  </si>
  <si>
    <t>Var. Abs.</t>
  </si>
  <si>
    <t>%</t>
  </si>
  <si>
    <t>Importaciones totales</t>
  </si>
  <si>
    <t>I.Nacionales</t>
  </si>
  <si>
    <t>II. Zonas francas</t>
  </si>
  <si>
    <t>Exportaciones totales</t>
  </si>
  <si>
    <t>Balanza Comercial</t>
  </si>
  <si>
    <t>En Porcentaje (%)</t>
  </si>
  <si>
    <t xml:space="preserve">Fuente: Informe Índice de Precios al Consumidor (IPC). Banco Central de la República Dominicana. </t>
  </si>
  <si>
    <t>Año</t>
  </si>
  <si>
    <t>Mes</t>
  </si>
  <si>
    <t>Tasa de Política Monetaria</t>
  </si>
  <si>
    <t>Facilidades Permanentes</t>
  </si>
  <si>
    <t>Depósito</t>
  </si>
  <si>
    <t>Préstamo</t>
  </si>
  <si>
    <t>Lombarda</t>
  </si>
  <si>
    <t>Ene</t>
  </si>
  <si>
    <t>Feb</t>
  </si>
  <si>
    <t>Mar</t>
  </si>
  <si>
    <t>Abr</t>
  </si>
  <si>
    <t>May</t>
  </si>
  <si>
    <t>Jun</t>
  </si>
  <si>
    <t>Jul</t>
  </si>
  <si>
    <t>Ago</t>
  </si>
  <si>
    <t>Sep</t>
  </si>
  <si>
    <t>Oct</t>
  </si>
  <si>
    <t>Nov</t>
  </si>
  <si>
    <t>Dic</t>
  </si>
  <si>
    <t>Sum of Tasa de Política Monetaria</t>
  </si>
  <si>
    <t>MINISTERIO DE HACIENDA</t>
  </si>
  <si>
    <t>DIRECCIÓN GENERAL DE PRESUPUESTO</t>
  </si>
  <si>
    <t>DIRECCIÓN DE ESTUDIOS ECONÓMICOS Y SEGUIMIENTO FINANCIERO</t>
  </si>
  <si>
    <t>Enero</t>
  </si>
  <si>
    <t>Febrero</t>
  </si>
  <si>
    <t>Marzo</t>
  </si>
  <si>
    <t>Abril</t>
  </si>
  <si>
    <t>Mayo</t>
  </si>
  <si>
    <t>Junio</t>
  </si>
  <si>
    <t>Julio</t>
  </si>
  <si>
    <t>Agosto</t>
  </si>
  <si>
    <t>Septiembre</t>
  </si>
  <si>
    <t xml:space="preserve">DEPARTAMENTO DE GESTIÓN FINANCIERA DE FORMULACIÓN Y EJECUCIÓN </t>
  </si>
  <si>
    <t xml:space="preserve">Tabla 5. Agregación Institucional para la Consolidación de la Formulación del SPNF </t>
  </si>
  <si>
    <t>Cuenta de Ahorro, Inversión y Financiamiento</t>
  </si>
  <si>
    <t>En millones de RD$</t>
  </si>
  <si>
    <t>Concepto</t>
  </si>
  <si>
    <t>Gobierno Central</t>
  </si>
  <si>
    <t>Organismos Autónomos y Descentralizados No Financieras</t>
  </si>
  <si>
    <t>Instituciones Públicas de la Seguridad Social</t>
  </si>
  <si>
    <t>Gobiernos Locales</t>
  </si>
  <si>
    <t>Empresas Públicas No Financieras</t>
  </si>
  <si>
    <t>Total General</t>
  </si>
  <si>
    <t>Total General% PIB</t>
  </si>
  <si>
    <t>Ingresos</t>
  </si>
  <si>
    <t>PIB nominal 2023</t>
  </si>
  <si>
    <t>1.1 - Ingresos Corrientes</t>
  </si>
  <si>
    <t>1.2 - Ingresos de Capital</t>
  </si>
  <si>
    <t>Gastos</t>
  </si>
  <si>
    <t>2.1 - Gastos Corrientes</t>
  </si>
  <si>
    <t>2.1.4 - Intereses de la deuda</t>
  </si>
  <si>
    <t>2.1.4.1.1 - Intereses internos</t>
  </si>
  <si>
    <t>2.1.4.1.2 - Intereses externos</t>
  </si>
  <si>
    <t>2.1.4.1.3 - Comisiones deuda pública</t>
  </si>
  <si>
    <t>2.1.4.1.4 - Intereses de la deuda comercial</t>
  </si>
  <si>
    <t>2.2 - Gastos de Capital</t>
  </si>
  <si>
    <t>Resultados</t>
  </si>
  <si>
    <t>Resultado Económico (1.1 - 2.1)</t>
  </si>
  <si>
    <t>Resultado de Capital (1.2 - 2.2)</t>
  </si>
  <si>
    <t>Resultado Financiero (1 - 2)</t>
  </si>
  <si>
    <t>Resultado Primario (1 - (2 - 2.1.4))</t>
  </si>
  <si>
    <t>Financiamiento Neto</t>
  </si>
  <si>
    <t>3.1 - Fuentes Financieras</t>
  </si>
  <si>
    <t>3.2 - Aplicaciones Financieras</t>
  </si>
  <si>
    <t>Resultado Financiero % PIB</t>
  </si>
  <si>
    <t>Fuente: Elaboración propia con datos del Sistema de Información de la Gestión Financiera (SIGEF), Centralización de la Información Financiera del Estado (CIFE).</t>
  </si>
  <si>
    <t xml:space="preserve">Tabla 6. Presupuesto Formulado Agregado por Ámbito Institucional del SPNF Clasificación </t>
  </si>
  <si>
    <t xml:space="preserve">Clasificación Económica del Ingresos </t>
  </si>
  <si>
    <t>En Millones de RD$</t>
  </si>
  <si>
    <t>Detalle</t>
  </si>
  <si>
    <t>Organismos Autónomos y Descentralizados No Financieros</t>
  </si>
  <si>
    <t>Gobierno Locales</t>
  </si>
  <si>
    <t>TOTAL SPNF</t>
  </si>
  <si>
    <t>1.1.1 - Impuestos</t>
  </si>
  <si>
    <t>1.1.2 - Contribuciones a la seguridad social</t>
  </si>
  <si>
    <t>1.1.3 - Ventas de bienes y servicios</t>
  </si>
  <si>
    <t>1.1.4 - Rentas de la propiedad</t>
  </si>
  <si>
    <t>1.1.6 - Transferencias y donaciones corrientes recibidas</t>
  </si>
  <si>
    <t>1.1.7 - Multas y sanciones pecuniarias</t>
  </si>
  <si>
    <t>1.1.9 - Otros ingresos corrientes</t>
  </si>
  <si>
    <t>1.2 - Ingresos de capital</t>
  </si>
  <si>
    <t>1.2.1 - Venta (disposición) de activos no financieros (a valores brutos)</t>
  </si>
  <si>
    <t>1.2.4 - Transferencias de capital recibidas</t>
  </si>
  <si>
    <t>1.2.5 - Recuperación de inversiones financieras realizadas con fines de política</t>
  </si>
  <si>
    <t>DIRECCIÓN DE ESTUDIOS ECONÓMICOS E INTEGRACIÓN PRESUPUESTARIA</t>
  </si>
  <si>
    <t xml:space="preserve">Tabla 7. Presupuesto Formulado Agregado por Ámbito Institucional del SPNF </t>
  </si>
  <si>
    <t>Clasificación Económica del Gasto</t>
  </si>
  <si>
    <t xml:space="preserve">Gobierno Central </t>
  </si>
  <si>
    <t xml:space="preserve">Organismos Autónomos y Descentralizados No Financieros      </t>
  </si>
  <si>
    <t xml:space="preserve">Instituciones Públicas de la Seguridad Social                </t>
  </si>
  <si>
    <t xml:space="preserve">Gobiernos Locales         </t>
  </si>
  <si>
    <t xml:space="preserve">Empresas Públicas No Financieras     </t>
  </si>
  <si>
    <t xml:space="preserve">Total SPNF </t>
  </si>
  <si>
    <t>2.1 - Gastos corrientes</t>
  </si>
  <si>
    <t>2.1.1 - Gastos de explotación</t>
  </si>
  <si>
    <t>2.1.2 - Gastos de consumo</t>
  </si>
  <si>
    <t>2.1.3 - Prestaciones de la seguridad social</t>
  </si>
  <si>
    <t>2.1.5 - Subvenciones otorgadas a empresas</t>
  </si>
  <si>
    <t>2.1.6 - Transferencias corrientes otorgadas</t>
  </si>
  <si>
    <t>2.1.8 - Intereses</t>
  </si>
  <si>
    <t>2.1.9 - Otros gastos corrientes</t>
  </si>
  <si>
    <t>2.2 - Gastos de capital</t>
  </si>
  <si>
    <t>2.2.1 - Construcciones en proceso</t>
  </si>
  <si>
    <t>2.2.2 - Activos fijos (formación bruta de capital fijo)</t>
  </si>
  <si>
    <t>2.2.4 - Objetos de valor</t>
  </si>
  <si>
    <t>2.2.5 - Activos no producidos</t>
  </si>
  <si>
    <t>2.2.6 - Transferencias de capital otorgadas</t>
  </si>
  <si>
    <t>2.2.7 - Inversiones financieras realizadas con fines de política</t>
  </si>
  <si>
    <t>2.2.8 - Gastos de capital, reserva presupuestaria</t>
  </si>
  <si>
    <t>Total general</t>
  </si>
  <si>
    <t>Tabla 8. Alcance de la Consolidación del Sector Público no Financiero</t>
  </si>
  <si>
    <t>Sub-sector Institucional</t>
  </si>
  <si>
    <t>Instituciones Formulación</t>
  </si>
  <si>
    <t>% Cobertura Institucional, Formulación</t>
  </si>
  <si>
    <t>Existentes</t>
  </si>
  <si>
    <t>Incluidas</t>
  </si>
  <si>
    <t>Total SPNF</t>
  </si>
  <si>
    <t>Fuente: Elaboración propia con datos del SIGEF, CIFE.</t>
  </si>
  <si>
    <t>2022 - 2023</t>
  </si>
  <si>
    <t>Consolidación</t>
  </si>
  <si>
    <t>Definición</t>
  </si>
  <si>
    <t>DIGEPRES</t>
  </si>
  <si>
    <t>Observaciones</t>
  </si>
  <si>
    <t>Subsidios</t>
  </si>
  <si>
    <r>
      <t xml:space="preserve">Pagos corrientes  sin contrapartidas que </t>
    </r>
    <r>
      <rPr>
        <sz val="11"/>
        <color rgb="FF0F0F0F"/>
        <rFont val="Avenir Next LT Pro"/>
        <family val="2"/>
      </rPr>
      <t xml:space="preserve">las </t>
    </r>
    <r>
      <rPr>
        <sz val="11"/>
        <rFont val="Avenir Next LT Pro"/>
        <family val="2"/>
      </rPr>
      <t>unidades gubernamentales hacen a las demás instituciones con el fin de subsidiar la reducción de tarifa y precio de los servicios.</t>
    </r>
  </si>
  <si>
    <r>
      <rPr>
        <sz val="11"/>
        <color rgb="FF161616"/>
        <rFont val="Avenir Next LT Pro"/>
        <family val="2"/>
      </rPr>
      <t>Sí</t>
    </r>
  </si>
  <si>
    <t>Transferencias</t>
  </si>
  <si>
    <t>Las transferencias corrientes son las que se efectúan en conexión a gastos corrientes y no están vinculadas ni condicionadas a la adquisión de un activo por parte del beneficiario. Las transferencias de capital pueden constituir una transferencia de efectivo que el beneficiario debe utilizar o se espera que utilice para la adquisión de un activo o activos.</t>
  </si>
  <si>
    <t>Sí</t>
  </si>
  <si>
    <t>Compra  y ventas de bienes y servicios</t>
  </si>
  <si>
    <r>
      <t xml:space="preserve">Actividad primaria de las corporaciones públicas </t>
    </r>
    <r>
      <rPr>
        <sz val="11"/>
        <color rgb="FF161616"/>
        <rFont val="Avenir Next LT Pro"/>
        <family val="2"/>
      </rPr>
      <t>no financieras con el propósito de suministrar bienes y servicios a precio de mercado</t>
    </r>
    <r>
      <rPr>
        <sz val="11"/>
        <rFont val="Avenir Next LT Pro"/>
        <family val="2"/>
      </rPr>
      <t>.</t>
    </r>
  </si>
  <si>
    <t>Acciones y otras participaciones de capital</t>
  </si>
  <si>
    <t>Abarcan todos los instrumentos y registros en que se reconocen, una vez satisfechos los derechos de autor de todos los acreedores, los derechos al valor residual de las corporaciones.</t>
  </si>
  <si>
    <t>-</t>
  </si>
  <si>
    <t>Donaciones</t>
  </si>
  <si>
    <t>Son transferencias que las unidades de gobierno reciben de ptras unidades de gobiernos residentes o no residentes, o de organismos internacionales, y que no se encuadran en la definición de impuesto, subsidio o contribución social.</t>
  </si>
  <si>
    <t>Impuestos pagados por una unidad de gobierno a otra</t>
  </si>
  <si>
    <t>No</t>
  </si>
  <si>
    <t>Seguros, pensiones y sistemas de garantías</t>
  </si>
  <si>
    <t>Las contribuciones sociales del empleador, ya sea que se paguen a la seguridad social o a fondos de pensión del gobierno.</t>
  </si>
  <si>
    <t>Ingresos de gastos en interés</t>
  </si>
  <si>
    <t>No Aplica</t>
  </si>
  <si>
    <t>Tipo de Transacción</t>
  </si>
  <si>
    <t>Institución Transfiere</t>
  </si>
  <si>
    <t xml:space="preserve">Institución Receptora </t>
  </si>
  <si>
    <t>Total Transferido</t>
  </si>
  <si>
    <t>Organismos Autónomas y Descentralizados No Financieras</t>
  </si>
  <si>
    <t>Compra de Bienes y Servicios</t>
  </si>
  <si>
    <t>Total</t>
  </si>
  <si>
    <t>Transferencias Corrientes</t>
  </si>
  <si>
    <t>Transferencias de Capital</t>
  </si>
  <si>
    <t>Aplicaciones Financieras</t>
  </si>
  <si>
    <t>Impuestos</t>
  </si>
  <si>
    <t>Total Consolidado</t>
  </si>
  <si>
    <t>Total Recibido</t>
  </si>
  <si>
    <t>Ingresos Corrientes</t>
  </si>
  <si>
    <t>Ingresos de capital</t>
  </si>
  <si>
    <t xml:space="preserve">  </t>
  </si>
  <si>
    <t xml:space="preserve">Clasificación Económica de los Ingresos </t>
  </si>
  <si>
    <t>Ámbitos Institucionales</t>
  </si>
  <si>
    <t>Percibido Agregado</t>
  </si>
  <si>
    <t>Consolidable</t>
  </si>
  <si>
    <t>Percibido Consolidado</t>
  </si>
  <si>
    <t>3 = 1 - 2</t>
  </si>
  <si>
    <t>6 = 4 - 5</t>
  </si>
  <si>
    <t>9 = 7 - 8</t>
  </si>
  <si>
    <t>Total de Ingresos</t>
  </si>
  <si>
    <t>Empresas Públicas no Financieras</t>
  </si>
  <si>
    <t>3 = (1 - 2)</t>
  </si>
  <si>
    <t>6 = (4 - 5)</t>
  </si>
  <si>
    <t>PIB Nominal formulación 2022 (RD$ millones)</t>
  </si>
  <si>
    <t>PIB Nominal 2023 formulación (RD$ millones)</t>
  </si>
  <si>
    <t>Variación</t>
  </si>
  <si>
    <r>
      <t>% del PIB</t>
    </r>
    <r>
      <rPr>
        <b/>
        <vertAlign val="superscript"/>
        <sz val="11"/>
        <color theme="0"/>
        <rFont val="Avenir Next LT Pro"/>
        <family val="2"/>
      </rPr>
      <t>1</t>
    </r>
  </si>
  <si>
    <t>Nominal</t>
  </si>
  <si>
    <t>Relativa</t>
  </si>
  <si>
    <t xml:space="preserve">2.1 - Gastos de capital </t>
  </si>
  <si>
    <t>Organismos autónomos y descentralizados no financieros</t>
  </si>
  <si>
    <t>Instituciones Públicas de la seguridad social</t>
  </si>
  <si>
    <t>Empresas públicas no financieras</t>
  </si>
  <si>
    <r>
      <t>% PIB</t>
    </r>
    <r>
      <rPr>
        <b/>
        <vertAlign val="superscript"/>
        <sz val="12"/>
        <color theme="0"/>
        <rFont val="Avenir Next LT Pro"/>
        <family val="2"/>
      </rPr>
      <t>1</t>
    </r>
  </si>
  <si>
    <t>7 = 6/PIB</t>
  </si>
  <si>
    <t>2.1.1.1 - Remuneraciones</t>
  </si>
  <si>
    <t>2.1.1.2 - Bienes y servicios</t>
  </si>
  <si>
    <t>2.1.1.9 - Otros gastos de explotación</t>
  </si>
  <si>
    <t>2.1.2.1 - Remuneraciones</t>
  </si>
  <si>
    <t>2.1.2.2 - Bienes y servicios</t>
  </si>
  <si>
    <t>2.1.2.7 - 5 %  que se asigna durante el ejercicio para gasto corriente</t>
  </si>
  <si>
    <t>2.1.2.8 - 1 %  que se asigna durante el ejercicio para gasto corriente por calamidad publica</t>
  </si>
  <si>
    <t>Finalidad</t>
  </si>
  <si>
    <t>Total por Finalidad</t>
  </si>
  <si>
    <t>1 - SERVICIOS  GENERALES</t>
  </si>
  <si>
    <t>2 - SERVICIOS ECONÓMICOS</t>
  </si>
  <si>
    <t>3 - PROTECCIÓN DEL MEDIO AMBIENTE</t>
  </si>
  <si>
    <t>4 - SERVICIOS SOCIALES</t>
  </si>
  <si>
    <t>5 - INTERESES DE LA DEUDA PÚBLICA</t>
  </si>
  <si>
    <t>Fuentes Financieras</t>
  </si>
  <si>
    <t>Financiamiento neto</t>
  </si>
  <si>
    <t xml:space="preserve">Fuentes: Elaboración propia con datos del Sistema de Información de la Gestión Financiera (SIGEF) y Centralización de la Información Financiera del Estado (CIFE). </t>
  </si>
  <si>
    <t>Inst. Públicas de la Seguridad Social</t>
  </si>
  <si>
    <t>PIB Nominal 2023</t>
  </si>
  <si>
    <t>Resultado Económico</t>
  </si>
  <si>
    <t>Resultado de Capital</t>
  </si>
  <si>
    <t>Resultado Financiero</t>
  </si>
  <si>
    <t>Resultado Primario</t>
  </si>
  <si>
    <t>PROGRAMA</t>
  </si>
  <si>
    <t>PRODUCTOS</t>
  </si>
  <si>
    <t>UNIDAD DE MEDIDA</t>
  </si>
  <si>
    <t>META PROGRAMADA</t>
  </si>
  <si>
    <t>FORMULADO (RD$ MILLONES)</t>
  </si>
  <si>
    <t>Comercialización de Energía Eléctrica en la zona norte.</t>
  </si>
  <si>
    <t>Clientes de la zona Norte reciben abastecimiento de energía eléctrica demandada.</t>
  </si>
  <si>
    <t>% de abastecimiento de demanda de energía eléctrica a clientes de la zona norte</t>
  </si>
  <si>
    <t>TOTAL FORMULADO</t>
  </si>
  <si>
    <t>Abastecimiento de Agua Potable</t>
  </si>
  <si>
    <t>Residentes de los sectores bajo jurisdicción de la CAASD con suministro de agua potable a través de la Red Pública</t>
  </si>
  <si>
    <t>M3 de agua potable suministrada</t>
  </si>
  <si>
    <t>Saneamiento y Disposición de Aguas Residuales</t>
  </si>
  <si>
    <t>Residentes  de los sectores bajo jurisdicción de la CAASD con servicio de recolección de agua residual a través de la red de alcantarillado</t>
  </si>
  <si>
    <t>M3 de aguas residuales recolectadas</t>
  </si>
  <si>
    <t>Residentes de los sectores bajo jurisdicción de la CAASD con servicio tratamiento de aguas residuales y vertido al medio ambiente conforme a los parámetros establecidos por las normas vigentes</t>
  </si>
  <si>
    <t>M3 de aguas residuales tratadas</t>
  </si>
  <si>
    <t>Gestión Comercial</t>
  </si>
  <si>
    <t>Residentes de los sectores bajo jurisdicción de la CAASD con atención a las solicitudes de servicios comerciales, reclamos y denuncias</t>
  </si>
  <si>
    <t>Clientes/usuarios atendidos</t>
  </si>
  <si>
    <t>Residentes de las provincias bajo la jurisdicción del INAPA con producción de agua potable a través de la red pública</t>
  </si>
  <si>
    <t>M3 de agua producida</t>
  </si>
  <si>
    <t>Residentes de las provincias bajo la jurisdicción del INAPA con servicio de recolección de agua residual a través de la red de alcantarillado</t>
  </si>
  <si>
    <t>Residentes de las provincias bajo el área de jurisdicción del INAPA con aguas residuales tratadas y vertidas al medio ambiente conforme a los parámetros establecidos por las normas</t>
  </si>
  <si>
    <t>Residentes de las provincias bajo jurisdicción del INAPA reciben atención a las solicitudes de servicios comerciales, reclamos y denuncias</t>
  </si>
  <si>
    <t>% de abastecimiento de demanda de energía eléctrica a clientes de la zona Sur</t>
  </si>
  <si>
    <t>Clientes de la zona Sur reciben abastecimiento de energía eléctrica demandada</t>
  </si>
  <si>
    <t>Comercialización de Energía Eléctrica en la Zona Sur</t>
  </si>
  <si>
    <t>Productos</t>
  </si>
  <si>
    <t>Programa</t>
  </si>
  <si>
    <t xml:space="preserve">En Millones de RD$ </t>
  </si>
  <si>
    <t>Empresa Eléctrica del Sur (EDESUR)</t>
  </si>
  <si>
    <t>% de abastecimiento de demanda de energía eléctrica a clientes de la zona este</t>
  </si>
  <si>
    <t>Comercialización De Energía Eléctrica en la Zona Este</t>
  </si>
  <si>
    <t>Empresa Eléctrica del Este (EDEESTE)</t>
  </si>
  <si>
    <t>Cantidad de clientes atendidos</t>
  </si>
  <si>
    <t>Residentes de los sectores bajo la jurisdicción de CORAASAN reciben atención a las solicitudes de servicios comerciales, reclamos y denuncias</t>
  </si>
  <si>
    <t>Residentes de los sectores bajo la jurisdicción de CORAASAN con aguas residuales tratadas y vertidas al medio ambiente conforme a los parámetros establecidos por las normas</t>
  </si>
  <si>
    <t>Residentes de los sectores bajo la jurisdicción de CORAASAN con servicio de recolección de agua residual a través de la red de alcantarillado</t>
  </si>
  <si>
    <t>M3 de agua distribuida</t>
  </si>
  <si>
    <t>Residentes de los sectores bajo la jurisdicción de CORAASAN con producción de agua potable a través de la red pública</t>
  </si>
  <si>
    <t>Residentes de los sectores bajo la jurisdicción de CORAASAN con distribución de agua potable a través de la red pública</t>
  </si>
  <si>
    <r>
      <t>En Millones de RD$</t>
    </r>
    <r>
      <rPr>
        <b/>
        <sz val="11"/>
        <color theme="1"/>
        <rFont val="Avenir Next LT Pro"/>
        <family val="2"/>
      </rPr>
      <t xml:space="preserve">   </t>
    </r>
  </si>
  <si>
    <t>Clasificación Económica por Funcional de Gastos</t>
  </si>
  <si>
    <t>2.1 - Gastos Corriente</t>
  </si>
  <si>
    <t>1 - SERVICIOS GENERALES</t>
  </si>
  <si>
    <t>Clasificación Económica por Objeto de Gastos</t>
  </si>
  <si>
    <t>2.1 - REMUNERACIONES Y CONTRIBUCIONES</t>
  </si>
  <si>
    <t>2.2 - CONTRATACIÓN DE SERVICIOS</t>
  </si>
  <si>
    <t>2.3 - MATERIALES Y SUMINISTROS</t>
  </si>
  <si>
    <t>2.4 - TRANSFERENCIAS CORRIENTES</t>
  </si>
  <si>
    <t>2.9 - GASTOS FINANCIEROS</t>
  </si>
  <si>
    <t>2.5 - TRANSFERENCIAS DE CAPITAL</t>
  </si>
  <si>
    <t>2.6 - BIENES MUEBLES, INMUEBLES E INTANGIBLES</t>
  </si>
  <si>
    <t>2.7 - OBRAS</t>
  </si>
  <si>
    <t>2.8 - ADQUISICION DE ACTIVOS FINANCIEROS CON FINES DE POLÍTICA</t>
  </si>
  <si>
    <t>Clasificación Económica por Fuente de Financiamiento de Gastos</t>
  </si>
  <si>
    <t>10 - FONDO GENERAL</t>
  </si>
  <si>
    <t>20 - FONDOS CON DESTINO ESPECÍFICO</t>
  </si>
  <si>
    <t>30 - FONDOS PROPIOS</t>
  </si>
  <si>
    <t>40 - TRANSFERENCIAS</t>
  </si>
  <si>
    <t>50 - CRÉDITO INTERNO</t>
  </si>
  <si>
    <t>60 - CREDITO EXTERNO</t>
  </si>
  <si>
    <t>70 - DONACION EXTERNA</t>
  </si>
  <si>
    <t>SNIP</t>
  </si>
  <si>
    <t>60 - CRÉDITO EXTERNO</t>
  </si>
  <si>
    <t>70 - DONACIÓN EXTERNA</t>
  </si>
  <si>
    <t>TOTAL GENERAL</t>
  </si>
  <si>
    <t>12080 - RECONSTRUCCIÓN CARRETERA COMENDADOR - GUAROA, PROV. ELIAS PIÑA</t>
  </si>
  <si>
    <t>12089 - CONSTRUCCIÓN DE LA INTERCONEXION CARRETERA ZONA FRANCA GUERRA Y NUEVA AUTOPISTA DEL NORDESTE</t>
  </si>
  <si>
    <t>12092 - RECONSTRUCCIÓN CARRETERA MACASIAS GUAROA, CONSTRUCCION CALLES DE MACASIAS Y HELIPUERTO, PROV. ELIAS PIÑA</t>
  </si>
  <si>
    <t>12342 - CONSTRUCCIÓN SISTEMA DE RIEGO AZUA II-PUEBLO VIEJO, PROVINCIA AZUA</t>
  </si>
  <si>
    <t>12403 - CONSTRUCCIÓN SISTEMAS DE ABASTECIMIENTO DE AGUA POTABLE AL DISTRITO MUNICIPAL DE LOS BOTADOS Y COMUNIDADES RURALES, MUNICIPIO YAMASA, PROVINCIA MONTE PLATA</t>
  </si>
  <si>
    <t>12522 - CONSTRUCCIÓN DE 17 PLANTELES ESCOLARES EN LA PROVINCIA AZUA</t>
  </si>
  <si>
    <t>12523 - CONSTRUCCIÓN DE 5 PLANTELES ESCOLARES EN LA PROVINCIA BAHORUCO</t>
  </si>
  <si>
    <t>12525 - CONSTRUCCIÓN DE 3 PLANTELES ESCOLARES EN LA PROVINCIA DAJABON</t>
  </si>
  <si>
    <t>12526 - CONSTRUCCIÓN DE 26 PLANTELES ESCOLARES EN EL DISTRITO NACIONAL</t>
  </si>
  <si>
    <t>12527 - CONSTRUCCIÓN DE 8 PLANTELES ESCOLARES EN LA PROVINCIA DUARTE</t>
  </si>
  <si>
    <t>12528 - CONSTRUCCIÓN DE 5 PLANTELES ESCOLARES EN LA PROVINCIA ELIAS PIÑA</t>
  </si>
  <si>
    <t>12529 - CONSTRUCCIÓN DE 6 PLANTELES ESCOLARES EN LA PROVINCIA EL SEIBO</t>
  </si>
  <si>
    <t>12530 - CONSTRUCCIÓN DE 15 PLANTELES ESCOLARES EN LA PROVINCIA ESPAILLAT</t>
  </si>
  <si>
    <t>12531 - CONSTRUCCIÓN DE 5 PLANTELES ESCOLARES EN LA PROVINCIA HATO MAYOR</t>
  </si>
  <si>
    <t>12532 - CONSTRUCCIÓN DE 11 PLANTELES ESCOLARES EN LA PROVINCIA HERMANAS MIRABAL</t>
  </si>
  <si>
    <t>12533 - CONSTRUCCIÓN SISTEMA DE AGUA POTABLE PARA EL SECTOR VILLA PROGRESO EN EL MUNICIPIO DE VILLA HERMOSA</t>
  </si>
  <si>
    <t>12534 - CONSTRUCCIÓN DE 3 PLANTELES ESCOLARES EN LA PROVINCIA INDEPENDENCIA</t>
  </si>
  <si>
    <t>12535 - CONSTRUCCIÓN DE 12 PLANTELES ESCOLARES EN LA PROVINCIA LA ALTAGRACIA</t>
  </si>
  <si>
    <t>12536 - CONSTRUCCIÓN DE 10 PLANTELES ESCOLARES EN LA PROVINCIA LA ROMANA</t>
  </si>
  <si>
    <t>12537 - CONSTRUCCIÓN DE 35 PLANTELES ESCOLARES EN LA PROVINCIA LA VEGA</t>
  </si>
  <si>
    <t>12538 - CONSTRUCCIÓN DE 12 PLANTELES ESCOLARES EN LA PROVINCIA MARIA TRINIDAD SANCHEZ</t>
  </si>
  <si>
    <t>12539 - CONSTRUCCIÓN DE 11 PLANTELES ESCOLARES EN LA PROVINCIA MONSEÑOR NOUEL</t>
  </si>
  <si>
    <t>12540 - CONSTRUCCIÓN DE 9 PLANTELES ESCOLARES EN LA PROVINCIA MONTECRISTI</t>
  </si>
  <si>
    <t>12541 - CONSTRUCCIÓN DE 7 PLANTELES ESCOLARES EN LA PROVINCIA MONTE PLATA</t>
  </si>
  <si>
    <t>12543 - CONSTRUCCIÓN DE 3 PLANTELES ESCOLARES EN LA PROVINCIA PEDERNALES</t>
  </si>
  <si>
    <t>12544 - CONSTRUCCIÓN DE 18 PLANTELES ESCOLARES EN LA PROVINCIA PUERTO PLATA</t>
  </si>
  <si>
    <t>12547 - CONSTRUCCIÓN DE 43 PLANTELES ESCOLARES EN LA PROVINCIA SAN CRISTOBAL</t>
  </si>
  <si>
    <t>12548 - CONSTRUCCIÓN DE 6 PLANTELES ESCOLARES EN LA PROVINCIA SAN JOSE DE OCOA</t>
  </si>
  <si>
    <t>12550 - CONSTRUCCIÓN DE 18 PLANTELES ESCOLARES EN LA PROVINCIA SAN JUAN</t>
  </si>
  <si>
    <t>12553 - CONSTRUCCIÓN DE 16 PLANTELES ESCOLARES EN LA PROVINCIA SAN PEDRO DE MACORIS</t>
  </si>
  <si>
    <t>12556 - CONSTRUCCIÓN DE 12 PLANTELES ESCOLARES EN LA PROVINCIA SAMANA</t>
  </si>
  <si>
    <t>12559 - CONSTRUCCIÓN DE 11 PLANTELES ESCOLARES EN LA PROVINCIA SANCHEZ RAMIREZ</t>
  </si>
  <si>
    <t>12560 - CONSTRUCCIÓN DE 46 PLANTELES ESCOLARES EN LA PROVINCIA SANTIAGO</t>
  </si>
  <si>
    <t>12562 - CONSTRUCCIÓN DE 78 PLANTELES ESCOLARES EN LA PROVINCIA SANTO DOMINGO</t>
  </si>
  <si>
    <t>12563 - CONSTRUCCIÓN DE 13 PLANTELES ESCOLARES EN LA PROVINCIA VALVERDE</t>
  </si>
  <si>
    <t>12564 - CONSTRUCCIÓN DE 15 PLANTELES ESCOLARES EN LA PROVINCIA PERAVIA</t>
  </si>
  <si>
    <t>12565 - AMPLIACIÓN Y REHABILITACION DE 12 PLANTELES ESCOLARES  EN LA PROVINCIA ELIAS PIÑA</t>
  </si>
  <si>
    <t>12566 - AMPLIACIÓN  Y REHABILITACION DE 29 PLANTELES ESCOLARES EN LA PROVINCIA DUARTE</t>
  </si>
  <si>
    <t>12567 - AMPLIACIÓN Y REHABILITACION DE 4 PLANTELES ESCOLARES EN EL DISTRITO NACIONAL</t>
  </si>
  <si>
    <t>12568 - AMPLIACIÓN Y REHABILITACION DE 12 PLANTELES ESCOLARES EN LA PROVINCIA DAJABON</t>
  </si>
  <si>
    <t>12569 - AMPLIACIÓN  Y REHABILITACION DE 18 PLANTELES ESCOLARES EN LA PROVINCIA BARAHONA</t>
  </si>
  <si>
    <t>12570 - AMPLIACIÓN  Y REHABILITACION DE 12 PLANTELES ESCOLARES EN LA PROVINCIA BAHORUCO</t>
  </si>
  <si>
    <t>12572 - AMPLIACIÓN Y REHABILITACION DE 4 PLANTELES ESCOLARES EN LA PROVINCIA ESPAILLAT</t>
  </si>
  <si>
    <t>12573 - AMPLIACIÓN Y REHABILITACION DE 8 PLANTELES ESCOLARES EN LA PROVINCIAHATO MAYOR</t>
  </si>
  <si>
    <t>12574 - AMPLIACIÓN Y REHABILITACION DE 17 PLANTELES ESCOLARES EN LA PROVINCIA HERMANAS MIRABAL</t>
  </si>
  <si>
    <t>12575 - AMPLIACIÓN Y REHABILTACION DE 5 PLANTELES ESCOLARES EN LA PROVINCIA INDEPENDENCIA</t>
  </si>
  <si>
    <t>12576 - AMPLIACIÓN Y REHABILITACION DE 10 PLANTELES ESCOLARES EN LA PROVINCIA LA ALTAGRACIA</t>
  </si>
  <si>
    <t>12579 - AMPLIACIÓN Y REHABILITACION DE 22 PLANTELES ECOLARES EN LA PROVINCIA DE LA VEGA</t>
  </si>
  <si>
    <t>12580 - AMPLIACIÓN Y REHABILITACION DE 9 PLANTELES ESCOLARES EN LA PROVINCIA MARIA TRINIDAD SANCHEZ</t>
  </si>
  <si>
    <t>12581 - AMPLIACIÓN Y REHABILITACION DE 6 PLANTELES ESCOLARES EN LA  PROVINCIA MONSEÑOR NOUEL</t>
  </si>
  <si>
    <t>12582 - AMPLIACIÓN Y REHABILITACION DE 19 PLANTELES ESCOLARES EN LA PROVINCIA MONTECRISTI</t>
  </si>
  <si>
    <t>12584 - AMPLIACIÓN Y REHABILITACION DE 15 PLANTELES ESCOLARES  EN LA PROVINCIA MONTE PLATA</t>
  </si>
  <si>
    <t>12586 - AMPLIACIÓN Y REHABILITACION DE 1 PLANTEL ESCOLAR EN LA PROVINCIA PERAVIA</t>
  </si>
  <si>
    <t>12587 - AMPLIACIÓN Y REHABILITACION DE 15 PLANTELES ESCOLARES  EN LA PROVINCIA PUERTO PLATA</t>
  </si>
  <si>
    <t>12588 - AMPLIACIÓN Y REHABILITACION DE 11 PLANTELES ESCOLARES E EN LA PROVINCIA SAMANA</t>
  </si>
  <si>
    <t>12589 - AMPLIACIÓN Y REHABILITACION DE 14 PLANTELES ESCOLARES  EN LA PROVINCIA SAN CRISTOBAL</t>
  </si>
  <si>
    <t>12591 - AMPLIACIÓN Y REHABILITACION DE 16 PLANTELES ESCOLARES EN LA PROVINCIA SAN JUAN</t>
  </si>
  <si>
    <t>12592 - AMPLIACIÓN Y REHABILITACION DE 5 PLANTELES ESCOLARES EN LA PROVINCIA VALVERDE</t>
  </si>
  <si>
    <t>12593 - AMPLIACIÓN Y REHABILITACION DE 16 PLANTELES ESCOLARES EN LA PROVINCIA SAN PEDRO DE MACORIS.</t>
  </si>
  <si>
    <t>12594 - AMPLIACIÓN  Y REHABILITACION DE 12 PLANTELES ESCOLARES EN LA PROVINCIA SANTIAGO</t>
  </si>
  <si>
    <t>12596 - AMPLIACIÓN Y REHABILITACION DE 6 PLANTELES ESCOLARES  EN LA PROVINCIA SANCHEZ RAMIREZ</t>
  </si>
  <si>
    <t>12597 - AMPLIACIÓN Y REHABILITACION DE 28 PLANTELES ESCOLARES EN LA PROVINCIA SANTO DOMINGO</t>
  </si>
  <si>
    <t>12602 - AMPLIACIÓN Y REHABILITACION DE 17 PLANTELES ESCOLARES EN LA PROVINCIA AZUA</t>
  </si>
  <si>
    <t>12630 - CONSTRUCCIÓN DE LA AVENIDA DE CIRCUNVALACION DE BANI EN LA PROVINCIA PERAVIA</t>
  </si>
  <si>
    <t>12631 - RECONSTRUCCIÓN DE LA CARRETERA ENRIQUILLO - PEDERNALES EN LAS PROVINCIAS BARAHONA Y PEDERNALES</t>
  </si>
  <si>
    <t>12635 - RECONSTRUCCIÓN DE LA CARRETERA ENRIQUILLO - BARAHONA EN LA PROVINCIA BARAHONA</t>
  </si>
  <si>
    <t>12720 - RECONSTRUCCIÓN CARRETERA HATO MAYOR - EL PUERTO, PROVINCIA HATO MAYOR</t>
  </si>
  <si>
    <t>12723 - RECONSTRUCCIÓN CARRETERA DE LOS LLANOS-AL PUERTO, PROVINCIA SAN PEDRO DE MACORIS</t>
  </si>
  <si>
    <t>12897 - RECONSTRUCCIÓN HOSPITAL JOSE MARIA CABRAL Y BAEZ, SANTIAGO, PROVINCIA SANTIAGO</t>
  </si>
  <si>
    <t>13043 - CONSTRUCCIÓN DE 1 ESTANCIA INFANTIL EN LA PROVINCIA DE DAJABON</t>
  </si>
  <si>
    <t>13046 - CONSTRUCCIÓN DE 14 ESTANCIAS INFANTILES DE LA PROVINCIA DISTRITO NACIONAL</t>
  </si>
  <si>
    <t>13047 - CONSTRUCCIÓN DE 4 ESTANCIAS INFANTILES EN LA PROVINCIA DUARTE</t>
  </si>
  <si>
    <t>13048 - CONSTRUCCIÓN DE 1 ESTANCIA INFANTIL EN LA PROVINCIA ELIAS PIÑA</t>
  </si>
  <si>
    <t>13051 - CONSTRUCCIÓN DE 1 ESTANCIA INFANTIL EN LA PROVINCIA HERMANAS MIRABAL</t>
  </si>
  <si>
    <t>13052 - CONSTRUCCIÓN 4 ESTANCIAS INFANTILES EN LA PROVINCIA DE LA ROMANA</t>
  </si>
  <si>
    <t>13053 - CONSTRUCCIÓN DE 1 ESTANCIA INFANTIL EN LA PROVINCIA DE HATO MAYOR</t>
  </si>
  <si>
    <t>13055 - CONSTRUCCIÓN DE 3 ESTANCIAS INFANTIESL EN LA PROVINCIA DE LA VEGA</t>
  </si>
  <si>
    <t>13056 - CONSTRUCCIÓN DE 1 ESTANCIA INFANTIL EN LA PROVINCIA DE MARIA TRINIDAD SANCHEZ</t>
  </si>
  <si>
    <t>13057 - CONSTRUCCIÓN DE 5 ESTANCIAS INFANTILES EN LA PROVINCIA SAN JUAN</t>
  </si>
  <si>
    <t>13058 - CONSTRUCCIÓN DE 5 ESTANCIAS INFANTILES EN LA PROVINCIA DE SAN CRISTOBAL</t>
  </si>
  <si>
    <t>13059 - CONSTRUCCIÓN DE 1 ESTANCIA INFANTIL EN LA PROVINCIA DE MONTE CRISTI</t>
  </si>
  <si>
    <t>13060 - CONSTRUCCIÓN DE 1 ESTANCIA INFANTIL EN LA PROVINCIA DE MONTE PLATA</t>
  </si>
  <si>
    <t>13061 - CONSTRUCCIÓN 4 ESTANCIAS INFANTILES EN LA PROVINCIA DE PUERTO PLATA</t>
  </si>
  <si>
    <t>13062 - CONSTRUCCIÓN DE 1 ESTANCIA INFANTIL EN LA PROVINCIA SAMANA</t>
  </si>
  <si>
    <t>13063 - CONSTRUCCIÓN DE 1 ESTANCIA INFANTIL EN LA PROVINCIA DE MONSEÑOR NOUEL</t>
  </si>
  <si>
    <t>13064 - CONSTRUCCIÓN DE 4 ESTANCIAS INFANTILES EN LA PROVINCIA DE SAN PEDRO DE MACORIS</t>
  </si>
  <si>
    <t>13067 - CONSTRUCCIÓN DE 2 ESTANCIAS INFANTILES EN LA PROVINCIA AZUA</t>
  </si>
  <si>
    <t>13068 - CONSTRUCCIÓN DE I ESTANCIA INFATIL EN LA PROVINCIA DE PERAVIA</t>
  </si>
  <si>
    <t>13069 - CONSTRUCCIÓN 1 ESTANCIA INFANTIL EN LA PROVINCIA DE SAN JOSE DE OCOA</t>
  </si>
  <si>
    <t>13070 - CONSTRUCCIÓN DE 10 ESTANCIAS INFANTILES EN LA PROVINCIA SANTIAGO</t>
  </si>
  <si>
    <t>13071 - CONSTRUCCIÓN DE 2 ESTANCIAS INFANTILES EN LA PROVINCIA DE VALVERDE</t>
  </si>
  <si>
    <t>13072 - CONSTRUCCIÓN DE 18 ESTANCIAS INFANTILES EN LA PROVINCIA SANTO DOMINGO</t>
  </si>
  <si>
    <t>13073 - CONSTRUCCIÓN 1 ESTANCIA INFANTIL EN LA PROVINCIA DE SANCHEZ RAMIREZ</t>
  </si>
  <si>
    <t>13074 - CONSTRUCCIÓN DE 4 ESTANCIAS INFANTILES EN LA PROVINCIA DE LA ALTAGRACIA</t>
  </si>
  <si>
    <t>13075 - CONSTRUCCIÓN DE 1 ESTANCIA INFANTIL EN LA PROVINCIA DE SANTIAGO RODRIGUEZ</t>
  </si>
  <si>
    <t>13347 - AMPLIACIÓN DE PLANTELES EDUCATIVOS EN LA PROVINCIA DE BAHORUCO (FASE 2)</t>
  </si>
  <si>
    <t>13352 - AMPLIACIÓN DE PLANTELES EDUCATIVOS EN LA PROVINCIA DE EL SEIBO (FASE 2)</t>
  </si>
  <si>
    <t>13354 - AMPLIACIÓN DE PLANTELES EDUCATIVOS EN LA PROVINCIA DE ESPAILLAT (FASE 2)</t>
  </si>
  <si>
    <t>13359 - AMPLIACIÓN DE PLANTELES EDUCATIVOS EN LA PROVINCIA DE SAN PEDRO DE MACORÍS (FASE 2)</t>
  </si>
  <si>
    <t>13360 - AMPLIACIÓN  DE PLANTELES EDUCATIVOS EN LA PROVINCIA DE SANCHEZ RAMIREZ (FASE 2)</t>
  </si>
  <si>
    <t>13363 - AMPLIACIÓN DE PLANTELES EDUCATIVOS EN LA PROVINCIA DE SANTO DOMINGO (FASE 2)</t>
  </si>
  <si>
    <t>13364 - AMPLIACIÓN DE PLANTELES EDUCATIVOS EN LA PROVINCIA DE VALVERDE (FASE 2)</t>
  </si>
  <si>
    <t>13366 - AMPLIACIÓN DE PLANTELES EDUCATIVOS EN LA PROVINCIA DE LA ROMANA (FASE 2)</t>
  </si>
  <si>
    <t>13368 - AMPLIACIÓN DE PLANTELES EDUCATIVOS EN LA PROVINCIA DE MARIA TRINIDAD SANCHEZ (FASE 2)</t>
  </si>
  <si>
    <t>13370 - AMPLIACIÓN DE PLANTELES EDUCATIVOS EN LA PROVINCIA DE MONTE CRISTI (FASE 2)</t>
  </si>
  <si>
    <t>13374 - AMPLIACIÓN DE PLANTELES EDUCATIVOS EN LA PROVINCIA DE PUERTO PLATA (FASE 2)</t>
  </si>
  <si>
    <t>13376 - AMPLIACIÓN DE PLANTELES EDUCATIVOS EN LA PROVINCIA DE SAN CRISTÓBAL (FASE 2)</t>
  </si>
  <si>
    <t>13378 - CONSTRUCCIÓN DE PLANTELES EDUCATIVOS EN LA PROVINCIA DE AZUA (FASE 2)</t>
  </si>
  <si>
    <t>13379 - CONSTRUCCIÓN DE PLANTELES EDUCATIVOS EN LA PROVINCIA DE BAHORUCO (FASE 2)</t>
  </si>
  <si>
    <t>13380 - CONSTRUCCIÓN DE PLANTELES EDUCATIVOS EN LA PROVINCIA DE BARAHONA (FASE 2)</t>
  </si>
  <si>
    <t>13381 - CONSTRUCCIÓN DE PLANTELES EDUCATIVOS EN LA PROVINCIA DE DAJABÓN (FASE 2)</t>
  </si>
  <si>
    <t>13382 - CONSTRUCCIÓN DE PLANTELES EDUCATIVOS EN LA PROVINCIA DE DISTRITO NACIONAL (FASE 2)</t>
  </si>
  <si>
    <t>13383 - CONSTRUCCIÓN  DE PLANTELES EDUCATIVOS EN LA PROVINCIA DE DUARTE (FASE 2)</t>
  </si>
  <si>
    <t>13398 - CONSTRUCCIÓN DE PLANTELES EDUCATIVOS EN LA PROVINCIA DE ESPAILLAT (FASE 2)</t>
  </si>
  <si>
    <t>13399 - CONSTRUCCIÓN DE PLANTELES EDUCATIVOS EN LA PROVINCIA DE ELIAS PIÑA (FASE 2)</t>
  </si>
  <si>
    <t>13400 - CONSTRUCCIÓN DE PLANTELES EDUCATIVOS EN LA PROVINCIA DE HATO MAYOR (FASE 2)</t>
  </si>
  <si>
    <t>13401 - CONSTRUCCIÓN DE PLANTELES EDUCATIVOS EN LA PROVINCIA DE HERMANAS MIRABAL (FASE 2)</t>
  </si>
  <si>
    <t>13402 - CONSTRUCCIÓN DE PLANTELES EDUCATIVOS EN LA PROVINCIA DE INDEPENDENCIA (FASE 2)</t>
  </si>
  <si>
    <t>13403 - CONSTRUCCIÓN DE PLANTELES EDUCATIVOS EN LA PROVINCIA DE LA ALTAGRACIA (FASE 2)</t>
  </si>
  <si>
    <t>13404 - CONSTRUCCIÓN DE PLANTELES EDUCATIVOS EN LA PROVINCIA DE LA ROMANA (FASE 2)</t>
  </si>
  <si>
    <t>13405 - CONSTRUCCIÓN DE PLANTELES EDUCATIVOS EN LA PROVINCIA DE LA VEGA (FASE 2)</t>
  </si>
  <si>
    <t>13406 - CONSTRUCCIÓN DE PLANTELES EDUCATIVOS EN LA PROVINCIA DE MARIA TRINIDAD SANCHEZ (FASE 2)</t>
  </si>
  <si>
    <t>13407 - CONSTRUCCIÓN DE PLANTELES EDUCATIVOS EN LA PROVINCIA DE MONSEÑOR NOUEL (FASE 2)</t>
  </si>
  <si>
    <t>13408 - CONSTRUCCIÓN  DE PLANTELES EDUCATIVOS EN LA PROVINCIA DE MONTE CRISTI (FASE 2)</t>
  </si>
  <si>
    <t>13409 - CONSTRUCCIÓN DE PLANTELES EDUCATIVOS EN LA PROVINCIA DE MONTE PLATA (FASE 2)</t>
  </si>
  <si>
    <t>13410 - CONSTRUCCIÓN DE PLANTELES EDUCATIVOS EN LA PROVINCIA DE PERAVIA (FASE 2)</t>
  </si>
  <si>
    <t>13411 - CONSTRUCCIÓN DE PLANTELES EDUCATIVOS EN LA PROVINCIA DE PUERTO PLATA (FASE 2)</t>
  </si>
  <si>
    <t>13412 - CONSTRUCCIÓN DE PLANTELES EDUCATIVOS EN LA PROVINCIA DE SAMANÁ (FASE 2)</t>
  </si>
  <si>
    <t>13413 - CONSTRUCCIÓN DE PLANTELES EDUCATIVOS EN LA PROVINCIA DE SAN CRISTÓBAL (FASE 2)</t>
  </si>
  <si>
    <t>13414 - CONSTRUCCIÓN DE PLANTELES EDUCATIVOS EN LA PROVINCIA DE SAN JOSÉ DE OCOA (FASE 2)</t>
  </si>
  <si>
    <t>13415 - CONSTRUCCIÓN DE PLANTELES EDUCATIVOS EN LA PROVINCIA DE SAN JUAN (FASE 2)</t>
  </si>
  <si>
    <t>13416 - CONSTRUCCIÓN DE PLANTELES EDUCATIVOS EN LA PROVINCIA DE SAN PEDRO DE MACORÍS (FASE 2)</t>
  </si>
  <si>
    <t>13417 - CONSTRUCCIÓN DE PLANTELES EDUCATIVOS EN LA PROVINCIA DE SANTIAGO (FASE 2)</t>
  </si>
  <si>
    <t>13418 - CONSTRUCCIÓN DE PLANTELES EDUCATIVOS EN LA PROVINCIA DE SANCHEZ RAMÍREZ (FASE 2)</t>
  </si>
  <si>
    <t>13419 - CONSTRUCCIÓN DE PLANTELES EDUCATIVOS EN LA PROVINCIA DE SANTIAGO RODRÍGUEZ (FASE 2)</t>
  </si>
  <si>
    <t>13420 - CONSTRUCCIÓN DE PLANTELES EDUCATIVOS EN LA PROVINCIA DE SANTO DOMINGO (FASE 2)</t>
  </si>
  <si>
    <t>13421 - CONSTRUCCIÓN DE PLANTELES EDUCATIVOS EN LA PROVINCIA DE VALVERDE (FASE 2)</t>
  </si>
  <si>
    <t>13423 - CONSTRUCCIÓN  DE 8 ESTANCIAS INFANTILES DE LA PROVINCIA DISTRITO NACIONAL (FASE 2)</t>
  </si>
  <si>
    <t>13424 - CONSTRUCCIÓN DE 36 ESTANCIAS INFANTILES EN LA PROVINCIA SANTO DOMINGO (FASE 2)</t>
  </si>
  <si>
    <t>13425 - CONSTRUCCIÓN  DE 8 ESTANCIAS INFANTILES EN LA PROVINCIA SANTIAGO (FASE 2)</t>
  </si>
  <si>
    <t>13427 - CONSTRUCCIÓN CONSTRUCCIÓN DE 2 ESTANCIAS INFANTILES EN LA PROVINCIA SAN JUAN (FASE 2)</t>
  </si>
  <si>
    <t>13428 - CONSTRUCCIÓN  DE 5 ESTANCIAS INFANTILES EN LA PROVINCIA DE SAN CRISTOBAL (FASE 2)</t>
  </si>
  <si>
    <t>13429 - CONSTRUCCIÓN DE  3 ESTANCIAS INFANTILES EN LA PROVINCIA DE LA ROMANA (FASE 2)</t>
  </si>
  <si>
    <t>13430 - CONSTRUCCIÓN  DE 3 ESTANCIAS INFANTILES EN LA PROVINCIA DE SAN PEDRO DE MACORIS (FASE 2)</t>
  </si>
  <si>
    <t>13433 - CONSTRUCCIÓN DE PLANTELES EDUCATIVOS EN LA PROVINCIA DE EL SEIBO (FASE 2)</t>
  </si>
  <si>
    <t>13434 - MEJORAMIENTO DEL SISTEMA DE DISTRIBUCION ELECTRICA A NIVEL NACIONAL</t>
  </si>
  <si>
    <t>13436 - REHABILITACIÓN DE REDES Y NORMALIZACIÓN DE USUARIOS DEL SERVICIO DE ENERGIA</t>
  </si>
  <si>
    <t>13437 - CONSTRUCCIÓN  DE 2  ESTANCIAS INFANTILES EN LA PROVINCIA DUARTE (FASE 2)</t>
  </si>
  <si>
    <t>13438 - CONSTRUCCIÓN DE 4 ESTANCIAS INFANTILES EN LA PROVINCIA DE PUERTO PLATA (FASE 2)</t>
  </si>
  <si>
    <t>13441 - CONSTRUCCIÓN  DE 3 ESTANCIAS INFANTILES EN LA PROVINCIA DE LA ALTAGRACIA (FASE 2)</t>
  </si>
  <si>
    <t>13443 - CONSTRUCCIÓN  DE 3 ESTANCIAS INFANTIESL EN LA PROVINCIA DE LA VEGA (FASE 2)</t>
  </si>
  <si>
    <t>13444 - CONSTRUCCIÓN  2 ESTANCIAS INFANTILES EN LA PROVINCIA DE BARAHONA (FASE 2)</t>
  </si>
  <si>
    <t>13445 - CONSTRUCCIÓN DE 2 ESTANCIAS INFANTILES EN LA PROVINCIA AZUA (FASE 2)</t>
  </si>
  <si>
    <t>13446 - CONSTRUCCIÓN  DE 1 ESTANCIA INFANTIL EN LA PROVINCIA ESPAILLAT (FASE 2)</t>
  </si>
  <si>
    <t>13447 - CONSTRUCCIÓN  DE 2 ESTANCIAS INFANTILES EN LA PROVINCIA DE VALVERDE (FASE 2)</t>
  </si>
  <si>
    <t>13448 - CONSTRUCCIÓN  DE 1 ESTANCIA INFANTIL EN LA PROVINCIA DE PEDERNALES (FASE 2)</t>
  </si>
  <si>
    <t>13449 - CONSTRUCCIÓN  DE 1 ESTANCIA INFANTIL EN LA PROVINCIA ELIAS PIÑA (FASE 2)</t>
  </si>
  <si>
    <t>13450 - CONSTRUCCIÓN  DE 2 ESTANCIAS INFATILES EN LA PROVINCIA DE PERAVIA (FASE 2)</t>
  </si>
  <si>
    <t>13451 - CONSTRUCCIÓN  1 ESTANCIA INFANTIL EN LA PROVINCIA DE SAN JOSE DE OCOA (FASE 2)</t>
  </si>
  <si>
    <t>13456 - CONSTRUCCIÓN  DE 1 ESTANCIA INFANTIL EN LA PROVINCIA HERMANAS MIRABAL (FASE 2)</t>
  </si>
  <si>
    <t>13457 - CONSTRUCCIÓN  DE 1 ESTANCIA INFANTIL EN LA PROVINCIA DE SANTIAGO RODRIGUEZ (FASE 2)</t>
  </si>
  <si>
    <t>13458 - CONSTRUCCIÓN  DE 1 ESTANCIA INFANTIL EN LA PROVINCIA DE EL SEIBO (FASE 2)</t>
  </si>
  <si>
    <t>13459 - CONSTRUCCIÓN DE 1 ESTANCIA INFANTIL EN LA PROVINCIA DE DAJABON (FASE 2)</t>
  </si>
  <si>
    <t>13460 - CONSTRUCCIÓN  DE 1 ESTANCIA INFANTIL EN LA PROVINCIA DE MONTE CRISTI (FASE 2)</t>
  </si>
  <si>
    <t>13461 - CONSTRUCCIÓN  DE 1 ESTANCIA INFANTIL EN LA PROVINCIA DE MARIA TRINIDAD SANCHEZ (FASE 2)</t>
  </si>
  <si>
    <t>13462 - CONSTRUCCIÓN  DE 2 ESTANCIA INFANTIL EN LA PROVINCIA SAMANA (FASE 2)</t>
  </si>
  <si>
    <t>13463 - CONSTRUCCIÓN  DE 1 ESTANCIAS INFANTILES EN LA PROVINCIA DE MONSEÑOR NOUEL (FASE 2)</t>
  </si>
  <si>
    <t>13464 - CONSTRUCCIÓN DE 2 ESTANCIAS INFANTILES EN LA PROVINCIA DE SANCHEZ RAMIREZ (FASE 2)</t>
  </si>
  <si>
    <t>13465 - CONSTRUCCIÓN  DE 1 ESTANCIA INFANTIL EN LA PROVINCIA DE MONTE PLATA (FASE 2)</t>
  </si>
  <si>
    <t>13466 - CONSTRUCCIÓN  DE 1 ESTANCIA INFANTIL EN LA PROVINCIA DE BAHORUCO (FASE 2)</t>
  </si>
  <si>
    <t>13467 - CONSTRUCCIÓN DE 1 ESTANCIA INFANTIL EN LA PROVINCIA INDEPENDENCIA (FASE 2)</t>
  </si>
  <si>
    <t>13491 - REMODELACIÓN OFICINAS DEL TRIBUNAL CONSTITUCIONAL, DISTRITO NACIONAL</t>
  </si>
  <si>
    <t>13518 - REPARACIÓN HOSPITAL EN LA PROVINCIA SAN PEDRO DE MACORÍS</t>
  </si>
  <si>
    <t>13523 - REPARACIÓN HOSPITALES DE LA PROVINCIA LA ALTAGRACIA</t>
  </si>
  <si>
    <t>13530 - REPARACIÓN HOSPITALES DE LA PROVINCIA LA VEGA</t>
  </si>
  <si>
    <t>13532 - REMODELACIÓN HOSPITALES DE LA PROVINCIA PUERTO PLATA</t>
  </si>
  <si>
    <t>13537 - REPARACIÓN DE HOSPITALES EN LA PROVINCIA VALVERDE</t>
  </si>
  <si>
    <t>13539 - CONSTRUCCIÓN DE PLANTELES ESCOLARES EN LA PROVINCIA AZUA (FASE 3)</t>
  </si>
  <si>
    <t>13540 - CONSTRUCCIÓN DE PLANTELES EDUCATIVOS EN LA PROVINCIA MONSEÑOR NOUEL (FASE 3)</t>
  </si>
  <si>
    <t>13541 - CONSTRUCCIÓN DE PLANTELES EDUCATIVOS EN LA PROVINCIA MONTE CRISTI (FASE 3)</t>
  </si>
  <si>
    <t>13542 - CONSTRUCCIÓN DE PLANTELES EDUCATIVOS EN LA PROVINCIA BAHORUCO (FASE 3)</t>
  </si>
  <si>
    <t>13543 - CONSTRUCCIÓN DE PLANTELES EDUCATIVOS EN LA PROVINCIA MONTE PLATA (FASE 3)</t>
  </si>
  <si>
    <t>13544 - CONSTRUCCIÓN DE PLANTELES EDUCATIVOS EN LA PROVINCIA BARAHONA (FASE 3)</t>
  </si>
  <si>
    <t>13545 - CONSTRUCCIÓN DE PLANTELES EDUCATIVOS EN LA PROVINCIA PERAVIA (FASE 3)</t>
  </si>
  <si>
    <t>13546 - CONSTRUCCIÓN DE PLANTELES EDUCATIVOS EN LA PROVINCIA DAJABÓN (FASE 3)</t>
  </si>
  <si>
    <t>13547 - CONSTRUCCIÓN DE PLANTELES EDUCATIVOS EN LA PROVINCIA DISTRITO NACIONAL (FASE 3)</t>
  </si>
  <si>
    <t>13548 - AMPLIACIÓN DE PLANTELES EDUCATIVOS EN LA PROVINCIA DISTRITO NACIONAL (FASE 3)</t>
  </si>
  <si>
    <t>13549 - CONSTRUCCIÓN DE PLANTELES EDUCATIVOS EN LA PROVINCIA DUARTE (FASE 3)</t>
  </si>
  <si>
    <t>13550 - CONSTRUCCIÓN DE PLANTELES EDUCATIVOS EN LA PROVINCIA EL SEIBO (FASE 3)</t>
  </si>
  <si>
    <t>13551 - CONSTRUCCIÓN DE PLANTELES EDUCATIVOS EN LA PROVINCIA SAMANÁ (FASE 3)</t>
  </si>
  <si>
    <t>13552 - CONSTRUCCIÓN DE PLANTELES EDUCATIVOS EN LA PROVINCIA ELÍAS PIÑA (FASE 3)</t>
  </si>
  <si>
    <t>13553 - CONSTRUCCIÓN DE PLANTELES EDUCATIVOS EN LA PROVINCIA ESPAILLAT (FASE 3)</t>
  </si>
  <si>
    <t>13554 - CONSTRUCCIÓN DE PLANTELES EDUCATIVOS EN LA PROVINCIA SAN CRISTÓBAL (FASE 3)</t>
  </si>
  <si>
    <t>13555 - CONSTRUCCIÓN DE PLANTELES EDUCATIVOS EN LA PROVINCIA HATO MAYOR (FASE 3)</t>
  </si>
  <si>
    <t>13558 - CONSTRUCCIÓN DE PLANTELES EDUCATIVOS EN LA PROVINCIA HERMANAS MIRABAL (FASE 3)</t>
  </si>
  <si>
    <t>13559 - CONSTRUCCIÓN DE PLANTELES EDUCATIVOS EN LA PROVINCIA LA ALTAGRACIA (FASE 3)</t>
  </si>
  <si>
    <t>13561 - CONSTRUCCIÓN DE PLANTELES EDUCATIVOS EN LA PROVINCIA LA ROMANA (FASE 3)</t>
  </si>
  <si>
    <t>13562 - AMPLIACIÓN DE PLANTELES EDUCATIVOS EN LA PROVINCIA DE AZUA (FASE 3)</t>
  </si>
  <si>
    <t>13563 - CONSTRUCCIÓN DE PLANTELES EDUCATIVOS EN LA PROVINCIA LA VEGA (FASE 3)</t>
  </si>
  <si>
    <t>13564 - CONSTRUCCIÓN DE PLANTELES EDUCATIVOS EN LA PROVINCIA MARIA TRINIDAD SÁNCHEZ (FASE 3 )</t>
  </si>
  <si>
    <t>13566 - AMPLIACIÓN DE PLANTELES EDUCATIVOS EN LA PROVINCIA DE MONSEÑOR NOUEL (FASE 3)</t>
  </si>
  <si>
    <t>13569 - AMPLIACIÓN DE PLANTELES EDUCATIVOS EN LA PROVINCIA ESPAILLAT (FASE 3)</t>
  </si>
  <si>
    <t>13571 - AMPLIACIÓN DE PLANTELES EDUCATIVOS EN LA PROVINCIA SANTIAGO (FASE 3)</t>
  </si>
  <si>
    <t>13573 - AMPLIACIÓN DE PLANTELES EDUCATIVOS EN LA PROVINCIA DE MONTE PLATA (FASE 3)</t>
  </si>
  <si>
    <t>13576 - CONSTRUCCIÓN DE PLANTELES EDUCATIVOS EN LA PROVINCIA PUERTO PLATA (FASE 3)</t>
  </si>
  <si>
    <t>13578 - AMPLIACIÓN DE PLANTELES EDUCATIVOS EN LA PROVINCIA SANTO DOMINGO (FASE 3)</t>
  </si>
  <si>
    <t>13579 - AMPLIACIÓN DE PLANTELES EDUCATIVOS EN LA PROVINCIA DUARTE (FASE 3)</t>
  </si>
  <si>
    <t>13580 - AMPLIACIÓN DE PLANTELES EDUCATIVOS EN LA PROVINCIA DE LA ALTAGRACIA (FASE 3)</t>
  </si>
  <si>
    <t>13583 - CONSTRUCCIÓN DE PLANTELES EDUCATIVOS EN LA PROVINCIA SAN JUAN (FASE 3)</t>
  </si>
  <si>
    <t>13585 - CONSTRUCCIÓN DE PLANTELES EDUCATIVOS EN LA PROVINCIA SAN PEDRO DE MACORÍS (FASE 3)</t>
  </si>
  <si>
    <t>13587 - AMPLIACIÓN DE PLANTELES EDUCATIVOS EN LA PROVINCIA DE LA VEGA (FASE 3)</t>
  </si>
  <si>
    <t>13590 - CONSTRUCCIÓN DE PLANTELES EDUCATIVOS EN LA PROVINCIA SÁNCHEZ RAMÍREZ (FASE 3)</t>
  </si>
  <si>
    <t>13592 - CONSTRUCCIÓN DE PLANTELES EDUCATIVOS EN LA PROVINCIA SANTIAGO RODRÍGUEZ (FASE 3)</t>
  </si>
  <si>
    <t>13593 - AMPLIACIÓN DE PLANTELES EDUCATIVOS EN LA PROVINCIA DE SAN JOSÉ DE OCOA (FASE 3)</t>
  </si>
  <si>
    <t>13594 - CONSTRUCCIÓN DE PLANTELES EDUCATIVOS EN LA PROVINCIA SANTIAGO (FASE 3)</t>
  </si>
  <si>
    <t>13595 - AMPLIACIÓN DE PLANTELES EDUCATIVOS EN LA PROVINCIA HERMANAS MIRABAL (FASE 3)</t>
  </si>
  <si>
    <t>13597 - AMPLIACIÓN DE PLANTELES DUCATIVOS EN LA PROVINCA PUERTO PLATA (FASE 3)</t>
  </si>
  <si>
    <t>13598 - CONSTRUCCIÓN DE PLANTELES EDUCATIVOS EN LA PROVINCIA SANTO DOMINGO (FASE 3)</t>
  </si>
  <si>
    <t>13601 - AMPLIACIÓN DE PLANTELES EDUCATIVOS EN LA PROVINCIA DE MARIA TRINIDAD SANCHEZ (FASE 3)</t>
  </si>
  <si>
    <t>13602 - CONSTRUCCIÓN DE PLANTELES EDUCATIVOS EN LA PROVINCIA VALVERDE (FASE 3)</t>
  </si>
  <si>
    <t>13603 - CONSTRUCCIÓN DE 2 ESTANCIAS INFANTILES EN LA PROVINCIA DE PERAVIA (FASE 3)</t>
  </si>
  <si>
    <t>13604 - CONSTRUCCIÓN DE 1 ESTANCIAS INFANTILES EN LA PROVINCIA DE HATO MAYOR  (FASE 3)</t>
  </si>
  <si>
    <t>13605 - CONSTRUCCIÓN DE 1 ESTANCIAS INFANTILES EN LA PROVINCIA DE MARIA TRINIDAD SÁNCHEZ (FASE 3)</t>
  </si>
  <si>
    <t>13606 - CONSTRUCCIÓN DE 3 ESTANCIAS INFANTILES EN LA PROVINCIA DE MONTE PLATA (FASE 3)</t>
  </si>
  <si>
    <t>13607 - CONSTRUCCIÓN DE 1 ESTANCIAS INFANTILES EN LA PROVINCIA DE BAHORUCO (FASE 3)</t>
  </si>
  <si>
    <t>13608 - CONSTRUCCIÓN DE 1 ESTANCIAS INFANTILES EN LA PROVINCIA DE MONTECRISTI (FASE 3)</t>
  </si>
  <si>
    <t>13609 - CONSTRUCCIÓN DE 2 ESTANCIAS INFANTILES EN LA PROVINCIA DE ESPAILLAT (FASE 3)</t>
  </si>
  <si>
    <t>13610 - CONSTRUCCIÓN  DE 10 ESTANCIAS INFANTILES DE LA PROVINCIA DISTRITO NACIONAL (FASE 3)</t>
  </si>
  <si>
    <t>13611 - CONSTRUCCIÓN DE 13 ESTANCIAS INFANTILES EN LA PROVINCIA SANTO DOMINGO (FASE 3)</t>
  </si>
  <si>
    <t>13612 - CONSTRUCCIÓN DE 1 ESTANCIAS INFANTILES EN LA PROVINCIA DE SAN CRISTÓBAL (FASE 3)</t>
  </si>
  <si>
    <t>13613 - CONSTRUCCIÓN DE 1 ESTANCIA INFANTIL EN LA PROVINCIA DE ELÍAS PIÑA (FASE 3)</t>
  </si>
  <si>
    <t>13614 - CONSTRUCCIÓN DE 7 ESTANCIAS INFANTILES EN LA PROVINCIA DE SANTIAGO (FASE 3)</t>
  </si>
  <si>
    <t>13615 - CONSTRUCCIÓN DE 1 ESTANCIAS INFANTILES EN LA PROVINCIA DE SAN JOSÉ DE OCOA (FASE 3)</t>
  </si>
  <si>
    <t>13616 - CONSTRUCCIÓN DE 1 ESTANCIAS INFANTILES EN LA PROVINCIA DE LA ROMANA  (FASE 3)</t>
  </si>
  <si>
    <t>13617 - CONSTRUCCIÓN DE 1 ESTANCIAS INFANTILES EN LA PROVINCIA DE MOSEÑOR NOUEL (FASE 3)</t>
  </si>
  <si>
    <t>13618 - CONSTRUCCIÓN DE 1 ESTANCIA INFANTIL EN LA PROVINCIA DE INDEPENDENCIA  (FASE 3)</t>
  </si>
  <si>
    <t>13619 - CONSTRUCCIÓN DE 1 ESTANCIAS INFANTILES EN LA PROVINCIA DE DUARTE (FASE 3)</t>
  </si>
  <si>
    <t>13620 - CONSTRUCCIÓN DE 1 ESTANCIAS INFANTILES EN LA PROVINCIA DE PUERTO PLATA (FASE 3)</t>
  </si>
  <si>
    <t>13621 - CONSTRUCCIÓN DE 1 ESTANCIAS INFANTILES EN LA PROVINCIA DE LA VEGA (FASE 3)</t>
  </si>
  <si>
    <t>13633 - RECONSTRUCCIÓN AVENIDA ECOLÓGICA HASTA LA CIUDAD JUAN BOSCH, SANTO DOMINGO</t>
  </si>
  <si>
    <t>13635 - CONSTRUCCIÓN EDIFICIO DE DOS NIVELES DEL INSTITUTO DE CARDIOLOGÍA</t>
  </si>
  <si>
    <t>13637 - CONSTRUCCIÓN PALACIO DE JUSTICIA DE SANTO DOMINGO ESTE</t>
  </si>
  <si>
    <t>13642 - CONSTRUCCIÓN HOSPITAL LAS TERRENAS, PROVINCIA SAMANÁ</t>
  </si>
  <si>
    <t>13652 - CONSTRUCCIÓN DE LA CIUDAD ESPERANZA DE LOS BARRANCONES, PROVINCIA BARAHONA</t>
  </si>
  <si>
    <t>13656 - CONSTRUCCIÓN  HOSPITAL REGIONAL EN SAN FRANCISCO DE MACORIS, PROV. DUARTE</t>
  </si>
  <si>
    <t>13672 - CONSTRUCCIÓN DE 96 VIVIENDAS EN EL MUNICIPIO SABANA DE LA MAR, PROVINCIA HATO MAYOR</t>
  </si>
  <si>
    <t>13696 - APOYO  DE LA EDUCACIÓN PRE-UNIVERSITARIA A TRAVÉS DEL PACTO EDUCATIVO EN LA REPÚBLICA DOMINICANA.</t>
  </si>
  <si>
    <t>13706 - AMPLIACIÓN DEL PLANTEL EDUCATIVO INSTITUTO POLITÉCNICO LOYOLA, EN LA PROVINCIA SAN CRISTÓBAL</t>
  </si>
  <si>
    <t>13707 - AMPLIACIÓN DEL INSTITUTO PREPARATORIO DE MENORES SC "REFOR", PROVINCIA DE SAN CRISTÓBAL.</t>
  </si>
  <si>
    <t>13747 - RECONSTRUCCIÓN HOSPITAL TEOFILO HERNANDEZ, EL SEIBO</t>
  </si>
  <si>
    <t>13829 - CONSTRUCCIÓN DE PASO A DESNIVEL EN LA AVENIDA 27 DE FEBRERO CON AVENIDA ISABEL AGUIAR (PINTURA) EN SANTO DOMINGO</t>
  </si>
  <si>
    <t>13836 - RECONSTRUCCIÓN DE LA CAPA DE RODADURA DE LA AUTOPISTA JUAN PABLO DUARTE</t>
  </si>
  <si>
    <t>13852 - RESTAURACIÓN DE LA CUENCA  DEL RÍO OCOA Y SU  COSTA EN LA PROVINCIA SAN JOSÉ DE OCOA.</t>
  </si>
  <si>
    <t>13854 - PREVENCIÓN Y ATENCIÓN A LA POBLACIÓN DE MAYOR RIESGO AL VIH EN LA REP. DOMINICANA</t>
  </si>
  <si>
    <t>13855 - REHABILITACIÓN PARA EL DESARROLLO TURÍSTICO Y SOCIAL DE LA CIUDAD COLONIAL, SANTO DOMINGO, D.N.</t>
  </si>
  <si>
    <t>13856 - CONSTRUCCIÓN CENTRO MODELO DE PRESTACIÓN DE SERVICIOS PARA MUJERES (CIUDAD MUJER)</t>
  </si>
  <si>
    <t>13867 - CENSO  NACIONAL DE POBLACIÓN Y VIVIENDA 2020 DE LA REPÚBLICA DOMINICANA X EDICIÓN</t>
  </si>
  <si>
    <t>13868 - FORTALECIMIENTO-INSTITUCIONAL DEL MH PARA  MEJORAR LA EFICACIA EN LA ADMINISTRACIÓN TRIBUTARIA Y DEL CONTROL DEL GASTO PUBLICO,D.N.</t>
  </si>
  <si>
    <t>13879 - CONSTRUCCIÓN DE 400 VIVIENDAS EN LA PROVINCIA SANTO DOMINGO</t>
  </si>
  <si>
    <t>13890 - CONSTRUCCIÓN DE 250 VIVIENDAS EN LA PROVINCIA SAN CRISTOBAL</t>
  </si>
  <si>
    <t>13905 - AMPLIACIÓN ACUEDUCTO SAN JOSE DE OCOA - SABANA LARGA, PROVINCIA SAN JOSE DE OCOA</t>
  </si>
  <si>
    <t>13916 - MEJORAMIENTO DE LA EFICIENCIA ENERGÉTICA GUBERNAMENTAL EN REPÚBLICA DOMINICANA</t>
  </si>
  <si>
    <t>13924 - MEJORAMIENTO URBANO, SOCIAL Y AMBIENTAL DEL BARRIO DOMINGO SAVIO (LA CIENEGA - LOS GUANDULES), DISTRITO NACIONAL</t>
  </si>
  <si>
    <t>13925 - GESTION INTEGRADA DE REC.NATURALES Y AGRICULTURA RESILIENTE EN CUENCAS HIDROGRÁRICAS  YAQUE DEL NORTE Y OZAMA-ISABELA EN R.D.</t>
  </si>
  <si>
    <t>13928 - RECUPERACIÓN DE LA COBERTURA VEGETAL EN CUENCAS HIDROGRÁFICAS DE LA REPÚBLICA DOMINICANA - MOPC.</t>
  </si>
  <si>
    <t>13929 - DESARROLLO DE CAPACIDADES DE INCLUSIÓN PRODUCTIVA Y RESILIENCIA DE LAS FAMILIAS (PRORURAL)</t>
  </si>
  <si>
    <t>13932 - MEJORAMIENTO DE OBRAS PÚBLICAS RESILIENTES PARA REDUCIR RIESGOS DE DESASTRES EN EL CONTEXTO DEL CAMBIO CLIMÁTICO  A NIVEL NACIONAL</t>
  </si>
  <si>
    <t>13941 - TRANSFERENCIA DE CAPACIDADES PARA LA IMPLEMENTACIÓN DE PROCESOS DE PRODUCCIÓN MÁS LIMPIA EN PEQUEÑOS HOTELES DE PEDERNALES</t>
  </si>
  <si>
    <t>13946 - RECONSTRUCCIÓN ENTRADA DE ACCESO A LA PROVINCIA SAMANÁ</t>
  </si>
  <si>
    <t>13949 - CONSTRUCCIÓN CONSTRUCCIÓN DE ESTACIONES DE PASAJEROS INTERURBANA EN EL GRAN SANTO DOMINGO Y EL DISTRITO NACIONAL</t>
  </si>
  <si>
    <t>13967 - REHABILITACIÓN Y CONSTRUCCIÓN RESIDENCIA ESTUDIANTIL DE LA UNIVERSIDAD AUTÓNOMA DE SANTO DOMINGO</t>
  </si>
  <si>
    <t>13970 - REHABILITACIÓN CONSTRUCCIÓN AMPLIACIÓN DE LA ESCUELA DE MONTE PLATA</t>
  </si>
  <si>
    <t>13976 - REHABILITACIÓN Y CONSTRUCCIÓN LABORATORIO DE MECANICA DE SUELO DEL MINISTERIO DE OBRAS PÚBLICAS Y COMUNICACIONES</t>
  </si>
  <si>
    <t>14028 - MEJORAMIENTO DE PAREDES Y TECHOS A NIVEL NACIONAL</t>
  </si>
  <si>
    <t>14033 - CONSTRUCCIÓN ACUEDUCTO LAS YAYAS, PROVINCIA AZUA</t>
  </si>
  <si>
    <t>14037 - FORTALECIMIENTO DE LA CAPACIDAD DE GESTIÓN DE LOS GOBIERNOS LOCALES CON PARTICIPACIÓN DE LA SOCIEDAD CIVIL DE PERDERNALES</t>
  </si>
  <si>
    <t>14054 - AMPLIACIÓN DEL SERVICIO DE LA LINEA 1 DEL METRO DE SANTO DOMINGO</t>
  </si>
  <si>
    <t>14058 - CONSTRUCCIÓN DE LA FUNERARIA MUNICIPAL DE GUAYMATE, PROVINCIA LA ROMANA</t>
  </si>
  <si>
    <t>14074 - REHABILITACIÓN SISTEMA HAINA MANOGUAYABO, MUNICIPIO SANTO DOMINGO OESTE, PROVINCIA SANTO DOMINGO</t>
  </si>
  <si>
    <t>14118 - CONSTRUCCIÓN DE LA 2 LINEA DEL TELEFÉRICO DE SANTO DOMINGO, SANTO DOMINGO OESTE Y LOS ALCARRIZOS</t>
  </si>
  <si>
    <t>14120 - MEJORAMIENTO DE LA EDUCACIÓN PARA LA FORMACIÓN TÉCNICO PROFESIONAL EN LA R. D.</t>
  </si>
  <si>
    <t>14124 - CONSTRUCCIÓN DEL HOSPITAL MUNICIPAL DE PUNTA CANA EN LA PROVINCIA DE LA ALTAGRACIA</t>
  </si>
  <si>
    <t>14125 - CONSTRUCCIÓN DEL HOSPITAL DE VILLA HERMOSA EN LA PROVINCIA DE LA ROMANA</t>
  </si>
  <si>
    <t>14127 - REMODELACIÓN HOSPITAL MUNICIPAL DE SAN JOSÉ DE LAS MATAS EN LA PROVINCIA DE SANTIAGO</t>
  </si>
  <si>
    <t>14129 - RECONSTRUCCIÓN DE 44 KM DE CAMINOS PRODUCTIVOS EN LA PROVINCIA PUERTO PLATA</t>
  </si>
  <si>
    <t>14131 - RECUPERACION DE LOS RECURSOS NATURALES EN LAS  SUB CUENCAS JAMAO Y VERAGUA</t>
  </si>
  <si>
    <t>14142 - REHABILITACIÓN Y AMPLIACION ACUEDUCTO MÚLTIPLE LOS PATOS-ENRIQUILLO-OVIEDO    PROVINCIAS BARAHONA-PEDERNALES</t>
  </si>
  <si>
    <t>14151 - CONSTRUCCIÓN SISTEMA SANEAMIENTO SANITARIO Y PLUVIAL DE LA CAÑADA DE GUAJIMÍA EN SANTO DOMINGO OESTE (FASE II)</t>
  </si>
  <si>
    <t>14178 - CONSTRUCCIÓN HOSPITAL MUNICIPAL DE DAJABÓN PROVINCIA DAJABÓN, REPÚBLICA DOMINICANA</t>
  </si>
  <si>
    <t>14185 - RESTAURACIÓN DE ZONAS CAFETALERAS CON VARIEDADES DE CAFE QUE CONTRIBUYAN A LA MITIGACION DE LAS EMISIONES DE GEI A NIVEL NACIONAL</t>
  </si>
  <si>
    <t>14186 - ACTUALIZACIÓN DE TECNOLOGÍAS PARA COMPETITIVIDAD DEL SECTOR AGRO EXPORTADOR EN LA RD</t>
  </si>
  <si>
    <t>14187 - ACTUALIZACIÓN PARA LA INNOVACIÓN TECNOLÓGICA Y COMPETITIVIDAD AGROALIMENTARIA EN LA REPÚBLICA DOMINICANA</t>
  </si>
  <si>
    <t>14188 - ACTUALIZACIÓN DE TECNOLOGÍAS PARA CONTRIBUIR AL MEJORAMIENTO DE LA COMPETITIVIDAD AGROALIMENTARIA EN LA RD</t>
  </si>
  <si>
    <t>14193 - CONSTRUCCIÓN OFICINAS ADMINISTRATIVAS DEL INDRHI EN LAS REGIONALES ALTO YAQUE, BAJO YAQUE Y SAN JUAN DE LA MAGUANA, PROV</t>
  </si>
  <si>
    <t>14198 - FORTALECIMIENTO DE LAS CAPACIDADES DE EXPORTACIÓN DE FRUTAS Y VEGETALES EN LA RD</t>
  </si>
  <si>
    <t>14199 - FORTALECIMIENTO DE LA CRIANZA OVICAPRINA EN LA REGIÓN FRONTERIZA DE LA RD</t>
  </si>
  <si>
    <t>14203 - RECONSTRUCCIÓN DE 26.3 KM DE VIAS EN BARRIOS Y ACCESOS DE PLAYA EN LA ISABELA, MUNICIPIO LUPERON PROV. PUERTO PLATA</t>
  </si>
  <si>
    <t>14205 - REPARACIÓN CANCHA DE BALONCESTO DEL SECTOR LA MADRE, MUNICIPIO VILLA JARAGUA, PROVINCIA BAHORUCO</t>
  </si>
  <si>
    <t>14207 - CONSTRUCCIÓN CAMPO DE BEISBOL LAS CLAVELLINAS, MUNICIPIO DE AZUA, PROVINCIA AZUA</t>
  </si>
  <si>
    <t>14215 - REHABILITACIÓN DE 17 EDIFICACIONES EXISTENTES EN EL PARQUE ARQUEOLÓGICO LA ISABELA HISTÓRICA, MUNICIPIO DE LUPERÓN, PROVINCIA PUERTO PL</t>
  </si>
  <si>
    <t>14219 - REHABILITACIÓN REHABILITACION DE LOS CANALES DE RIEGO JOSE JOAQUIN PUELLO, LAS CHARCAS DE CHALONA Y MACASIAS II EN LOS MUNICIPIOS SAN J</t>
  </si>
  <si>
    <t>14220 - REPARACIÓN REPARACION Y MANTENIMIENTO DE SISTEMAS DE RIEGO EN LOS MUNICIPIOS DAJABON, LOMA DE CABRERA Y PARTIDO, PROVINCIA DAJABON</t>
  </si>
  <si>
    <t>14222 - MEJORAMIENTO ARROYO TENGUERENGUE EN EL MUNICIPIO SAN  JUAN, PROVINCIA SAN JUAN DE LA MAGUANA</t>
  </si>
  <si>
    <t>14228 - CONSTRUCCIÓN ESTACIÓN DEL CUERPO DE BOMBEROS, MUNICIPIO BARAHONA, PROVINCIA BARAHONA</t>
  </si>
  <si>
    <t>14233 - REHABILITACIÓN HOSPITAL GENERAL Y ESPECIALIDADES DR. NELSON ASTACIO, SANTO DOMINGO NORTE, PROV. SANTO DOMINGO,</t>
  </si>
  <si>
    <t>14234 - REPARACIÓN HOSPITAL DOCENTE PADRE BILLINI, DISTRITO NACIONAL,  PROV SANTO DOMINGO, REPÚBLICA DOMINICANA</t>
  </si>
  <si>
    <t>14235 - CONSTRUCCIÓN DESTACAMENTOS POLICIALES EN DIFERENTES COMUNIDADES DE LA  PROVINCIA PUERTO PLATA</t>
  </si>
  <si>
    <t>14236 - CONSTRUCCIÓN DE OFICINAS GUBERNAMENTALES Y PARQUEO PARA EL MANEJO MIGRATORIO EN BAHIA GARCIA, MUN. LUPERON, PROV. PUERTO PLATA</t>
  </si>
  <si>
    <t>14238 - CONSTRUCCIÓN CANCHA DE BALONCESTO RIVERA DEL OZAMA, SECTOR LOS TRES BRAZOS, MUNICIPIO SANTO DOMINGO ESTE, PROVINCIA SANTO DOMINGO</t>
  </si>
  <si>
    <t>14244 - REHABILITACIÓN DEL CLUB OLIMPIA, MUNICIPIO DE SAN FRANCISCO DE MACORIS, PROVINCIA DUARTE</t>
  </si>
  <si>
    <t>14247 - CONSTRUCCIÓN CASA HOGAR DE ANCIANOS EN SABANETA, MUNICIPIO SAN IGNACIO DE SABANETA, PROVINCIA SANTIAGO RODRIGUEZ</t>
  </si>
  <si>
    <t>14255 - CONSTRUCCIÓN CAMPO DE BEISBOL ANSONIA, MUNICIPIO AZUA, PROVINCIA AZUA</t>
  </si>
  <si>
    <t>14257 - CONSTRUCCIÓN MULTIUSOS CLUB PARQUE HOSTOS, MUNICIPIO CONCEPCION DE  LA VEGA, PROVINCIA LA VEGA</t>
  </si>
  <si>
    <t>14258 - CONSTRUCCIÓN MULTIUSOS LOS ALCARRIZOS, MUNICIPIO LOS ALCARRIZOS, PROV. SANTO DOMINGO</t>
  </si>
  <si>
    <t>14278 - CONSTRUCCIÓN EXTENSION UASD HATO MAYOR</t>
  </si>
  <si>
    <t>14279 - AMPLIACIÓN CONSTRUCCIÓN TRES (3) EDIFICIOS DE PARQUEOS EN LA CIUDAD DE SANTO DOMINGO</t>
  </si>
  <si>
    <t>14296 - CONSTRUCCIÓN PUENTE CAMBITA, PROVINCIA SAN CRISTOBAL</t>
  </si>
  <si>
    <t>14300 - CONSTRUCCIÓN PUENTE METALICO SOBRE EL RIO JACUBA EN LA PROVINCIA PUERTO PLATA</t>
  </si>
  <si>
    <t>14323 - CONSTRUCCIÓN  VIVIENDAS ECONOMICAS EN EL MEMISO (68), PROVINCIA AZUA</t>
  </si>
  <si>
    <t>14328 - RECUPERACION PROGRAMA DE RESILENCIA</t>
  </si>
  <si>
    <t>14379 - CONSTRUCCIÓN DE CAMARAS TERMICA PARA LA PRODUCCION DE MATERIAL DE SIEMBRA DE PLATANO DE ALTA CALIDAD EN LA REP. DOM</t>
  </si>
  <si>
    <t>14389 - REMODELACIÓN DEL CAMPO DE BEISBOL LA CUABA, MUNICIPIO PEDRO BRAND, PROVINCIA SANTO DOMINGO</t>
  </si>
  <si>
    <t>14390 - REMODELACIÓN DEL CAMPO DE BEISBOL MANUEL BUENO, MUNICIPIO EL PINO, PROVINCIA DAJABON</t>
  </si>
  <si>
    <t>14392 - CONSTRUCCIÓN CANCHA DE BALONCESTO BATEY 4, MUNICIPIO DE NEYBA, PROVINCIA BAHORUCO</t>
  </si>
  <si>
    <t>14394 - CONSTRUCCIÓN MULTIUSOS DE  ISABELITA, MUNICIPIO SANTO DOMINGO ESTE, PROVINCIA SANTO DOMINGO</t>
  </si>
  <si>
    <t>14396 - RESTAURACIÓN DE AREA ARQUEOLOGICA EN EL PARQUE ARQUEOLOGICO LA ISABELA HISTORICA,  MUNICIPIO DE LUPERÓN, PROVINCIA PUERTO PLATA</t>
  </si>
  <si>
    <t>14397 - RESTAURACIÓN ÁREA EXTERIOR DEL PARQUE ARQUEOLÓGICO LA ISABELA HISTÓRICA,  MUNICIPIO DE LUPERÓN, PROVINCIA PUERTO PLATA</t>
  </si>
  <si>
    <t>14399 - RESTAURACIÓN ÁREA DE RECREACIÓN HISTÓRICA (ALDEA INDÍGENA), PARQUE ARQUEOLÓGICO LA ISABELA HISTORICA, MUNICIPIO LUPERON, PUERTO PLATA</t>
  </si>
  <si>
    <t>14402 - DESARROLLO DE CAPACIDADES ECONÓMICO - RURAL DE LA JUVENTUD EN EL ESTE, CIBAO NORDESTE Y SUR CENTRAL- PRORURAL JOVEN (F2)</t>
  </si>
  <si>
    <t>14405 - AMPLIACIÓN DE ACUEDUCTO EN EL MUNICIPIO DE  VILLA HERMOSA, PROVINCIA LA ROMANA</t>
  </si>
  <si>
    <t>14411 - AMPLIACIÓN  SERVICIO DE AGUA POTABLE EN EL MUNICIPIO SANTO DOMINGO OESTE,PROVINCIA SANTO DOMINGO</t>
  </si>
  <si>
    <t>14414 - MEJORAMIENTO REDES AGUA POTABLE EN EL DISTRITO NACIONAL, REGION OZAMA</t>
  </si>
  <si>
    <t>14415 - MEJORAMIENTO DE OBRAS PUBLICAS RESILIENTES PARA REDUCIR RIESGOS DE DESASTRES EN EL CONTEXTO DEL CAMBIO  CLIMÁTICO A NIVEL NACIONAL</t>
  </si>
  <si>
    <t>14421 - RECONSTRUCCIÓN DE PUENTE EN LA COMUNIDAD AGUAS NEGRAS, DISTRITO MUNICIPAL JOSÉ F.CO PEÑA GÓMEZ, PROVINCIA PEDERNALES</t>
  </si>
  <si>
    <t>14441 - CONSTRUCCIÓN PUENTE SOBRE EL RIO CAMU, COMUNIDAD SABANETA, PROVINCIA LA VEGA</t>
  </si>
  <si>
    <t>14442 - MEJORAMIENTO ACUEDUCTO TABARA ABAJO, PROVINCIA AZUA</t>
  </si>
  <si>
    <t>14443 - MEJORAMIENTO OBRA DE CAPTACION RIO LAS CUEVAS, ACUEDUCTO PADRE LAS CASAS, PROVINCIA AZUA(AFECTADO POR TORMENTA LAURA).</t>
  </si>
  <si>
    <t>14444 - MEJORAMIENTO  ACUEDUCTO PEDERNALES, PROVINCIA PEDERNALES</t>
  </si>
  <si>
    <t>14447 - AMPLIACIÓN DE LA RED DE ABASTECIMIENTO DE AGUA POTABLE PARA LOS ALCARRIZOS Y PANTOJA, PROVINCIA SANTO DOMINGO.</t>
  </si>
  <si>
    <t>14450 - AMPLIACIÓN DE LA RED DE ABASTECIMIENTO DE AGUA POTABLE PARA EL MUNICIPIO SANTO DOMINGO NORTE,PROVINCIA SANTO DOMINGO</t>
  </si>
  <si>
    <t>14451 - FORTALECIMIENTO DE LA MICRORED DE ABASTECIMIENTO DE AGUA POTABLE PARA EL MUNICIPIO SANTO DOMINGO ESTE</t>
  </si>
  <si>
    <t>14452 - MEJORAMIENTO DE LA RED DE DISTRIBUCION DE AGUA POTABLE PARA BRISAS DEL ESTE, V. ELOISA, LOTIFICACION, LAS FLORES  PROV.SANTO DOM.</t>
  </si>
  <si>
    <t>14454 - AMPLIACIÓN ALCANTARILLADO SANITARIO DE FANTINO, PROVINCIA SANCHEZ RAMIREZ</t>
  </si>
  <si>
    <t>14455 - REHABILITACIÓN PLANTA POTABILIZADORA ACUEDUCTO SABANA YEGUA  PROVINCIA AZUA</t>
  </si>
  <si>
    <t>14457 - MEJORAMIENTO ALCANTARILLADO SANITARIO EL SEIBO  PROVINCIA EL SEIBO</t>
  </si>
  <si>
    <t>14458 - REHABILITACIÓN  OBRA DE TOMA Y ESTACIÓN DE BOMBEO ACUEDUCTO EL SEIBO, PROVINCIA EL SEIBO</t>
  </si>
  <si>
    <t>14469 - CONSTRUCCIÓN ACUEDUCTO MULTIPLE LAS TEJAS - EL RODEO,  PROVINCIA BAHORUCO</t>
  </si>
  <si>
    <t>14470 - AMPLIACIÓN REDES DISTRIBUCIÓN ACUEDUCTO COLINAS DON GUILLERMO, VILLA GUERRERO Y VILLA PROGRESO MUNICIPIO Y PROVINCIA EL SEIBO</t>
  </si>
  <si>
    <t>14471 - AMPLIACIÓN REDES ACUEDUCTO SECTOR LA REFINERIA, MUNICIPIO Y PROVINCIA MONTE CRISTI</t>
  </si>
  <si>
    <t>14472 - AMPLIACIÓN REDES DISTRIBUCIÓN ACUEDUCTO LOS PRADOS I Y II, HIGUEY, PROVINCIA LA ALTAGRACIA</t>
  </si>
  <si>
    <t>14473 - MEJORAMIENTO ACUEDUCTO JANICO,  PROVINCIA SANTIAGO.</t>
  </si>
  <si>
    <t>14475 - AMPLIACIÓN  ACUEDUCTO  SECTORES EL CORBANO-LOS MILITARES, PROV. SAN JUAN</t>
  </si>
  <si>
    <t>14476 - MEJORAMIENTO ACUEDUCTO LAGUNA DE NISIBON, PROVINCIA LA ALTAGRACIA</t>
  </si>
  <si>
    <t>14478 - MEJORAMIENTO ACUEDUCTO LA OTRA BANDA - EL MACAO  PROVINCIA LA ALTAGRACIA</t>
  </si>
  <si>
    <t>14479 - RECONSTRUCCIÓN REDES ACUEDUCTO POSTRER RIO,  PROVINCIA INDEPENDENCIA</t>
  </si>
  <si>
    <t>14488 - Construcción Hospital Municipal Villa Vásquez, Provincia de Monte Cristi.</t>
  </si>
  <si>
    <t>14491 - MEJORAMIENTO DE LA CONECTIVIDAD PARA LA TRANSFORMACION DIGITAL EN LA REPUBLICA DOMINICANA</t>
  </si>
  <si>
    <t>14494 - FORTALECIMIENTO DE LA IMPLEMENTACIÓN DE LA AGENDA 2030 EN LA REPUBLICA DOMINICANA</t>
  </si>
  <si>
    <t>14497 - CONSTRUCCIÓN DESTACAMENTOS POLICIALES EN COMUNIDADES SELECCIONADAS DE LA PROVINCIA DUARTE</t>
  </si>
  <si>
    <t>14498 - MEJORAMIENTO DE AGUAS POTABLE Y RESIDUALES EN LOS MUNICIPIOS   MOCA Y GASPAR HERNANDEZ, PROVINCIA ESPAILLAT, R.D.</t>
  </si>
  <si>
    <t>14500 - CONSTRUCCIÓN DE DESTACAMENTOS POLICIALES EN LA PROVINCIA SAN JUAN</t>
  </si>
  <si>
    <t>14501 - CONSTRUCCIÓN  ACUEDUCTO CAÑADA CIMARRONA, PROVINCIA AZUA</t>
  </si>
  <si>
    <t>14502 - CONSTRUCCIÓN ACUEDUCTO VILLARPANDO, PROVINCIA AZUA</t>
  </si>
  <si>
    <t>14503 - MEJORAMIENTO ALCANTARILLADO SANITARIO,  PROVINCIA HATO MAYOR</t>
  </si>
  <si>
    <t>14504 - CONSTRUCCIÓN SISTEMA DE ABASTECIMIENTO LOS BARRIOS GUANDULES-LA RAQUETA COMO EXTENSIÓN, PROVINCIA BARAHONA</t>
  </si>
  <si>
    <t>14505 - CONSTRUCCIÓN ALCANTARILLADO SANITARIO DE SABANA DE LA MAR, PROVINCIA HATO MAYOR</t>
  </si>
  <si>
    <t>14509 - REHABILITACIÓN DEPÓSITO METÁLICO AC MÚLTIPLE DUVERGÉ-LA COLONIA-VENGAN A VER, PROVINCIA INDEPENDENCIA</t>
  </si>
  <si>
    <t>14511 - REHABILITACIÓN DEPÓSITO REGULADOR METÁLICO ACUEDUCTO EL SEIBO</t>
  </si>
  <si>
    <t>14512 - MEJORAMIENTO ALCANTARILLADO SANITARIO DE EL VALLE,PROVINCIA HATO MAYOR</t>
  </si>
  <si>
    <t>14513 - MEJORAMIENTO  ACUEDUCTO MONTE PLATA, PROVINCIA MONTE PLATA</t>
  </si>
  <si>
    <t>14514 - REHABILITACIÓN PLANTA POTABILIZADORA ACUEDUCTO HATO DEL YAQUE, PROVINCIA SANTIAGO</t>
  </si>
  <si>
    <t>14515 - REHABILITACIÓN PLANTA DE TRATAMIENTO DE AGUAS RESIDUALES DEL ALCANTARILLADO SANITARIO REPARTO YUNA, SECTOR PALMARITO, BONAO, MONSEÑOR</t>
  </si>
  <si>
    <t>14517 - REHABILITACIÓN PLANTA POTABILIZADORA ACUEDUCTO DE HATO MAYOR,PROVINCIA HATO MAYOR</t>
  </si>
  <si>
    <t>14518 - MEJORAMIENTO PLANTA POTABILIZADORA ACUEDUCTO  MÚLTIPLE EL POZO - LOS LIMONES, PROVINCIA MARÍA TRINIDAD SÁNCHEZ</t>
  </si>
  <si>
    <t>14519 - MEJORAMIENTO COLECTOR DEL ALCANTARILLADO SANITARIO DE SANTA BÁRBARA, PROVINCIA SAMANA</t>
  </si>
  <si>
    <t>14520 - AMPLIACIÓN CAMPO DE POZOS ACUEDUCTO DE AZUA, PROVINCIA AZUA</t>
  </si>
  <si>
    <t>14521 - AMPLIACIÓN ACUEDUCTO DE COTUÍ, RED BARRIO LIBERTAD, PROVINCIA SÁNCHEZ RAMÍREZ</t>
  </si>
  <si>
    <t>14522 - AMPLIACIÓN  DE REDES ACUEDUCTO MÚLTIPLE LOS LIMONES-EL COPEY A LOMA ATRAVESADA, PROVINCIA MONTE CRISTI</t>
  </si>
  <si>
    <t>14524 - CONSTRUCCIÓN CAMPO DE BÉISBOL Y CANCHA DE BALONCESTO PUNTA LICEY DE VILLA MELLA, MUNICIPIO SANTO DOMINGO NORTE, SANTO DOMINGO</t>
  </si>
  <si>
    <t>14525 - CONSTRUCCIÓN CLUB DEPORTIVO VILLA MELLA, MUNICIPIO SANTO DOMINGO NORTE, PROVINCIA SANTO DOMINGO</t>
  </si>
  <si>
    <t>14526 - CONSTRUCCIÓN Y RECONSTRUCCIÓN DE DESTACAMENTOS POLICIALES EN COMUNIDADES DE LA PROVINCIA INDEPENDENCIA</t>
  </si>
  <si>
    <t>14527 - REHABILITACIÓN DEL PARQUE Y CONSTRUCCIÓN PLAZOLETA EL FARO, MUNICIPIO SAN PEDRO DE MACORÍS, PROVINCIA SAN PEDRO DE MACORIS</t>
  </si>
  <si>
    <t>14528 - RECONSTRUCCIÓN DE PUENTE ALCANTARILLA SOBRE RIO CURVA DEL VIVERO CARRETERA EL LIMON 2, D. M. LA CUABA, MUNICIPIO PEDRO BRAND</t>
  </si>
  <si>
    <t>14529 - AMPLIACIÓN REDES ACUEDUCTO SABANA DE LA MAR, PROVINCIA HATO MAYOR</t>
  </si>
  <si>
    <t>14530 - AMPLIACIÓN RED DE DISTRIBUCIÓN ACUEDUCTO DE CONSUELO, PROVINCIA SAN PEDRO DE MACORIS</t>
  </si>
  <si>
    <t>14531 - AMPLIACIÓN REDES DEL ACUEDUCTO DE HIGUEY,   URBANIZACIÓN ARBOLEDA Y SECTOR LAS CAOBAS</t>
  </si>
  <si>
    <t>14532 - MEJORAMIENTO ALCANTARILLADO SANITARIO LOS HATILLOS, PROVINCIA HATO MAYOR</t>
  </si>
  <si>
    <t>14533 - MEJORAMIENTO  ACUEDUCTO DE EL VALLE,  PROVINCIA HATO MAYOR</t>
  </si>
  <si>
    <t>14534 - AMPLIACIÓN ACUEDUCTO ORIENTAL BARRERA DE SALINIDAD Y TRASVASE A SANTO DOMINGO NORTE, FASE II</t>
  </si>
  <si>
    <t>14536 - CONSTRUCCIÓN ACUEDUCTO MULTIPLE SONADOR, PROVINCIA MONSEÑOR NOUEL</t>
  </si>
  <si>
    <t>14537 - CONSTRUCCIÓN  NUEVA OBRA DE TOMA  EN EL ACUEDUCTO LAS TERRENAS, PROVINCIA SAMANÁ</t>
  </si>
  <si>
    <t>14538 - HABILITACIÓN ACUEDUCTO EL CÓRBANO, PROVINCIA SAN JUAN</t>
  </si>
  <si>
    <t>14541 - CONSTRUCCIÓN Y RECONSTRUCIÓN DE DESTACAMENTOS POLICIALES EN COMUNIDADES DEL DISTRITO NACIONAL</t>
  </si>
  <si>
    <t>14542 - CONSTRUCCIÓN Y RECONSTRUCCIÓN DE DESTACAMENTOS POLICIALES EN COMUNIDADES DE LA PROVINCIA SANTO DOMINGO</t>
  </si>
  <si>
    <t>14543 - CONSTRUCCIÓN DE FUNERARIA CANCA LA REYNA, MUNICIPIO MOCA, PROVINCIA ESPAILLAT</t>
  </si>
  <si>
    <t>14544 - CONSTRUCCIÓN DE FUNERARIA MUNICIPIO OVIEDO, PROVINCIA PEDERNALES</t>
  </si>
  <si>
    <t>14545 - REMODELACIÓN DE OFICINAS PÚBLICAS, MUNICIPIO BANI, PROVINCIA PERAVIA.</t>
  </si>
  <si>
    <t>14546 - MEJORAMIENTO PUERTO DE MANZANILLO Y SUS VÍAS DE CONECTIVIDAD, PROVINCIA MONTECRISTI, R.D.</t>
  </si>
  <si>
    <t>14547 - CONSTRUCCIÓN ACUEDUCTO BATEY LA TARANA, PROVINCIA MONTE PLATA</t>
  </si>
  <si>
    <t>14548 - REHABILITACIÓN DEPOSITO METALICO ACUEDUCTO LA ROMANA, SECTOR VILLA VERDE, PROVINCIA LA ROMANA</t>
  </si>
  <si>
    <t>14549 - REHABILITACIÓN PLANTA DE TRATAMIENTO DE AGUAS RESIDUALES ALCANTARILLADO SANITARIO DE COMENDADOR</t>
  </si>
  <si>
    <t>14550 - CONSTRUCCIÓN ACUEDUCTO KM5, PROVINCIA MONTE PLATA</t>
  </si>
  <si>
    <t>14551 - MEJORAMIENTO ALCANTARILLADO SANITARIO LAS MATAS DE FARFAN, PROVINCIA SAN JUAN</t>
  </si>
  <si>
    <t>14552 - AMPLIACIÓN RED VILLA OLIMPICA, ACUEDUCTO SAN FRANCISCO DE MACORIS</t>
  </si>
  <si>
    <t>14553 - REHABILITACIÓN DEPOSITO METALICO, ACUEDUCTO PIMENTEL, PROVINCIA DUARTE</t>
  </si>
  <si>
    <t>14554 - CONSTRUCCIÓN ACUEDUCTO ZONA ALTA DE BARAHONA, PROVICIA BARAHONA</t>
  </si>
  <si>
    <t>14555 - REHABILITACIÓN DEPÓSITO REGULADOR ACUEDUCTO EL SEIBO, PROVINCIA EL SEIBO</t>
  </si>
  <si>
    <t>14556 - CONSTRUCCIÓN Y RECONSTRUCCIÓN DE DESTACAMENTOS POLICIALES, EN COMUNIDADES DE LA PROVINCIA SANTIAGO</t>
  </si>
  <si>
    <t>14557 - CONSTRUCCIÓN DE DESTACAMENTO POLICIAL EN EL MUNICIPIO GUAYABAL, PROVINCIA AZUA</t>
  </si>
  <si>
    <t>14558 - CONSTRUCCIÓN LÍNEA 2C DEL METRO DE SANTO DOMINGO TRAMOS:  ALCARRIZOS- LUPERÓN</t>
  </si>
  <si>
    <t>14560 - CONSTRUCCIÓN ACUEDUCTO V CENTENARIO, PARAISO I-II-III, VILLA ALTAGRACIA, PROVINCIA SAN CRISTOBAL</t>
  </si>
  <si>
    <t>14561 - CONSTRUCCIÓN ACUEDUCTO LAS CEJAS-MATANCITAS, PROVINCIA MARIA TRINIDAD SANCHEZ</t>
  </si>
  <si>
    <t>14562 - AMPLIACIÓN ACUEDUCTO MÚLTIPLE RAMÓN SANTANA, PROVINCIA SAN PEDRO DE MACORIS</t>
  </si>
  <si>
    <t>14565 - CONSTRUCCIÓN DE IGLESIA EN LOS LIMONES, MUNICIPIO MONTE PLATA, PROVINCIA MONTE PLATA</t>
  </si>
  <si>
    <t>14566 - CONSTRUCCIÓN DE DESTACAMENTOS POLICIALES EN COMUNIDADES DE LA PROVINCIA PEDERNALES</t>
  </si>
  <si>
    <t>14570 - CONSTRUCCIÓN DE PUENTE SOBRE EL RIO JAYA, SECTOR UGAMBA, SAN FRANCISCO DE MACORÍS, PROVINCIA DUARTE</t>
  </si>
  <si>
    <t>14571 - AMPLIACIÓN REDES DISTRIBUCION, ACUEDUCTO LAS CAYAS, PROVINCIA VALVERDE</t>
  </si>
  <si>
    <t>14572 - MEJORAMIENTO ACUEDUCTO EN LA COMUNIDAD EL LIMON JIMANI, PROVINCIA INDEPENDENCIA</t>
  </si>
  <si>
    <t>14573 - REHABILITACIÓN  DEPOSITO REGULADOR DEL  ACUEDUCTO NAVARRETE, PROVINCIA SANTIAGO</t>
  </si>
  <si>
    <t>14574 - CONSTRUCCIÓN  NUEVO PUENTE FLOTANTE SOBRE EL RLO OZAMA, DISTRITO NACIONAL</t>
  </si>
  <si>
    <t>14576 - FORTALECIMIENTO DE LA GESTION DEL SERVICIO CIVIL DE LA REPUBLICA DOMINICANA</t>
  </si>
  <si>
    <t>14577 - CONSTRUCCIÓN DE DESTACAMENTOS POLICIALES EN COMUNIDADES DE LA PROVINCIA BARAHONA</t>
  </si>
  <si>
    <t>14578 - CONSTRUCCIÓN DE FUNERARIAS EN LAS GORDAS Y MATA BONITA, MUNICIPIO NAGUA, PROVINCIA MARÍA TRINIDAD SÁNCHEZ</t>
  </si>
  <si>
    <t>14579 - CONSTRUCCIÓN PLANTA  POTABILIZADORA  ACUEDUCTO LAS CAÑITAS, MUNICIPIO SABANA DE LA MAR, PROVINCIA HATO MAYOR</t>
  </si>
  <si>
    <t>14580 - AMPLIACIÓN  DE REDES DE AGUA POTABLE EN EL ACUEDUCTO DE ESPERANZA,PROVINCIA VALVERDE</t>
  </si>
  <si>
    <t>14581 - RECONSTRUCCIÓN LINEA DE IMPULSION  DE AGUA POTABLE EN EL ACUEDUCTO DEL MUNICIPIO JUAN DE HERRERA, PROVINCIA SAN JUAN</t>
  </si>
  <si>
    <t>14582 - AMPLIACIÓN ACUEDUCTO EN LOS SECTORES CIUDAD DORADA, PLATA BELLA, BARRIO LINDO Y PUERTO RICO, HATO MAYOR,PROVINCIA HATO MAYOR</t>
  </si>
  <si>
    <t>14583 - AMPLIACIÓN DEL ACUEDUCTO DE MICHES A ZONA TURÍSTICA, MUNICIPIO MICHES, PROVINCIA EL SEIBO</t>
  </si>
  <si>
    <t>14585 - REHABILITACIÓN DE EDIFICACIÓN PARA EL ALOJAMIENTO DE OFICINAS PÚBLICAS EN SAN FRANCISCO DE MACORÍS, PROVINCIA DUARTE</t>
  </si>
  <si>
    <t>14586 - REHABILITACIÓN DE EDIFICACIÓN PARA EL ALOJAMIENTO DE ESTACIÓN DE BOMBEROS DE SAN FRANCISCO DE MACORÍS, PROVINCIA DUARTE</t>
  </si>
  <si>
    <t>14587 - CONSTRUCCIÓN DE 2,384 VIVIENDAS EN EL DISTRITO MUNICIPAL SAN LUIS, PROVINCIA SANTO DOMINGO</t>
  </si>
  <si>
    <t>14588 - CONSTRUCCIÓN DE 2,000 VIVIENDAS EN EL DISTRITO MUNICIPAL HATO DEL YAQUE, PROVINCIA SANTIAGO</t>
  </si>
  <si>
    <t>14589 - MEJORAMIENTO DE LA GENERACIÓN DE ESTADÍSTICAS VITALES PARA LA PROTECCIÓN SOCIAL, ACCESO A LA CIUDADANÍA Y RENDICIÓN DE CUENTAS DE R.D</t>
  </si>
  <si>
    <t>14590 - APOYO A LA TRANSVERSALIZACIÓN DE LA PERSPECTIVA DE GÉNERO EN LA PRODUCCIÓN DE INDICADORES DE GÉNERO DE LA AGENDA 2030, REP.DO</t>
  </si>
  <si>
    <t>14592 - CONSTRUCCIÓN DE INFRAESTRUCTURAS PARA LA DISPOSICIÓN FINAL DE RESIDUOS SÓLIDOS EN HIGÜEY</t>
  </si>
  <si>
    <t>14594 - RECONSTRUCCIÓN DE 2 PUENTES EN EL MUNICIPIO DE TAMAYO, PROVINCIA BAHORUCO</t>
  </si>
  <si>
    <t>14596 - CONSTRUCCIÓN DE 2 PUENTES EN LAS COMUNIDADES DE LA CAOBA Y JAYABO, MUNICIPIO SALCEDO, PROVINCIA HERMANAS MIRABAL</t>
  </si>
  <si>
    <t>14599 - CONSTRUCCIÓN DE INFRAESTRUCTURA PARA LA DISPOSICIÓN FINAL DE RESIDUOS SÓLIDOS EN VERÓN PUNTA CANA , PROVINCIA LA ALTAGRACIA</t>
  </si>
  <si>
    <t>14600 - CONSTRUCCIÓN DE 2,240 VIVIENDAS EN HATO NUEVO, MUNICIPIO SANTO DOMINGO OESTE, PROVINCIA SANTO DOMINGO</t>
  </si>
  <si>
    <t>14601 - CONSTRUCCIÓN DE 1,912 VIVIENDAS EN CIUDAD MODELO, MUNICIPIO SANTO DOMINGO NORTE, PROVINCIA SANTO DOMINGO</t>
  </si>
  <si>
    <t>14602 - CONSTRUCCIÓN DE 864 VIVIENDAS EN EL SECTOR LOS SALADOS, MUNICIPIO SANTIAGO DE LOS CABALLEROS, PROVINCIA SANTIAGO</t>
  </si>
  <si>
    <t>14606 - APOYO AL SISTEMA DE EMPLEO FLEXIBLE EN 10 PROVINCIAS (RD TRABAJA).</t>
  </si>
  <si>
    <t>14608 - MEJORAMIENTO ACUEDUCTO BARAHONA, SECTOR LOS MAESTROS, PROVINCIA BARAHONA</t>
  </si>
  <si>
    <t>14609 - CONSTRUCCIÓN DE INFRAESTRUCTURA PARA LA DISPOSICIÓN FINAL DE RESIDUOS SÓLIDOS EN NAGUA, PROVINCIA MARIA TRINIDAD SANCHEZ</t>
  </si>
  <si>
    <t>14610 - AMPLIACIÓN  ACUEDUCTO EN EL MUNICIPIO DE COTUÍ, PROVINCIA SÁNCHEZ RAMIREZ</t>
  </si>
  <si>
    <t>14611 - CONSTRUCCIÓN DE FUNERARIAS EN COMUNIDADES DE LA PROVINCIA SAN JUAN</t>
  </si>
  <si>
    <t>14612 - CONSTRUCCIÓN DE PANADERIA EN EL SECTOR DE VILLA CARMEN, MUNICIPIO LAS MATAS DE FARFAN, PROVINCIA SAN JUAN</t>
  </si>
  <si>
    <t>14613 - CONSTRUCCIÓN DE FUNERARIAS EN COMUNIDADES DE LA PROVINCIA MONTECRISTI</t>
  </si>
  <si>
    <t>14614 - CONSTRUCCIÓN ACUEDUCTO EN LA SECCION EL CAPA, PROVINCIA SAN JUAN</t>
  </si>
  <si>
    <t>14615 - CONSTRUCCIÓN DE 354 VIVIENDAS E INFRAESTRUCTURAS URBANAS RESILIENTES PARA LA COMUNIDAD BARRIO AZUL EN URBANIZACIÓN CORDERO TEJADA, SAN FRANCISCO DE MACORÍS, PROVINCIA DUARTE</t>
  </si>
  <si>
    <t>14617 - CONSTRUCCIÓN DE INFRAESTRUCTURAS PARA LA DISPOSICIÓN FINAL DE RESIDUOS SÓLIDOS EN SAMANÁ, PROVINCIA SAMANÁ</t>
  </si>
  <si>
    <t>14620 - CONSTRUCCIÓN DE INFRAESTRUCTURA PARA LA DISPOSICIÓN FINAL DE RESIDUOS SÓLIDOS EN LAS TERRENAS, PROVINCIA SAMANA</t>
  </si>
  <si>
    <t>14621 - CONSTRUCCIÓN SISTEMA DE SANEAMIENTO ARROYO GURABO Y SU ENTORNO, MUNICIPIO SANTIAGO DE LOS CABALLEROS,  PROVINCIA SANTIAGO.</t>
  </si>
  <si>
    <t>14622 - CONSTRUCCIÓN DEL MERCADO MUNICIPAL LAS MATAS DE FARFÁN, PROVINCIA SAN JUAN</t>
  </si>
  <si>
    <t>14623 - AMPLIACIÓN SISTEMA DE ABASTECIMIENTO DE AGUA POTABLE MUNICIPIO GUANANICO,PROVINCIA PUERTO PLATA</t>
  </si>
  <si>
    <t>14624 - AMPLIACIÓN DEL SISTEMA NACIONAL DE ATENCION A EMERGENCIAS Y SEGURIDAD 9-1-1, FASE II</t>
  </si>
  <si>
    <t>14625 - CONSTRUCCIÓN DE INFRAESTRUCTURA PARA LA DISPOSICIÓN FINAL DE RESIDUOS SÓLIDOS EN PUERTO PLATA</t>
  </si>
  <si>
    <t>14626 - CONSTRUCCIÓN DE INFRAESTRUCTURA PARA LA DISPOSICIÓN FINAL DE RESIDUOS SÓLIDOS EN HAINA, PROVINCIA SAN CRISTOBAL</t>
  </si>
  <si>
    <t>14627 - RECONSTRUCCIÓN  ACUEDUCTO EN EL DISTRITO MUNICIPAL ESTERO HONDO, MUNICIPIO VILLA ISABELA, PROVINCIA PUERTO PLATA</t>
  </si>
  <si>
    <t>14628 - CONSTRUCCIÓN DE FUNERARIA EN EL DISTRITO MUNICIPAL LA SABINA, MUNICIPIO CONSTANZA, PROVINCIA LA VEGA.</t>
  </si>
  <si>
    <t>14629 - MEJORAMIENTO ACUEDUCTO DE LAS MATAS DE FARFAN, PROVINCIA SAN JUAN DE LA MAGUANA</t>
  </si>
  <si>
    <t>14630 - REHABILITACIÓN PLANTA POTABILIZADORA, ACUEDUCTO MONTE PLATA, PROVINCIA MONTE PLATA</t>
  </si>
  <si>
    <t>14631 - MEJORAMIENTO ACUEDUCTO EN EL MUNICIPIO SABANA GRANDE DE BOYA, PROV. MONTE PLATA</t>
  </si>
  <si>
    <t>14633 - HABILITACIÓN DE INMUEBLE PARA ARCHIVO REGIONAL CIBAO NORDESTE EN SAN FRANCISCO DE MACORIS</t>
  </si>
  <si>
    <t>14635 - CONSTRUCCIÓN CENTRO UNIVERSITARIO REGIONAL UASD BANI, PROVINCIA PERAVIA</t>
  </si>
  <si>
    <t>14636 - CONSTRUCCIÓN CENTRO UNIVERSITARIO REGIONAL UASD NEYBA, PROVINCIA BAHORUCO</t>
  </si>
  <si>
    <t>14637 - CONSTRUCCIÓN CENTRO UNIVESITARIO REGIONAL UASD PROVINCIA SANTIAGO RODRIGUEZ</t>
  </si>
  <si>
    <t>14638 - AMPLIACIÓN ACUEDUCTOS EN EL MUNICIPIO DE SAN FELIPE. PROVINCIA PUERTO PLATA.</t>
  </si>
  <si>
    <t>14639 - CONSTRUCCIÓN CENTRO UNIVERSITARIO REGIONAL UASD AZUA, PROVINCIA AZUA</t>
  </si>
  <si>
    <t>14640 - CONSTRUCCIÓN DEL CENTRO DE RETENCIÓN VEHICULAR DE LA DIGESETT, PROVINCIA SANTO DOMINGO</t>
  </si>
  <si>
    <t>14642 - CONSTRUCCIÓN DE APARTAMENTOS EN EL SECTOR SANTA ANA, MUNICIPIO SAN FRANCISCO DE MACORÍS, PROVINCIA DUARTE</t>
  </si>
  <si>
    <t>14643 - CONSTRUCCIÓN ALCANTARILLADO SANITARIO Y RECONSTRUCCION ACUEDUCTO DE JARABACOA,  PROVINCIA LA VEGA</t>
  </si>
  <si>
    <t>14645 - CONSTRUCCIÓN MERCADO MUNICIPAL DE CABRAL, PROVINCIA BARAHONA</t>
  </si>
  <si>
    <t>14646 - AMPLIACIÓN ALCANTARILLADO SANITARIO JUAN DOLIO-GUAYACANES (ETAPA 1), PROV. SAN PEDRO DE MACORIS</t>
  </si>
  <si>
    <t>14647 - MEJORAMIENTO ALCANTARILLADOS SANITARIOS PROVICIA DUARTE</t>
  </si>
  <si>
    <t>14649 - MEJORAMIENTO DE 100,000 VIVIENDAS EN LA REPÚBLICA DOMINICANA</t>
  </si>
  <si>
    <t>14650 - MEJORAMIENTO CAÑADA GRANDE EN EL MUNICIPIO SAN FRANCISCO DE MACORIS, PROVINCIA DUARTE</t>
  </si>
  <si>
    <t>14651 - CONSTRUCCIÓN ACUEDUCTO MULTIPLE PUJADOR, PROVINCIA MARIA TRINIDAD SANCHEZ</t>
  </si>
  <si>
    <t>14654 - AMPLIACIÓN ACUEDUCTO DE VILLA ALTAGRACIA, PROVINCIA SAN CRISTOBAL.</t>
  </si>
  <si>
    <t>14655 - AMPLIACIÓN DEL ACUEDUCTO EL CARRIL LA PARED (CAMPO DE POZOS EL CARRIL -LA PARED , ITABO) PROVINCIA  SAN CRISTOBAL</t>
  </si>
  <si>
    <t>14656 - AMPLIACIÓN ACUEDUCTO MAIMON, LINEA DE ADUCCION PIEDRA BLANCA, MUNICIPIO MONSEÑOR NOUEL, PROVINCIA MONSEÑOR NOUEL</t>
  </si>
  <si>
    <t>14657 - REHABILITACIÓN PLANTA POTABILIZADORA  DE 50 L/S, ACUEDUCTO YAMASÁ, PROVINCIA MONTE PLATA</t>
  </si>
  <si>
    <t>14658 - AMPLIACIÓN ACUEDUCTO MÚLTIPLE PERALVILLO-LA PLACETA, MONTE PLATA, PROVINCIA MONTE PLATA</t>
  </si>
  <si>
    <t>14659 - AMPLIACIÓN ACUEDUCTO MÚLTIPLE PARA LAS COMUNIDADES HATO DAMA, DAZA1, DAZA2, LOS MONTONES, LAS CABUYAS, PROVINCIA SAN CRISTOBAL</t>
  </si>
  <si>
    <t>14660 - AMPLIACIÓN ACUEDUCTO MÚLTIPLE SABANA IGLESIA-BAITOA-TAVERAS PROVINCIA SANTIAGO</t>
  </si>
  <si>
    <t>14661 - CONSTRUCCIÓN  SOLUCION PLUVIAL EN EL BARRIO MOSCU,CRUCE AUTOPISTA 6 DE NOVIEMBRE,PROVINCIA  SAN CRISTOBAL</t>
  </si>
  <si>
    <t>14662 - CONSTRUCCIÓN ALCANTARILLADO SANITARIO  DE MAO, PROVINCIA VALVERDE</t>
  </si>
  <si>
    <t>14664 - AMPLIACIÓN SISTEMAS DE RECOLECCION  DE AGUAS RESIDUALES SANTIAGO DE LOS CABALLEROS</t>
  </si>
  <si>
    <t>14665 - AMPLIACIÓN DE LAS REDES DE DISTRIBUCION DE AGUA POTABLE EN SANTIAGO DE LOS CABALLEROS, PROVINCIA SANTIAGO</t>
  </si>
  <si>
    <t>14666 - APOYO PARA EL CONTROL Y CONTENCIÓN DEL COVID-19 EN PACIENTES CON VIH/SIDA .</t>
  </si>
  <si>
    <t>14667 - AMPLIACIÓN ACUEDUCTO MÚLTIPLE MAJAGUAL, PROVINCIA MONTE PLATA</t>
  </si>
  <si>
    <t>14668 - CONSTRUCCIÓN CUARTEL, TORRES DE VIGILANCIA Y VIVIENDAS PARA MILITARES DEL CESFRONT, MUNICIPIO DE PEDERNALES, PROVINCIA PEDERNALES</t>
  </si>
  <si>
    <t>14669 - CONSTRUCCIÓN ACUEDUCTO CABO ROJO-PEDERNALES, PROVINCIA PEDERNALES</t>
  </si>
  <si>
    <t>14670 - CONSTRUCCIÓN OBRAS COMPLEMENTARIAS PARA EL DESARROLLO COMUNITARIO DEL CENTRO POBLADO MONTEGRANDE, PROVINCIA BARAHONA</t>
  </si>
  <si>
    <t>14671 - FORTALECIMIENTO DE LA CAPACIDAD DE RESPUESTA DEL SISTEMA PENITENCIARIO DE REPUBLICA DOMINICANA</t>
  </si>
  <si>
    <t>14672 - CONSTRUCCIÓN DE INFRAESTRUCTURAS PARA LA DISPOSICIÓN DE RESIDUOS SÓLIDOS EN LA VEGA</t>
  </si>
  <si>
    <t>14673 - REMODELACIÓN CANCHA DE BALONCESTO LOS BUITRES, PROVINCIA SAN CRISTOBAL</t>
  </si>
  <si>
    <t>14675 - REMODELACIÓN CANCHA DE BALONCESTO EN LA COMUNIDAD ITABO, MUNICIPIO BAJOS DE HAINA, PROVINCIA SAN CRISTOBAL</t>
  </si>
  <si>
    <t>14676 - REMODELACIÓN CAMPO DE BEISBOL EN LA COMUNIDAD SAINAGUA, PROVINCIA SAN CRISTOBAL</t>
  </si>
  <si>
    <t>14677 - REMODELACIÓN CANCHA DE BALONCESTO EN LA COMUNIDAD DE HATILLO PROVINCIA SAN CRISTOBAL</t>
  </si>
  <si>
    <t>14678 - CONSTRUCCIÓN CANCHA DE BALONCESTO EN EL BARRIO PROSPERIDAD, MUNICIPIO BONAO, PROVINCIA MONSEÑOR NOUEL</t>
  </si>
  <si>
    <t>14679 - CONSTRUCCIÓN CANCHA DE BALONCESTO EN EL BARRIO CANTA LA RANA, MUNICIPIO PIEDRA BLANCA, PROVINCIA MONSEÑOR NOUEL</t>
  </si>
  <si>
    <t>14681 - CONSTRUCCIÓN CANCHA DE BALONCESTO EN EL BARRIO EL OCHO, MUNICIPIO BONAO, PROVINCIA MONSEÑOR NOUEL</t>
  </si>
  <si>
    <t>14683 - AMPLIACIÓN ACUEDUCTO EL ZUMBÓN-CALLE BONITA-LOS RAMIREZ, PROVINCIA SAN -CRISTOBAL.</t>
  </si>
  <si>
    <t>14684 - AMPLIACIÓN ACUEDUCTO EN EL SECTOR MADRE VIEJA NORTE, PROVINCIA SAN CRISTOBAL.</t>
  </si>
  <si>
    <t>14685 - AMPLIACIÓN REDES DE DISTRIBUCIÓN DE AGUA POTABLE DEL BARRIO MOSCÚ, PROVINCIA SAN CRISTOBAL.</t>
  </si>
  <si>
    <t>14687 - CONSTRUCCIÓN COLECTORAS PLUVIALES SECTORES MARÍA TRINIDAD SÁNCHEZ Y SIMÓN BOLÍVAR. PROVINCIA SAN CRISTÓBAL</t>
  </si>
  <si>
    <t>14688 - MEJORAMIENTO ACUEDUCTO SAN CRISTOBAL, SECTOR MADRE VIEJA SUR, PROVINCIA SAN CRISTÓBAL.</t>
  </si>
  <si>
    <t>14689 - MEJORAMIENTO DE ACUEDUCTO EN LOS SECTORES EL POMIER,HATO DAMA, MANUEL VILLEGAS, SANTA MARÍA Y MATA PALOMA, PROVINCIA SAN CRISTOBAL</t>
  </si>
  <si>
    <t>14690 - CONSTRUCCIÓN CENTRO PERIFERICO LA JOYA, PROVINCIA SANTIAGO</t>
  </si>
  <si>
    <t>14692 - CONSTRUCCIÓN Y EQUIPAMIENTO CIUDAD SANITARIA SAN CRISTÓBAL</t>
  </si>
  <si>
    <t>14693 - AMPLIACIÓN INSTITUTO NACIONAL DEL CÁNCER ROSA EMILIA SÁNCHEZ PÉREZ DE TAVARES, DISTRITO NACIONAL.</t>
  </si>
  <si>
    <t>14694 - CONSTRUCCIÓN CANCHA DE BALONCESTO EN EL BARRIO QUIJA QUIETA, MUNICIPIO SAN JUAN DE LA MAGUANA, PROVINCIA SAN JUAN</t>
  </si>
  <si>
    <t>14695 - CONSTRUCCIÓN CANCHA DE BALONCESTO EN EL MUNICIPIO EL CERCADO, PROVINCIA SAN JUAN</t>
  </si>
  <si>
    <t>14696 - APOYO AL DESARROLLO DE LAS ACCIONES ESTRATÉGICAS PARA LA IMPLEMENTACIÓN DE LA NUEVA AGENDA URBANA EN RD</t>
  </si>
  <si>
    <t>14697 - CONSTRUCCIÓN VERJA PERIMETRAL INTELIGENTE FRONTERA REPÚBLICA DOMINICANA-HAITÍ</t>
  </si>
  <si>
    <t>14698 - CONSTRUCCIÓN CANCHA DE BALONCESTO EN EL DISTRITO MUNICIPAL GUANITO, MUNICIPIO SAN JUAN DE LA MAGUANA, PROVINCIA SAN JUAN</t>
  </si>
  <si>
    <t>14699 - CONSTRUCCIÓN CAMPO DE BEISBOL EN EL DISTRITO MUNICIPAL BATISTA, MUNICIPIO EL CERCADO, PROVINCIA SAN JUAN</t>
  </si>
  <si>
    <t>14700 - FORTALECIMIENTO DE LA RESPUESTA DEL SISTEMA NACIONAL DE SALUD A MUJERES, NIÑAS Y ADOLESCENTES VÍCTIMAS DE VIOLENCIA DE GÉNERO EN RD</t>
  </si>
  <si>
    <t>14704 - REMODELACIÓN CLUB DEPORTIVO RENACER EN EL SECTOR GUACHUPITA,  DISTRITO NACIONAL.</t>
  </si>
  <si>
    <t>14706 - REMODELACIÓN DE  NUEVAS OFICINAS PARA LA JUNTA DE AVIACIÓN CIVIL, DISTRITO NACIONAL</t>
  </si>
  <si>
    <t>14707 - RESTAURACIÓN DEL MONUMENTO FARO A COLÓN, MUNICIPIO SANTO DOMINGO ESTE, PROVINCIA SANTO DOMINGO.</t>
  </si>
  <si>
    <t>14708 - TRANSFERENCIA DE CAPACIDADES PARA EL FORTALECIMIENTO DE LAS MIPYMES DE LAS CADENAS DE VALOR DE MANGO Y AGUACATE</t>
  </si>
  <si>
    <t>14710 - CONSTRUCCIÓN DE UN NUEVO CEMENTERIO EN EL MUNICIPIO LOS RIOS, PROVINCIA BAHORUCO</t>
  </si>
  <si>
    <t>14712 - CONSTRUCCIÓN EDIFICIO DE AULAS PARA EL CENTRO DE CORRECCION Y REHABILITACION RAFEY , PROVINCIA SANTIAGO</t>
  </si>
  <si>
    <t>14713 - CONSTRUCCIÓN DE ECO-HABITAT INTEGRAL PARA CIUDADANOS EN CONDICION DE POBREZA MULTIDIMENSIONAL EN LA PROVINCIA DE AZUA</t>
  </si>
  <si>
    <t>14720 - CONSTRUCCIÓN CENTRO UNIVERSITARIO REGIONAL UASD, COTUÍ, PROVINCIA SÁNCHEZ RAMÍREZ</t>
  </si>
  <si>
    <t>14723 - REMODELACIÓN CLUB RECREATIVO COANCA, DISTRITO NACIONAL</t>
  </si>
  <si>
    <t>14728 - CONSTRUCCIÓN ACUEDUCTO LA HORCA - LOS AMACEYES, EXTENSION ALINO, MUNICIPIO LAS MATA DE SANTA CRUZ, PROVINCIA MONTE CRISTI</t>
  </si>
  <si>
    <t>14730 - REMODELACIÓN POLIDEPORTIVO DE HAINA, MUNICIPIO BAJOS DE HAINA, PROVINCIA SAN CRISTOBAL</t>
  </si>
  <si>
    <t>14731 - REHABILITACIÓN EDIFICIOS DE VIVIENDAS LOS NOVA, SAN CRISTÓBAL   PROVINCIA SAN CRISTÓBAL</t>
  </si>
  <si>
    <t>14733 - AMPLIACIÓN ALCANTARILLADO SANITARIO EN LOS SECTORES EL MILLÓN, AV. CIRCUNVALACIÓN Y EL PANCHITO, PROVINCIA SAMANA</t>
  </si>
  <si>
    <t>14738 - FORTALECIMIENTO-INSTITUCIONAL PARA APOYO A LA AGENDA DE TRANSPARENCIA E INTEGRIDAD EN REPÚBLICA DOMINICANA</t>
  </si>
  <si>
    <t>14741 - REMODELACIÓN DE LAS OFICINAS DE LA CÁMARA DE CUENTAS DE LA REPÚBLICA DOMINICANA, DISTRITO NACIONAL.</t>
  </si>
  <si>
    <t>14742 - AMPLIACIÓN ACUEDUCTO, MUNICIPIO NAVARRETE, PROVINCIA SANTIAGO</t>
  </si>
  <si>
    <t>14745 - REHABILITACIÓN DE 40 KM DE VÍAS TERCIARIAS CONEXAS A LA CARRETERA GREGORIO LUPERÓN, PROVINCIAS SANTIAGO Y PUERTO PLATA</t>
  </si>
  <si>
    <t>14746 - HABILITACIÓN DEL SISTEMA DE PRODUCCIÓN DE AGUA POTABLE LECHERÍA, SECTOR MANOGUAYABO, MUNICIPIO SANTO DOMINGO OESTE ,PROV. SANTO DGO.</t>
  </si>
  <si>
    <t>14749 - REMODELACIÓN DE LAS OFICINAS DEL  MINISTERIO DE LA VIVIENDA, HÁBITAT Y EDIFICACIONES, DISTRITO NACIONAL</t>
  </si>
  <si>
    <t>14751 - AMPLIACIÓN ACUEDUCTO DE SAN FRANCISCO DE MACORIS, RED DISTRIBUCION SECTORES, PRIMAVERAL, COLINAS NORTE, MADEJA , PROV. DUARTE</t>
  </si>
  <si>
    <t>14756 - CONSTRUCCIÓN CENTRO COMUNAL NUEVA ESPERANZA, MUNICIPIO BANI, PROVINCIA PERAVIA</t>
  </si>
  <si>
    <t>14757 - CONSTRUCCIÓN SISTEMA SANEAMIENTO CAÑADAS VILLA EMILIA Y ALTOS DE SABANA PERDIDA, STO. DGO. NORTE, PROV. SANTO DOMINGO</t>
  </si>
  <si>
    <t>14758 - AMPLIACIÓN  ACUEDUCTO DISTRITO MUNICIPAL  LA GUAYIGA, MUNICIPIO PEDRO BRAND, PROVINCIA STO. DGO.</t>
  </si>
  <si>
    <t>14762 - CONSTRUCCIÓN MURO DE GAVIONES RIO NIZAO MUNICIPIO RANCHO ARRIBA, PROVINCIA SAN JOSE DE OCOA</t>
  </si>
  <si>
    <t>14763 - CONSTRUCCIÓN SOLUCION PLUVIAL Y SANITARIA CAÑADA TIRADENTES Y CONSTRUCCION BULEVAR RECREATIVO CRISTO PARK, DISTRITO NACIONAL</t>
  </si>
  <si>
    <t>14764 - MEJORAMIENTO DE LAS INSTALACIONES FÍSICAS DE LA PLANTA POTABILIZADORA VALDESIA, DISTRITO NACIONAL Y PROVINCIA SANTO DOMINGO</t>
  </si>
  <si>
    <t>14765 - AMPLIACIÓN ACUEDUCTO MÚLTIPLE AMIAMA GÓMEZ - LAS YAYAS, PROVINCIA AZUA</t>
  </si>
  <si>
    <t>14766 - AMPLIACIÓN ACUEDUCTO MULTIPLE DE PARTIDO-LA GORRA, PROVINCIA DAJABON</t>
  </si>
  <si>
    <t>14767 - AMPLIACIÓN ACUEDUCTO DE CARLOS PINTO-LOS BOTADOS-HAINA, PROVINCIA SAN CRISTOBAL</t>
  </si>
  <si>
    <t>14769 - CONSTRUCCIÓN IGLESIA SANTISIMA CRUZ EN EL SECTOR EL CAFÉ DE HERRERA, MUNICIPIO SANTO DOMINGO OESTE, PROVINCIA SANTO DOMINGO</t>
  </si>
  <si>
    <t>14773 - RESTAURACIÓN DE LOS TECHOS DE SIETE  EDIFICACIONES COLONIALES EN LA CIUDAD COLONIAL, DISTRITO NACIONAL</t>
  </si>
  <si>
    <t>14774 - CONSTRUCCIÓN DE MUELLE PESQUERO EN EL DISTRITIO MUNICIPAL JUANCHO, PROVINCIA PEDERNALES</t>
  </si>
  <si>
    <t>14775 - CONSTRUCCIÓN DE MUELLE PESQUERO EN EL MUNICIPIO DE SANCHEZ, PROVINCIA SAMANA</t>
  </si>
  <si>
    <t>14776 - CONSTRUCCIÓN DE MUELLE PESQUERO EN EL MUNICIPIO DE MANZANILLO, PROVINCIA MONTE CRISTI</t>
  </si>
  <si>
    <t>14777 - CONSTRUCCIÓN DE MUELLE PESQUERO EN EL MUNICIPIO SANTA BÁRBARA PROVINCIA SAMANA</t>
  </si>
  <si>
    <t>14778 - CONSTRUCCIÓN DE MUELLE PESQUERO CAÑO DE YUTI, PROVINCIA MONTE CRISTI</t>
  </si>
  <si>
    <t>14779 - CONSTRUCCIÓN EDIFICIO SEDE DE CORAAPPLATA, PROVINCIA PUERTO PLATA</t>
  </si>
  <si>
    <t>14780 - CONSTRUCCIÓN SISTEMA DE SANEAMIENTO CAÑADA MARAÑON, MUNICIPIO SANTO DOMINGO NORTE</t>
  </si>
  <si>
    <t>14781 - REMODELACIÓN CANCHA DE BALONCESTO PALAVÉ, SECTOR MANOGUAYABO, MUNICIPIO SANTO DOMINGO OESTE, PROVINCIA SANTO DOMINGO.</t>
  </si>
  <si>
    <t>14783 - REHABILITACIÓN PLANTAS DE TRATAMIENTO DE AGUAS RESIDUALES VISTA BELLA, HAINAMOSA Y PRADOS DE SAN LUIS, PROVINCIA DE SANTO DOMINGO</t>
  </si>
  <si>
    <t>14785 - CONSTRUCCIÓN CENTRO COMUNAL EL GUAYABO, MUNICIPIO VALLEJUELO, PROVINCIA SAN JUAN</t>
  </si>
  <si>
    <t>14786 - CONSTRUCCIÓN CENTRO COMUNAL DISTRITO MUNICIPAL LAS ZANJAS, MUNICIPIO SAN JUAN DE LA MAGUANA, PROVINCIA SAN JUAN</t>
  </si>
  <si>
    <t>14787 - CONSTRUCCIÓN CENTRO COMUNAL DISTRITO MUNICIPAL EL ROSARIO, MUNICIPIO SAN JUAN DE LA MAGUANA, PROVINCIA SAN JUAN</t>
  </si>
  <si>
    <t>14788 - CONSTRUCCIÓN CENTRO COMUNAL LOS TRANSFORMADORES, MUNICIPIO SAN JUAN DE LA MAGUANA, PROVINCIA SAN JUAN</t>
  </si>
  <si>
    <t>14789 - REHABILITACIÓN CENTRO COMUNAL LOS MONTONES, MUNICIPIO JUAN DE HERRERA, PROVINCIA SAN JUAN</t>
  </si>
  <si>
    <t>14790 - CONSTRUCCIÓN BARRERA DE PROTECCIÓN MARINA, TRAMO VIAL, OBRAS CONEXAS Y COMPLEMENTARIAS EN NAGUA, PROVINCIA MARÍA TRINIDAD SANCHEZ.</t>
  </si>
  <si>
    <t>14793 - MEJORAMIENTO DE LA INFRAESTRUCTURA DEPORTIVA DEL CENTRO EDUCATIVO PRIMARIA DON BOSCO, MUNICIPIO MOCA, PROVINCIA ESPAILLAT</t>
  </si>
  <si>
    <t>14794 - MEJORAMIENTO DE LA INFRAESTRUCTURA DEPORTIVA DEL CENTRO EDUCATIVO ELADIO PEÑA DE LA ROSA, MUNICIPIO MOCA, PROVINCIA ESPAILLAT.</t>
  </si>
  <si>
    <t>14796 - AMPLIACIÓN DE LA RED DE ABASTECIMIENTO DE AGUA POTABLE DE 16 SECTORES DEL DISTRITO NACIONAL</t>
  </si>
  <si>
    <t>14799 - CONSTRUCCIÓN SISTEMA DE SANEAMIENTO CAÑADA GIRASOLES, DISTRITO NACIONAL</t>
  </si>
  <si>
    <t>14801 - CONSTRUCCIÓN SISTEMA DE SANEAMIENTO CAÑADAS LOS PERALEJOS Y JICACO Y  RELOCALIZACION DE VIVIENDAS, DIST. NACIONAL Y  LOS ALCARRIZOS</t>
  </si>
  <si>
    <t>14803 - REHABILITACIÓN PLANTA DEPURADORA DE AGUAS RESIDUALES ALCANTARILLADO SANITARIO GUAYMATE, PROVINCIA LA ROMANA.</t>
  </si>
  <si>
    <t>14804 - CONSTRUCCIÓN  DEL LABORATORIO REGIONAL DE SALUD PÚBLICA EN AZUA DE COMPOSTELA</t>
  </si>
  <si>
    <t>14806 - CONSTRUCCIÓN MURO DE GAVIONES SOBRE EL RIO YUNA PARA LA PROTECCIÓN DE LOS MUNICIPIOS DE ARENOSO Y VILLA RIVA, PROVINCIA DUARTE</t>
  </si>
  <si>
    <t>14807 - CONSTRUCCIÓN DE AV. CIRCUNVALACIÓN NORTE EN EL MUNICIPIO VILLA BISONÓ (NAVARRETE), PROVINCIA SANTIAGO</t>
  </si>
  <si>
    <t>14810 - AMPLIACIÓN PLANTA DE TRATAMIENTO DE AGUA POTABLE ACUEDUCTO VILLA ALTAGRACIA, PROVINCIA SAN CRISTOBAL</t>
  </si>
  <si>
    <t>14811 - REHABILITACIÓN PLANTA  TRATAMIENTO AGUAS RESIDUALES, DISTRITO MUNICIPAL LA PEÑA, PROVINCIA DUARTE.</t>
  </si>
  <si>
    <t>14812 - RESTAURACIÓN  DEL EDIFICIO QUE  ALOJA LAS OFICINAS DE PATRINOMIO MOMUNENTAL DE SANTIAGO, PROVINCIA SANTIAGO.</t>
  </si>
  <si>
    <t>14813 - RESTAURACIÓN DEL CENTRO DE LA CULTURA ERCILIA PEPÍN, PROVINCIA SANTIAGO</t>
  </si>
  <si>
    <t>14814 - RESTAURACIÓN CASA DE ARTE DEL CENTRO HISTORICO DE SANTIAGO DE LOS CABALLEROS, PROVINCIA SANTIAGO</t>
  </si>
  <si>
    <t>14816 - EQUIPAMIENTO CAMPO DE POZOS ACUEDUCTO, PROVINCIA AZUA.</t>
  </si>
  <si>
    <t>14817 - MEJORAMIENTO PLANTA DEPURADORA DE AGUAS RESIDUALES DEL ALCANTARILLADO SANITARIO DE HIGUEY, PROVINCIA LA ALTAGRACIA</t>
  </si>
  <si>
    <t>14900 - CONSTRUCCIÓN CLUB DEPORTIVO LAS PALOMAS, MUNICIPIO LICEY AL MEDIO, PROVINCIA SANTIAGO</t>
  </si>
  <si>
    <t>14902 - CONSTRUCCIÓN DEL PARQUE JULIO NUÑEZ, JARDINES DEL NORTE, DISTRITO NACIONAL</t>
  </si>
  <si>
    <t>14904 - CONSTRUCCIÓN CENTRO COMUNITARIO Y RECREATIVO SABANA IGLESIA, MUNICIPIO SABANA IGLESIA, PROVINCIA  SANTIAGO</t>
  </si>
  <si>
    <t>14911 - CONSTRUCCIÓN DE UNIDAD TRAUMATOLOGICA Y DE EMERGENCIA EN EL HOSPITAL GENERAL NUESTRA SENORA DE LA ALTAGRACIA PROVINCIA LA ALTAGRACIA</t>
  </si>
  <si>
    <t>14912 - CONSTRUCCIÓN UNIDAD TRAUMATOLOGICA Y DE EMERGENCIA EN HOSPITAL LUIS BOGAERT PROVINCIA VALVERDE</t>
  </si>
  <si>
    <t>14915 - MEJORAMIENTO DE LOS ESPACIOS FISICOS DEL EDIFICIO NO.2 DE LA SEDE CENTRAL CAASD, DISTRITO NACIONAL.</t>
  </si>
  <si>
    <t>14916 - REMODELACIÓN POLIDEPORTIVO HÉCTOR MONEGRO "EL VIKINGO", PROVINCIA HATO MAYOR.</t>
  </si>
  <si>
    <t>14920 - RECONSTRUCCIÓN IGLESIA SAN MAURICIO MARTIR, JARDINES DEL NORTE, DISTRITO NACIONAL.</t>
  </si>
  <si>
    <t>14921 - AMPLIACIÓN AV. PRESIDENTE ANTONIO GUZMÁN DESDE UNIVERSIDAD ISA HASTA EL CRUCE ALTO DEL YAQUE Y LA CANELA, SANTIAGO DE LOS CABALLERO</t>
  </si>
  <si>
    <t>14923 - REMODELACIÓN CENTRO COMUNAL LOCAL LA LOGIA, MUNICIPIO BONAO, PROVINCIA MONSEÑOR NOUEL</t>
  </si>
  <si>
    <t>14924 - REMODELACIÓN CENTRO COMUNAL SIMON BOLIVAR DEL SECTOR CARACOL BANANA, MUNICIPIO BONAO, PROVINCIA MONSEÑOR NOUEL</t>
  </si>
  <si>
    <t>14925 - CONSTRUCCIÓN CENTRO COMUNAL VILLA LIBERACION, MUNICIPIO BONAO, PROVINCIA MONSEÑOR NOUEL</t>
  </si>
  <si>
    <t>14926 - CONSTRUCCIÓN CENTRO COMUNAL SECTOR LOS PLATANITOS, D. M SABANA DEL PUERTO, MUNICIPIO BONAO, PROVINCIA MONSEÑOR NOUEL</t>
  </si>
  <si>
    <t>14927 - CONSTRUCCIÓN CENTRO COMUNAL EN EL BARRIO BUENOS AIRES, MUNICIPIO MAIMON, PROVINCIA MONSEÑOR NOUEL</t>
  </si>
  <si>
    <t>14928 - AMPLIACIÓN ALCANTARILLADO SANITARIO MUNICIPIO SANTIAGO DE LOS CABALLEROS, PROVINCIA SANTIAGO</t>
  </si>
  <si>
    <t>14929 - AMPLIACIÓN SISTEMA DE TRATAMIENTO DE AGUAS RESIDUALES SANTIAGO OESTE, MUNICIPIO SANTIAGO DE LOS CABALLEROS, PROVINCIA SANTIAGO</t>
  </si>
  <si>
    <t>14932 - MEJORAMIENTO SISTEMA DE ABASTECIMIENTO DE AGUA POTABLE EN EL MUNICIPIO VILLA GONZALEZ, PROVINCIA SANTIAGO</t>
  </si>
  <si>
    <t>14933 - AMPLIACIÓN AVENIDA ARROYO HONDO DESDE LA AVENIDA YAPUR DUMIT HASTA LA CIRCUNVALACION NORTE, SANTIAGO DE LOS CABALLEROS</t>
  </si>
  <si>
    <t>14936 - RECONSTRUCCIÓN DEL CLUB DEPORTIVO HUELLAS DEL SIGLO, SECTOR CRISTO REY, DISTRITO NACIONAL</t>
  </si>
  <si>
    <t>14937 - CONSTRUCCIÓN CENTRO COMUNAL PIEDRA BLANCA, MUNICIPIO PIEDRA BLANCA, PROVINCIA MONSEÑOR NOUEL</t>
  </si>
  <si>
    <t>14938 - CONSTRUCCIÓN CENTRO COMUNAL DAVID DE VARGAS, MUNICIPIO BONAO, PROVINCIA MONSEÑOR NOUEL</t>
  </si>
  <si>
    <t>14939 - EQUIPAMIENTO PARA LA AUTOMATIZACIÓN DE LOS SISTEMAS DE BOMBEO EN EL GRAN SANTO DOMINGO</t>
  </si>
  <si>
    <t>14944 - MEJORAMIENTO DE LOS SISTEMAS DE MEDICIÓN DE AGUA POTABLE EN LOS SECTORES NACO, PIANTINI, SERRALLES Y PARAÍSO, DISTRITO NACIONAL</t>
  </si>
  <si>
    <t>14945 - REHABILITACIÓN DE 28KM DEL TRAMO CARRETERO CONSTANZA - PADRE LAS CASAS, PROVINCIAS LA VEGA Y AZUA</t>
  </si>
  <si>
    <t>14946 - CONSTRUCCIÓN ACUEDUCTO SAN ANTONIO DE GUERRA, PROVINCIA SANTO DOMINGO</t>
  </si>
  <si>
    <t>14947 - CONSTRUCCIÓN POLIDEPORTIVO SAVICA, MUNICIPIO HIGÜEY, PROVINCIA LA ALTAGRACIA.</t>
  </si>
  <si>
    <t>14948 - RECONSTRUCCIÓN DE 22KM DEL TRAMO CARRETERO EL CERCADO-HONDO VALLE, PROVINCIAS SAN JUAN Y ELIAS PIÑA</t>
  </si>
  <si>
    <t>14951 - CONSTRUCCIÓN DE SISTEMA DE RIEGO EN LA PRESA MAGUACA, MUNICIPIO DE LAS MATAS DE SANTA CRUZ, PROVINCIA MONTECRISTI</t>
  </si>
  <si>
    <t>14952 - MEJORAMIENTO SISTEMA  ABASTECIMIENTO AGUA POTABLE, MUNICIPIO SANTIAGO DE LOS CABALLEROS, PROVINCIA SANTIAGO</t>
  </si>
  <si>
    <t>14958 - FORTALECIMIENTO DE LA CAPACIDAD DE RESPUESTA DE LOS PROGRAMAS DE PROTECCIÓN SOCIAL ANTE EMERGENCIAS EN LA REPÚBLICA DOMINICANA</t>
  </si>
  <si>
    <t>14970 - CONSTRUCCIÓN MURO DE GAVIONES EN EL RÍO BANÍ, MUNICIPIO BANÍ, PROVINCIA PERAVIA</t>
  </si>
  <si>
    <t>14972 - CONSTRUCCIÓN CENTRO COMUNAL BARRIO PUERTO RICO, MUNICIPIO SAN CRISTÓBAL, PROVINCIA SAN CRISTOBAL</t>
  </si>
  <si>
    <t>14973 - CONSTRUCCIÓN CENTRO COMUNAL CRUCE 6 DE NOVIEMBRE - CARRETERA CAMBITA, MUNICIPIO SAN CRISTOBAL, PROVINCIA SAN CRISTOBAL</t>
  </si>
  <si>
    <t>14974 - CONSTRUCCIÓN CENTRO COMUNAL SECTOR V CENTENARIO, MUNICIPIO VILLA ALTAGRACIA, PROVINCIA SAN CRISTOBAL</t>
  </si>
  <si>
    <t>14975 - CONSTRUCCIÓN CENTRO COMUNAL SECTOR NAJAYO ARRIBA, MUNICIPIO SAN CRISTOBAL, PROVINCIA SAN CRISTOBAL</t>
  </si>
  <si>
    <t>14976 - CONSTRUCCIÓN CENTRO COMUNAL BARRIO NUEVO, MUNICIPIO YAGUATE, PROVINCIA SAN CRISTOBAL</t>
  </si>
  <si>
    <t>14977 - CONSTRUCCIÓN CENTRO COMUNAL SECTOR KILOMETRO 59, MUNICIPIO VILLA ALTAGRACIA, PROVINCIA SAN CRISTOBAL</t>
  </si>
  <si>
    <t>14978 - CONSTRUCCIÓN CENTRO COMUNAL SECTOR PAJARITO, MUNICIPIO YAGUATE, PROVINCIA SAN CRISTOBAL</t>
  </si>
  <si>
    <t>14979 - CONSTRUCCIÓN CENTRO COMUNAL BARRIO DUARTE, MUNICIPIO VILLA  ALTAGRACIA, PROVINCIA SAN CRISTOBAL</t>
  </si>
  <si>
    <t>14991 - CONSTRUCCIÓN  ALCANTARILLADO PLUVIAL ANTIGUA CALLE 20, PROVINCIA SAN PEDRO DE MACORIS</t>
  </si>
  <si>
    <t>14992 - CONSTRUCCIÓN ACUEDUCTO MÚLTIPLE EL PINO-JUMUNUCÚ-RINCÓN, MUNICIPIO JIMA ABAJO, PROVINCIA LA VEGA</t>
  </si>
  <si>
    <t>14993 - CONSTRUCCIÓN ACUEDUCTO MÚLTIPLE BARRANCA - LICEY-JAMO-SABANETA-RANCHO VIEJO, PROVINCIA LA VEGA</t>
  </si>
  <si>
    <t>14994 - RECONSTRUCCIÓN DEL ELEVADO ENTRADA AVENIDA HIPÓDROMO DESDE LA AUTOPISTA LAS AMÉRICAS, SANTO DOMINGO ESTE.</t>
  </si>
  <si>
    <t>14995 - CONSTRUCCIÓN FUNERARIA INGENIO SANTA FE, MUNICIPIO SAN PEDRO DE MACORÍS, PROVINCIA SAN PEDRO DE MACORÍS</t>
  </si>
  <si>
    <t>15000 - CONSTRUCCIÓN ACUEDUCTO LAS CARRERAS, MUNICIPIO SAN JUAN DE LA MAGUANA, PROVINCIA SAN JUAN</t>
  </si>
  <si>
    <t>15003 - MANEJO DE PAISAJES PRODUCTIVOS INTEGRADOS DE LAS CUENCAS DE LOS RÍOS YAQUE DEL NORTE Y YUNA</t>
  </si>
  <si>
    <t>15004 - CONSTRUCCIÓN DE PUENTE VEHICULAR TIPO TABLERO LOS CHIVOS, D.M GUATAPANAL, MUNICIPIO MAO, PROVINCIA VALVERDE</t>
  </si>
  <si>
    <t>15010 - REHABILITACIÓN PLANTA DEPURADORA DE AGUAS RESIDUALES, MUNICIPIO SANTA BARBARA DE SAMANÁ, PROVINCIA SAMANÁ</t>
  </si>
  <si>
    <t>15013 - RECONSTRUCCIÓN DEL CAMINO VECINAL MONTELLANO-LOS LIRIOS-LOS ARACENA-LOS ABANICOS, SALCEDO , PROVINCIA HERMANAS MIRABAL</t>
  </si>
  <si>
    <t>15014 - CONSTRUCCIÓN DE ECO-HÁBITAT INTEGRAL PARA CIUDADANOS EN CONDICIÓN DE POBREZA MULTIDIMENSIONAL, PROVINCIA MARÍA TRINIDAD SÁNCHEZ</t>
  </si>
  <si>
    <t>15015 - REHABILITACIÓN  Y MANTENIMIENTO DE CARRETERAS  (117 KM) Y CAMINOS VECINALES (884 KM) A NIVEL NACIONAL</t>
  </si>
  <si>
    <t>15017 - CONSTRUCCIÓN MURO DE GAVIONES EN EL RIO PEDERNALES, MUNICIPIO PEDERNALES, PROVINCIA PEDERNALES</t>
  </si>
  <si>
    <t>15018 - RECONSTRUCCIÓN CALLE PEATONAL BENITO MONCIÓN, DESDE CALLE BOY SCOUTS HASTA SALVADOR CUCURULLO, CENTRO HISTÓRICO SANTIAGO, PROV. SANTIAG</t>
  </si>
  <si>
    <t>15019 - AMPLIACIÓN DEL CENTRO SECUNDARIO PEKÍN ADENTRO (SEGUNDA ETAPA), MUNICIPIO SANTIAGO DE LOS CABALLEROS.</t>
  </si>
  <si>
    <t>15020 - CONSTRUCCIÓN DE INFRAESTRUCTURAS PARA LA DISPOSICION DE LOS RESIDUOS SOLIDOS EN EL MUNICIPIO DE TAMBORIL, PROVINCIA SANTIAGO</t>
  </si>
  <si>
    <t>15021 - CONSTRUCCIÓN DE INFRAESTRUCTURA PARA LA DISPOSICION DE LOS RESIDUOS SOLIDOS EN EL MUNICIPIO DE MOCA, PROVINCIA ESPAILLAT</t>
  </si>
  <si>
    <t>15022 - CONSTRUCCIÓN PASARELA PEATONAL Y OBRAS ANEXAS ALREDEDOR DEL RÍO SALADO, MUNICIPIO LA ROMANA, PROVINCIA LA ROMANA</t>
  </si>
  <si>
    <t>15024 - CONSTRUCCIÓN DE LA LÍNEA 1B DEL METRO DE SANTO DOMINGO, TRAMO VILLA MELLA - PUNTA, SANTO DOMINGO NORTE</t>
  </si>
  <si>
    <t>15025 - AMPLIACIÓN DE LA CAPACIDAD DE TRANSPORTE DE LA LÍNEA 2 DEL METRO DE SANTO DOMINGO</t>
  </si>
  <si>
    <t>15027 - REMODELACIÓN DE LA CALLE DEL SOL TRAMO COMPRENDIDO ENTRE LAS CALLES GENERAL VALVERDE Y SABANA LARGA, PROVINCIA SANTIAGO</t>
  </si>
  <si>
    <t>15028 - RECONSTRUCCIÓN DE INFRAESTRUCTURA VIAL URBANA DEL MUNICIPIO SANTA CRUZ DE BARAHONA, PROVINCIA BARAHONA</t>
  </si>
  <si>
    <t>15029 - RECONSTRUCCIÓN DE LA INFRAESTRUCTURA VIAL URBANA DEL MUNICIPIO DE SALCEDO, PROVINCIA HERMANAS MIRABAL</t>
  </si>
  <si>
    <t>15030 - RECONSTRUCCIÓN DE LA INFRAESTRUCTURA VIAL URBANA DEL MUNICIPIO LOS HIDALGOS DE LA PROVINCIA PUERTO PLATA</t>
  </si>
  <si>
    <t>15031 - RECONSTRUCCIÓN DE LA INFRAESTRUCTURA VIAL URBANA DEL MUNICIPIO DE MAO, PROVINCIA VALVERDE</t>
  </si>
  <si>
    <t>15032 - RECONSTRUCCIÓN DE LA INFRAESTRUCTURA VIAL URBANA DEL MUNICIPIO DE POLO, PROVINCIA BARAHONA</t>
  </si>
  <si>
    <t>15033 - RECONSTRUCCIÓN DE LA INFRAESTRUCTURA VIAL URBANA DEL MUNICIPIO DE ENRIQUILLO, PROVINCIA BARAHONA</t>
  </si>
  <si>
    <t>15034 - RECONSTRUCCIÓN DE INFRAESTRUCTURA VIAL URBANA DEL MUNICIPIO JIMANI, PROVINCIA INDEPENDENCIA</t>
  </si>
  <si>
    <t>15035 - RECONSTRUCCIÓN DE LA INFRAESTRUCTURA VIAL URBANA DEL MUNICIPIO VILLA ISABELA DE LA PROVINCIA PUERTO PLATA</t>
  </si>
  <si>
    <t>15036 - RECONSTRUCCIÓN DE LA INFRAESTRUCTURA VIAL URBANA DEL MUNICIPIO DE MONTE PLATA, PROVINCIA MONTE PLATA</t>
  </si>
  <si>
    <t>15039 - RECONSTRUCCIÓN DE LA INFRAESTRUCTURA VIAL URBANA DEL MUNICIPIO GUANANICO, PROVINCIA PUERTO PLATA</t>
  </si>
  <si>
    <t>15053 - RECONSTRUCCIÓN DE LA INFRAESTRUCTURA VIAL URBANA DEL MUNICIPIO DE SAN CRISTÓBAL, PROVINCIA SAN CRISTÓBAL</t>
  </si>
  <si>
    <t>15054 - RECONSTRUCCIÓN DE LA INFRAESTRUCTURA VIAL URBANA DEL MUNICIPIO ALTAMIRA, PROVINCIA PUERTO PLATA</t>
  </si>
  <si>
    <t>15055 - RECONSTRUCCIÓN DE LA INFRAESTRUCTURA VIAL URBANA DEL MUNICIPIO DE HIGUEY, PROVINCIA LA ALTAGRACIA</t>
  </si>
  <si>
    <t>15056 - RECONSTRUCCIÓN  DE LA INFRAESTRUCTURA VIAL URBANA DEL MUNICIPIO SAN PEDRO DE MACORÍS, PROVINCIA SAN PEDRO DE MACORIS</t>
  </si>
  <si>
    <t>15057 - RECONSTRUCCIÓN DE LA INFRAESTRUCTURA VIAL URBANA DEL MUNICIPIO DE CABRAL, PROVINCIA BARAHONA</t>
  </si>
  <si>
    <t>15058 - RECONSTRUCCIÓN DE LA INFRAESTRUCTURA VIAL URBANA DE SAN JUAN DE LA MAGUANA, PROVINCIA SAN JUAN</t>
  </si>
  <si>
    <t>15059 - RECONSTRUCCIÓN DE LA INFRAESTRUCTURA VIAL URBANA DEL MUNICIPIO LAGUNA SALADA, PROVINCIA VALVERDE.</t>
  </si>
  <si>
    <t>15060 - RECONSTRUCCIÓN DE LA INFRAESTRUCTURA VIAL URBANA DEL MUNICIPIO CONSUELO, PROVINCIA SAN PEDRO DE MACORIS</t>
  </si>
  <si>
    <t>15061 - RECONSTRUCCIÓN DE LA INFRAESTRUCTURA VIAL URBANA DEL MUNICIPIO DE MOCA, PROVINCIA ESPAILLAT</t>
  </si>
  <si>
    <t>15062 - RECONSTRUCCIÓN DE INFRAESTRUCTURA VIAL URBANA DEL MUNICIPIO DE PARAISO, PROVINCIA BARAHONA</t>
  </si>
  <si>
    <t>15063 - RECONSTRUCCIÓN DE LA INFRAESTRUCTURA VIAL URBANA DEL MUNICIPIO LAS CHARCAS, PROVINCIA AZUA</t>
  </si>
  <si>
    <t>15064 - RECONSTRUCCIÓN DE INFRAESTRUCTURA VIAL URBANA DEL MUNICIPIO SAN FRANCISCO DE MACORIS, PROVINCIA DUARTE</t>
  </si>
  <si>
    <t>15065 - RECONSTRUCCIÓN  DE INFRAESTRUCTURA VIAL URBANA DEL MUNICIPIO DE BANÍ, PROVINCIA PERAVIA</t>
  </si>
  <si>
    <t>15066 - RECONSTRUCCIÓN DE INFRAESTRUCTURA VIAL URBANA EN LA CIRCUNSCRIPCIÓN 1 DEL DISTRITO NACIONAL</t>
  </si>
  <si>
    <t>15068 - RECONSTRUCCIÓN DE INFRAESTRUCTURA VIAL URBANA DEL MUNICIPIO ESPERANZA, PROVINCIA VALVERDE</t>
  </si>
  <si>
    <t>15069 - RECONSTRUCCIÓN DE INFRAESTRUCTURA VIAL URBANA DEL MUNICIPIO LA VEGA, PROVINCIA LA VEGA</t>
  </si>
  <si>
    <t>15070 - RECONSTRUCCIÓN DE INFRAESTRUCTURA VIAL URBANA DEL MUNICIPIO DE SAN FELIPE DE PUERTO PLATA, PROVINCIA PUERTO PLATA</t>
  </si>
  <si>
    <t>15071 - RECONSTRUCCIÓN DE INFRAESTRUCTURA VIAL URBANA DEL MUNICIPIO AZUA DE COMPOSTELA, PROVINCIA AZUA</t>
  </si>
  <si>
    <t>15072 - REHABILITACIÓN DE LA INFRAESTRUCTURA VIAL URBANA DEL MUNICIPIO DE FUNDACION, PROVINCIA BARAHONA</t>
  </si>
  <si>
    <t>15073 - RECONSTRUCCIÓN DE LA INFRAESTRUCTURA VIAL URBANA DEL MUNICIPIO DE VICENTE NOBLE, PROVINCIA BARAHONA</t>
  </si>
  <si>
    <t>15074 - RECONSTRUCCIÓN DE LA INFRAESTRUCTURA VIAL URBANA DE LA CIRCUNSCRIPCIÓN 2 DEL DISTRITO NACIONAL</t>
  </si>
  <si>
    <t>15082 - CONSTRUCCIÓN ALCANTARILLADO SANITARIO DE TENARES, PROVINCIA HERMANAS MIRABAL.</t>
  </si>
  <si>
    <t>15090 - AMPLIACIÓN REDES DE DISTRIBUCIÓN ACUEDUCTO BAJOS DE HAINA, PROVINCIA SAN CRISTOBAL</t>
  </si>
  <si>
    <t>15091 - AMPLIACIÓN DE REDES DE DISTRIBUCIÓN DEL ACUEDUCTO HACIA LA ZONA SUR DEL MUNICIPIO SAN PEDRO DE MACORÍS.</t>
  </si>
  <si>
    <t>15096 - AMPLIACIÓN ACUEDUCTO EN EL DISTRITO MUNICIPAL DE CAÑAFISTOL,PROVINCIA PERAVIA</t>
  </si>
  <si>
    <t>1729 - RECONSTRUCCIÓN CARRETERA HATO MAYOR - SABANA DE LA MAR, PROV., HATO MAYOR</t>
  </si>
  <si>
    <t>3731 - CONSTRUCCIÓN PRESA DE MONTE GRANDE, REHABILITACION Y COMPLEMENTACION DE LA PRESA DE SABANA YEGUA, PROVINCIA AZUA</t>
  </si>
  <si>
    <t xml:space="preserve">INSTITUCIONES SEGÚN ÁMBITOS </t>
  </si>
  <si>
    <t xml:space="preserve">GASTO CONSOLIDADO </t>
  </si>
  <si>
    <t xml:space="preserve"> ADMINISTRACIÓN CENTRAL </t>
  </si>
  <si>
    <t>0101 - SENADO DE LA REPÚBLICA</t>
  </si>
  <si>
    <t>0102 - CÁMARA DE DIPUTADOS</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</si>
  <si>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</si>
  <si>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</si>
  <si>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</si>
  <si>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</si>
  <si>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</si>
  <si>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</si>
  <si>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</si>
  <si>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</si>
  <si>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</si>
  <si>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</si>
  <si>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</si>
  <si>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0212 - MINISTERIO DE INDUSTRIA, COMERCIO Y MIPYMES (MICM)</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</si>
  <si>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</si>
  <si>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</si>
  <si>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</si>
  <si>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</si>
  <si>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</si>
  <si>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</si>
  <si>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</si>
  <si>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</si>
  <si>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</si>
  <si>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ENERGÍA Y MINAS</t>
  </si>
  <si>
    <t>0223 - MINISTERIO DE LA VIVIENDA, HABITAT Y EDIFICACIONES (MIVHED)</t>
  </si>
  <si>
    <t>0301 - PODER JUDICIAL</t>
  </si>
  <si>
    <t>0401 - JUNTA CENTRAL ELECTORAL</t>
  </si>
  <si>
    <t>0402 - CÁMARA DE CUENTAS</t>
  </si>
  <si>
    <t>0403 - TRIBUNAL CONSTITUCIONAL</t>
  </si>
  <si>
    <t>0404 - DEFENSOR DEL PUEBLO</t>
  </si>
  <si>
    <t>0405 - TRIBUNAL SUPERIOR  ELECTORAL ( TSE)</t>
  </si>
  <si>
    <t>0406 - OFICINA NACIONAL DE DEFENSA PUBLICA</t>
  </si>
  <si>
    <t>0998 - ADMINISTRACION DE DEUDA PUBLICA Y ACTIVOS FINANCIEROS</t>
  </si>
  <si>
    <t>0999 - ADMINISTRACION DE OBLIGACIONES DEL TESORO NACIONAL</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</si>
  <si>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</si>
  <si>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</si>
  <si>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</si>
  <si>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</si>
  <si>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</si>
  <si>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</si>
  <si>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</si>
  <si>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</si>
  <si>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</si>
  <si>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</si>
  <si>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</si>
  <si>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</si>
  <si>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</si>
  <si>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</si>
  <si>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</si>
  <si>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</si>
  <si>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</si>
  <si>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</si>
  <si>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</si>
  <si>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</si>
  <si>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</si>
  <si>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</si>
  <si>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</si>
  <si>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</si>
  <si>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</si>
  <si>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</si>
  <si>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</si>
  <si>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</si>
  <si>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</si>
  <si>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</si>
  <si>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</si>
  <si>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5152 - CONSEJO NACIONAL DE ESTANCIAS INFANTILES</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</si>
  <si>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</si>
  <si>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</si>
  <si>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</si>
  <si>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</si>
  <si>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</si>
  <si>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</si>
  <si>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</si>
  <si>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</si>
  <si>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5164 - CONSEJO NAC. PARA LAS COMUNIDADES DOMINICANAS EN EL EXTERIOR (CONDEX)</t>
  </si>
  <si>
    <t>5165 - COMISIÓN REGULADORA DE PRÁCTICAS DESLEALES</t>
  </si>
  <si>
    <t>5166 - COMISION NACIONAL DE DEFENSA DE LA COMPETENCIA</t>
  </si>
  <si>
    <t>5168 - ARCHIVO GENERAL DE LA NACIÓN</t>
  </si>
  <si>
    <t>5169 - DIRECCIÓN GENERAL DE CINE (DGCINE)</t>
  </si>
  <si>
    <t>5171 - INSTITUTO DOMINICANO PARA LA CALIDAD (INDOCAL)</t>
  </si>
  <si>
    <t>5172 - ORGANISMO DOMINICANO DE ACREDITACION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</si>
  <si>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</si>
  <si>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</si>
  <si>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</si>
  <si>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</si>
  <si>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</si>
  <si>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GEOLOGICO NACIONAL</t>
  </si>
  <si>
    <t>5180 - DIRECCION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</si>
  <si>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</si>
  <si>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</si>
  <si>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</si>
  <si>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</si>
  <si>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</si>
  <si>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</si>
  <si>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INSTITUCIONES DE LA SEGURIDA SOCIAL</t>
  </si>
  <si>
    <t>5202 - INSTITUTO DE AUXILIOS</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</si>
  <si>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</si>
  <si>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</si>
  <si>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</si>
  <si>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</si>
  <si>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</si>
  <si>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</si>
  <si>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</si>
  <si>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1.1.1.2.1-GOBIERNOS MUNICIPALES</t>
  </si>
  <si>
    <t>7001-AYUNTAMIENTO DEL DISTRITO NACIONAL</t>
  </si>
  <si>
    <t>7002-AYUNTAMIENTO MUNICIPAL DE ALTAMIRA</t>
  </si>
  <si>
    <t>7003-AYUNTAMIENTO MUNICIPAL DE ARENOSO</t>
  </si>
  <si>
    <t>7004-AYUNTAMIENTO MUNICIPAL DE AZUA DE COMPOSTELA</t>
  </si>
  <si>
    <t>7006-AYUNTAMIENTO MUNICIPAL DE BANÍ</t>
  </si>
  <si>
    <t>7007-AYUNTAMIENTO MUNICIPAL DE BÁNICA</t>
  </si>
  <si>
    <t>7008-AYUNTAMIENTO MUNICIPAL DE SANTA CRUZ DE BARAHONA</t>
  </si>
  <si>
    <t>7009-AYUNTAMIENTO MUNICIPAL DE BAYAGUANA</t>
  </si>
  <si>
    <t>7010-AYUNTAMIENTO MUNICIPAL DE BOHECHÍO</t>
  </si>
  <si>
    <t>7011-AYUNTAMIENTO MUNICIPAL DE CABRAL</t>
  </si>
  <si>
    <t>7012-AYUNTAMIENTO MUNICIPAL DE CABRERA</t>
  </si>
  <si>
    <t>7013-AYUNTAMIENTO MUNICIPAL DE CAMBITA GARABITOS</t>
  </si>
  <si>
    <t>7014-AYUNTAMIENTO MUNICIPAL DE CASTAÑUELAS</t>
  </si>
  <si>
    <t>7015-AYUNTAMIENTO MUNICIPAL DE CASTILLO</t>
  </si>
  <si>
    <t>7016-AYUNTAMIENTO MUNICIPAL DE CAYETANO GERMOSÉN</t>
  </si>
  <si>
    <t>7017-AYUNTAMIENTO MUNICIPAL DE CEVICOS</t>
  </si>
  <si>
    <t>7018-AYUNTAMIENTO MUNICIPAL DE CONSUELO</t>
  </si>
  <si>
    <t>7019-AYUNTAMIENTO MUNICIPAL DE CONSTANZA</t>
  </si>
  <si>
    <t>7020-AYUNTAMIENTO MUNICIPAL DE COTUÍ</t>
  </si>
  <si>
    <t>7021-AYUNTAMIENTO MUNICIPAL DE SANTO DOMINGO ESTE</t>
  </si>
  <si>
    <t>7022-AYUNTAMIENTO MUNICIPAL DE DAJABÓN</t>
  </si>
  <si>
    <t>7023-AYUNTAMIENTO MUNICIPAL DE BOCA CHICA</t>
  </si>
  <si>
    <t>7024-AYUNTAMIENTO MUNICIPAL DE DUVERGÉ</t>
  </si>
  <si>
    <t>7025-AYUNTAMIENTO MUNICIPAL DE EL CERCADO</t>
  </si>
  <si>
    <t>7026-AYUNTAMIENTO MUNICIPAL DE EL FACTOR</t>
  </si>
  <si>
    <t>7028-AYUNTAMIENTO MUNICIPAL DE SANTO DOMINGO OESTE</t>
  </si>
  <si>
    <t>7029-AYUNTAMIENTO MUNICIPAL DE SANTA CRUZ DEL SEYBO</t>
  </si>
  <si>
    <t>7030-AYUNTAMIENTO MUNICIPAL DE COMENDADOR</t>
  </si>
  <si>
    <t>7031-AYUNTAMIENTO MUNICIPAL DE EL VALLE</t>
  </si>
  <si>
    <t>7032-AYUNTAMIENTO MUNICIPAL DE ENRIQUILLO</t>
  </si>
  <si>
    <t>7033-AYUNTAMIENTO MUNICIPAL DE ESPERANZA</t>
  </si>
  <si>
    <t>7034-AYUNTAMIENTO MUNICIPAL DE ESTEBANÍA</t>
  </si>
  <si>
    <t>7035-AYUNTAMIENTO MUNICIPAL DE FANTINO</t>
  </si>
  <si>
    <t>7036-AYUNTAMIENTO MUNICIPAL DE SANTO DOMINGO NORTE</t>
  </si>
  <si>
    <t>7038-AYUNTAMIENTO MUNICIPAL DE GASPAR HERNÁNDEZ</t>
  </si>
  <si>
    <t>7039-AYUNTAMIENTO MUNICIPAL DE GUANANICO</t>
  </si>
  <si>
    <t>7040-AYUNTAMIENTO MUNICIPAL DE GUAYABAL (AZUA)</t>
  </si>
  <si>
    <t>7041-AYUNTAMIENTO MUNICIPAL DE GUAYMATE</t>
  </si>
  <si>
    <t>7042-AYUNTAMIENTO MUNICIPAL DE GUAYUBÍN</t>
  </si>
  <si>
    <t>7043-AYUNTAMIENTO MUNICIPAL DE HATO MAYOR DEL REY</t>
  </si>
  <si>
    <t>7044-AYUNTAMIENTO MUNICIPAL DE SALVALEÓN DE HIGÜEY</t>
  </si>
  <si>
    <t>7045-AYUNTAMIENTO MUNICIPAL DE HONDO VALLE</t>
  </si>
  <si>
    <t>7046-AYUNTAMIENTO MUNICIPAL DE HOSTOS</t>
  </si>
  <si>
    <t>7047-AYUNTAMIENTO MUNICIPAL DE IMBERT</t>
  </si>
  <si>
    <t>7048-AYUNTAMIENTO MUNICIPAL DE JAMAO AL NORTE</t>
  </si>
  <si>
    <t>7049-AYUNTAMIENTO MUNICIPAL DE JÁNICO</t>
  </si>
  <si>
    <t>7050-AYUNTAMIENTO MUNICIPAL DE JARABACOA</t>
  </si>
  <si>
    <t>7051-AYUNTAMIENTO MUNICIPAL DE JIMA ABAJO</t>
  </si>
  <si>
    <t>7053-JUNTA DE DISTRITO MUNICIPAL DE JOSÉ CONTRERAS</t>
  </si>
  <si>
    <t>7054-AYUNTAMIENTO MUNICIPAL DE JUAN DE HERRERA</t>
  </si>
  <si>
    <t>7055-AYUNTAMIENTO MUNICIPAL DE JUAN SANTIAGO</t>
  </si>
  <si>
    <t>7056-AYUNTAMIENTO MUNICIPAL DE LA DESCUBIERTA</t>
  </si>
  <si>
    <t>7057-JUNTA DE DISTRITO MUNICIPAL DE LAGUNA NISIBÓN</t>
  </si>
  <si>
    <t>7058-AYUNTAMIENTO MUNICIPAL DE LAGUNA SALADA</t>
  </si>
  <si>
    <t>7059-JUNTA DE DISTRITO MUNICIPAL DE LA CUEVA</t>
  </si>
  <si>
    <t>7060-JUNTA DE DISTRITO MUNICIPAL DE LA OTRA BANDA</t>
  </si>
  <si>
    <t>7061-AYUNTAMIENTO MUNICIPAL DE LOS CACAOS</t>
  </si>
  <si>
    <t>7062-AYUNTAMIENTO MUNICIPAL DE LAS CHARCAS</t>
  </si>
  <si>
    <t>7063-AYUNTAMIENTO MUNICIPAL DE LAS SALINAS</t>
  </si>
  <si>
    <t>7064-AYUNTAMIENTO MUNICIPAL DE LAS GUÁRANAS</t>
  </si>
  <si>
    <t>7065-AYUNTAMIENTO MUNICIPAL DE LAS MATAS DE FARFÁN</t>
  </si>
  <si>
    <t>7066-AYUNTAMIENTO MUNICIPAL DE LAS MATAS DE SANTA CRUZ</t>
  </si>
  <si>
    <t>7067-AYUNTAMIENTO MUNICIPAL DE LA YAYAS DE VIAJAMA</t>
  </si>
  <si>
    <t>7068-AYUNTAMIENTO MUNICIPAL DE LAS TERRENAS</t>
  </si>
  <si>
    <t>7069-AYUNTAMIENTO MUNICIPAL DE LA ROMANA</t>
  </si>
  <si>
    <t>7070-AYUNTAMIENTO MUNICIPAL DE LA VEGA</t>
  </si>
  <si>
    <t>7071-AYUNTAMIENTO MUNICIPAL DE LICEY AL MEDIO</t>
  </si>
  <si>
    <t>7072-AYUNTAMIENTO MUNICIPAL DE LOMA DE CABRERA</t>
  </si>
  <si>
    <t>7073-AYUNTAMIENTO MUNICIPAL DE VILLA LOS ALMÁCIGOS</t>
  </si>
  <si>
    <t>7074-AYUNTAMIENTO MUNICIPAL DE LOS HIDALGOS</t>
  </si>
  <si>
    <t>7075-AYUNTAMIENTO MUNICIPAL DE SAN JOSÉ DE LOS LLANOS</t>
  </si>
  <si>
    <t>7076-AYUNTAMIENTO MUNICIPAL DE LOS RÍOS</t>
  </si>
  <si>
    <t>7077-AYUNTAMIENTO MUNICIPAL DE LUPERÓN</t>
  </si>
  <si>
    <t>7078-AYUNTAMIENTO MUNICIPAL DE MAIMÓN</t>
  </si>
  <si>
    <t>7079-AYUNTAMIENTO MUNICIPAL DE MELLA</t>
  </si>
  <si>
    <t>7080-AYUNTAMIENTO MUNICIPAL DE MICHES</t>
  </si>
  <si>
    <t>7081-AYUNTAMIENTO MUNICIPAL DE MOCA</t>
  </si>
  <si>
    <t>7082-AYUNTAMIENTO MUNICIPAL DE MONCIÓN</t>
  </si>
  <si>
    <t>7083-AYUNTAMIENTO MUNICIPAL DE BONAO</t>
  </si>
  <si>
    <t>7084-AYUNTAMIENTO MUNICIPAL DE SAN FERNANDO DE MONTE CRISTI</t>
  </si>
  <si>
    <t>7085-AYUNTAMIENTO MUNICIPAL DE MONTE PLATA</t>
  </si>
  <si>
    <t>7086-AYUNTAMIENTO MUNICIPAL DE NAGUA</t>
  </si>
  <si>
    <t>7087-AYUNTAMIENTO MUNICIPAL DE NEYBA</t>
  </si>
  <si>
    <t>7089-AYUNTAMIENTO MUNICIPAL DE OVIEDO</t>
  </si>
  <si>
    <t>7090-AYUNTAMIENTO MUNICIPAL DE PADRE LAS CASAS</t>
  </si>
  <si>
    <t>7092-AYUNTAMIENTO MUNICIPAL DE PARTIDO</t>
  </si>
  <si>
    <t>7093-AYUNTAMIENTO MUNICIPAL DE PEDERNALES</t>
  </si>
  <si>
    <t>7094-JUNTA DE DISTRITO MUNICIPAL DE PEDRO GARCÍA</t>
  </si>
  <si>
    <t>7095-AYUNTAMIENTO MUNICIPAL DE PEDRO SANTANA</t>
  </si>
  <si>
    <t>7096-AYUNTAMIENTO MUNICIPAL DE PEPILLO SALCEDO</t>
  </si>
  <si>
    <t>7097-AYUNTAMIENTO MUNICIPAL DE PERALTA</t>
  </si>
  <si>
    <t>7098-AYUNTAMIENTO MUNICIPAL DE PIMENTEL</t>
  </si>
  <si>
    <t>7099-AYUNTAMIENTO MUNICIPAL DE PIEDRA BLANCA</t>
  </si>
  <si>
    <t>7100-AYUNTAMIENTO MUNICIPAL DE POLO</t>
  </si>
  <si>
    <t>7101-AYUNTAMIENTO MUNICIPAL DE POSTRER RÍO</t>
  </si>
  <si>
    <t>7102-AYUNTAMIENTO MUNICIPAL DE SAN FELIPE DE PUERTO PLATA</t>
  </si>
  <si>
    <t>7105-AYUNTAMIENTO MUNICIPAL DE RESTAURACIÓN</t>
  </si>
  <si>
    <t>7106-AYUNTAMIENTO MUNICIPAL DE RÍO SAN JUAN</t>
  </si>
  <si>
    <t>7107-AYUNTAMIENTO MUNICIPAL DE SABANA DE LA MAR</t>
  </si>
  <si>
    <t>7108-AYUNTAMIENTO MUNICIPAL DE SABANA GRANDE DE BOYÁ</t>
  </si>
  <si>
    <t>7109-AYUNTAMIENTO MUNICIPAL DE SABANA GRANDE DE PALENQUE</t>
  </si>
  <si>
    <t>7111-AYUNTAMIENTO MUNICIPAL DE SABANA LARGA (SAN JOSÉ DE OCOA)</t>
  </si>
  <si>
    <t>7112-AYUNTAMIENTO MUNICIPAL DE SABANA YEGUA</t>
  </si>
  <si>
    <t>7113-AYUNTAMIENTO MUNICIPAL DE SALCEDO</t>
  </si>
  <si>
    <t>7114-AYUNTAMIENTO MUNICIPAL DE SANTA BÁRBARA DE SAMANÁ</t>
  </si>
  <si>
    <t>7115-AYUNTAMIENTO  MUNICIPAL DE SÁNCHEZ</t>
  </si>
  <si>
    <t>7116-AYUNTAMIENTO MUNICIPAL DE SAN CRISTÓBAL</t>
  </si>
  <si>
    <t>7117-AYUNTAMIENTO MUNICIPAL DE SAN FRANCISCO DE MACORÍS</t>
  </si>
  <si>
    <t>7118-AYUNTAMIENTO MUNICIPAL DE SAN GREGORIO DE NIGUA</t>
  </si>
  <si>
    <t>7119-AYUNTAMIENTO MUNICIPAL DE SAN IGNACIO DE SABANETA</t>
  </si>
  <si>
    <t>7120-AYUNTAMIENTO MUNICIPAL DE SAN JOSÉ DE LAS MATAS</t>
  </si>
  <si>
    <t>7121-AYUNTAMIENTO MUNICIPAL DE SAN JOSÉ DE OCOA</t>
  </si>
  <si>
    <t>7122-AYUNTAMIENTO MUNICIPAL DE SAN JUAN DE LA MAGUANA</t>
  </si>
  <si>
    <t>7123-AYUNTAMIENTO MUNICIPAL DE SAN PEDRO DE MACORÍS</t>
  </si>
  <si>
    <t>7124-AYUNTAMIENTO MUNICIPAL DE SANTIAGO DE LOS CABALLEROS</t>
  </si>
  <si>
    <t>7125-AYUNTAMIENTO MUNICIPAL DE SAN RAFAEL DEL YUMA</t>
  </si>
  <si>
    <t>7126-AYUNTAMIENTO MUNICIPAL DE SAN VICTOR</t>
  </si>
  <si>
    <t>7127-AYUNTAMIENTO MUNICIPAL DE SOSÚA</t>
  </si>
  <si>
    <t>7128-AYUNTAMIENTO MUNICIPAL DE TÁBARA ARRIBA</t>
  </si>
  <si>
    <t>7130-AYUNTAMIENTO MUNICIPAL DE TAMBORIL</t>
  </si>
  <si>
    <t>7131-AYUNTAMIENTO MUNICIPAL DE TENARES</t>
  </si>
  <si>
    <t>7132-JUNTA DE DISTRITO MUNICIPAL DE UVILLA</t>
  </si>
  <si>
    <t>7133-AYUNTAMIENTO MUNICIPAL DE SANTA CRUZ DE MAO</t>
  </si>
  <si>
    <t>7134-AYUNTAMIENTO MUNICIPAL DE VALLEJUELO</t>
  </si>
  <si>
    <t>7135-AYUNTAMIENTO MUNICIPAL DE VICENTE NOBLE</t>
  </si>
  <si>
    <t>7136-AYUNTAMIENTO MUNICIPAL DE VILLA ALTAGRACIA</t>
  </si>
  <si>
    <t>7137-AYUNTAMIENTO MUNICIPAL DE VILLA BISONÓ</t>
  </si>
  <si>
    <t>7138-AYUNTAMIENTO MUNICIPAL DE VILLA GONZÁLEZ</t>
  </si>
  <si>
    <t>7139-AYUNTAMIENTO MUNICIPAL DE VILLA ISABELA</t>
  </si>
  <si>
    <t>7140-AYUNTAMIENTO MUNICIPAL DE VILLA JARAGUA</t>
  </si>
  <si>
    <t>7141-AYUNTAMIENTO MUNICIPAL DE VILLA RIVA</t>
  </si>
  <si>
    <t>7142-AYUNTAMIENTO MUNICIPAL DE VILLA TAPIA</t>
  </si>
  <si>
    <t>7143-AYUNTAMIENTO MUNICIPAL DE VILLA VÁSQUEZ</t>
  </si>
  <si>
    <t>7144-AYUNTAMIENTO MUNICIPAL DE YAGUATE</t>
  </si>
  <si>
    <t>7145-AYUNTAMIENTO MUNICIPAL DE YAMASÁ</t>
  </si>
  <si>
    <t>7146-AYUNTAMIENTO MUNICIPAL DE PUEBLO VIEJO</t>
  </si>
  <si>
    <t>7147-AYUNTAMIENTO MUNICIPAL DE EL PINO</t>
  </si>
  <si>
    <t>7148-AYUNTAMIENTO MUNICIPAL DE RANCHO ARRIBA</t>
  </si>
  <si>
    <t>7149-AYUNTAMIENTO MUNICIPAL DE PERALVILLO</t>
  </si>
  <si>
    <t>7150-AYUNTAMIENTO MUNICIPAL DE MATANZAS</t>
  </si>
  <si>
    <t>7151-JUNTA DE DISTRITO MUNICIPAL DE VILLA FUNDACIÓN</t>
  </si>
  <si>
    <t>7152-JUNTA DE DISTRITO MUNICIPAL DE SABANA BUEY</t>
  </si>
  <si>
    <t>7154-JUNTA DE DISTRITO MUNICIPAL DE LA CIÉNAGA (SAN JOSÉ DE OCOA)</t>
  </si>
  <si>
    <t>7156-JUNTA DE DISTRITO MUNICIPAL DE TIREO ARRIBA</t>
  </si>
  <si>
    <t>7157-JUNTA DE DISTRITO MUNICIPAL DE AGUA SANTA DEL YUNA</t>
  </si>
  <si>
    <t>7158-JUNTA DE DISTRITO MUNICIPAL DE AMIAMA GÓMEZ</t>
  </si>
  <si>
    <t>7159-JUNTA DE DISTRITO MUNICIPAL DE AMINA</t>
  </si>
  <si>
    <t>7160-JUNTA DE DISTRITO MUNICIPAL DE ANGELINA</t>
  </si>
  <si>
    <t>7161-JUNTA DE DISTRITO MUNICIPAL DE ARROYO BARRIL</t>
  </si>
  <si>
    <t>7162-JUNTA DE DISTRITO MUNICIPAL DE ARROYO CANO</t>
  </si>
  <si>
    <t>7163-JUNTA DE DISTRITO MUNICIPAL DE ARROYO DULCE</t>
  </si>
  <si>
    <t>7164-JUNTA DE DISTRITO MUNICIPAL DE ARROYO SALADO</t>
  </si>
  <si>
    <t>7165-JUNTA DE DISTRITO MUNICIPAL DE BAHORUCO</t>
  </si>
  <si>
    <t>7166-JUNTA DE DISTRITO MUNICIPAL DE BARRO ARRIBA</t>
  </si>
  <si>
    <t>7167-JUNTA DE DISTRITO MUNICIPAL DE BATISTA</t>
  </si>
  <si>
    <t>7168-JUNTA DE DISTRITO MUNICIPAL DE BAYAHIBE</t>
  </si>
  <si>
    <t>7169-JUNTA DE DISTRITO MUNICIPAL DE BELLOSO</t>
  </si>
  <si>
    <t>7170-JUNTA DE DISTRITO MUNICIPAL DE BLANCO</t>
  </si>
  <si>
    <t>7171-JUNTA DE DISTRITO MUNICIPAL DE BOCA DE CACHÓN</t>
  </si>
  <si>
    <t>7172-JUNTA DE DISTRITO MUNICIPAL DE BOCA DE YUMA</t>
  </si>
  <si>
    <t>7173-JUNTA DE DISTRITO MUNICIPAL DE BOYÁ</t>
  </si>
  <si>
    <t>7174-JUNTA DE DISTRITO MUNICIPAL DE BUENA VISTA</t>
  </si>
  <si>
    <t>7175-JUNTA DE DISTRITO MUNICIPAL DE CABARETE</t>
  </si>
  <si>
    <t>7176-JUNTA DE DISTRITO MUNICIPAL DE CANA CHAPETÓN</t>
  </si>
  <si>
    <t>7177-JUNTA DE DISTRITO MUNICIPAL DE CANCA LA REYNA</t>
  </si>
  <si>
    <t>7178-JUNTA DE DISTRITO MUNICIPAL DE CANOA</t>
  </si>
  <si>
    <t>7179-JUNTA DE DISTRITO MUNICIPAL DE CAÑONGO</t>
  </si>
  <si>
    <t>7180-JUNTA DE DISTRITO MUNICIPAL DE CAPOTILLO</t>
  </si>
  <si>
    <t>7181-JUNTA DE DISTRITO MUNICIPAL DE CATALINA</t>
  </si>
  <si>
    <t>7183-JUNTA DE DISTRITO MUNICIPAL DE CHIRINO</t>
  </si>
  <si>
    <t>7184-JUNTA DE DISTRITO MUNICIPAL DE CRISTO REY DE GUARAGUAO</t>
  </si>
  <si>
    <t>7185-AYUNTAMIENTO MUNICIPAL DE CRISTÓBAL</t>
  </si>
  <si>
    <t>7186-JUNTA DE DISTRITO MUNICIPAL DE CRUCE DE GUAYACANES</t>
  </si>
  <si>
    <t>7187-JUNTA DE DISTRITO MUNICIPAL DE CUMAYASA</t>
  </si>
  <si>
    <t>7188-JUNTA DE DISTRITO MUNICIPAL DE DON JUAN</t>
  </si>
  <si>
    <t>7189-JUNTA DE DISTRITO MUNICIPAL EL CACHÓN</t>
  </si>
  <si>
    <t>7190-JUNTA DE DISTRITO MUNICIPAL EL CAIMITO</t>
  </si>
  <si>
    <t>7191-JUNTA DE DISTRITO MUNICIPAL EL CARRETÓN</t>
  </si>
  <si>
    <t>7193-JUNTA DE DISTRITO MUNICIPAL EL CEDRO (JOBERO)</t>
  </si>
  <si>
    <t>7194-JUNTA DE DISTRITO MUNICIPAL EL HIGUERITO</t>
  </si>
  <si>
    <t>7195-JUNTA DE DISTRITO MUNICIPAL EL LIMÓN (JIMANÍ)</t>
  </si>
  <si>
    <t>7196-JUNTA DE DISTRITO MUNICIPAL EL LIMÓN (SAMANÁ)</t>
  </si>
  <si>
    <t>7197-JUNTA DE DISTRITO MUNICIPAL EL LIMÓN (VILLA GONZÁLEZ)</t>
  </si>
  <si>
    <t>7198-JUNTA DE DISTRITO MUNICIPAL EL PALMAR</t>
  </si>
  <si>
    <t>7200-JUNTA DE DISTRITO MUNICIPAL EL PINAR</t>
  </si>
  <si>
    <t>7201-JUNTA DE DISTRITO MUNICIPAL EL POZO</t>
  </si>
  <si>
    <t>7202-JUNTA DE DISTRITO MUNICIPAL CAMBITA EL PUEBLECITO</t>
  </si>
  <si>
    <t>7203-JUNTA DE DISTRITO MUNICIPAL EL PUERTO</t>
  </si>
  <si>
    <t>7204-JUNTA DE DISTRITO MUNICIPAL EL RANCHITO</t>
  </si>
  <si>
    <t>7205-JUNTA DE DISTRITO MUNICIPAL EL ROSARIO (PUEBLO VIEJO)</t>
  </si>
  <si>
    <t>7206-JUNTA DE DISTRITO MUNICIPAL EL ROSARIO (SAN JUAN)</t>
  </si>
  <si>
    <t>7207-JUNTA DE DISTRITO MUNICIPAL EL RUBIO</t>
  </si>
  <si>
    <t>7208-JUNTA DE DISTRITO MUNICIPAL EL YAQUE</t>
  </si>
  <si>
    <t>7209-JUNTA DE DISTRITO MUNICIPAL DE ESTERO HONDO</t>
  </si>
  <si>
    <t>7210-JUNTA DE DISTRITO MUNICIPAL DE FONDO NEGRO</t>
  </si>
  <si>
    <t>7211-AYUNTAMIENTO MUNICIPAL DE FUNDACIÓN</t>
  </si>
  <si>
    <t>7212-JUNTA DE DISTRITO MUNICIPAL DE GANADERO</t>
  </si>
  <si>
    <t>7213-JUNTA DE DISTRITO MUNICIPAL DE GAUTIER</t>
  </si>
  <si>
    <t>7214-JUNTA DE DISTRITO MUNICIPAL DE GONZALO</t>
  </si>
  <si>
    <t>7215-JUNTA DE DISTRITO MUNICIPAL DE GUATAPANAL</t>
  </si>
  <si>
    <t>7216-JUNTA DE DISTRITO MUNICIPAL DE GUAYABAL (POSTRER RÍO)</t>
  </si>
  <si>
    <t>7217-JUNTA DE DISTRITO MUNICIPAL DE GUAYABO DULCE</t>
  </si>
  <si>
    <t>7218-AYUNTAMIENTO MUNICIPAL DE GUERRA</t>
  </si>
  <si>
    <t>7219-JUNTA DE DISTRITO MUNICIPAL DE HATILLO PALMA</t>
  </si>
  <si>
    <t>7221-JUNTA DE DISTRITO MUNICIPAL DE HATO DEL PADRE</t>
  </si>
  <si>
    <t>7222-JUNTA DE DISTRITO MUNICIPAL DE HATO DEL YAQUE</t>
  </si>
  <si>
    <t>7223-JUNTA DE DISTRITO MUNICIPAL DE HATO VIEJO</t>
  </si>
  <si>
    <t>7224-JUNTA DE DISTRITO MUNICIPAL DE JAIBÓN (LAGUNA SALADA)</t>
  </si>
  <si>
    <t>7225-JUNTA DE DISTRITO MUNICIPAL DE JAIBÓN (PUEBLO NUEVO)</t>
  </si>
  <si>
    <t>7226-JUNTA DE DISTRITO MUNICIPAL DE JAMAO AFUERA</t>
  </si>
  <si>
    <t>7227-AYUNTAMIENTO MUNICIPAL DE JAQUIMEYES</t>
  </si>
  <si>
    <t>7228-JUNTA DE DISTRITO MUNICIPAL DE JICOMÉ</t>
  </si>
  <si>
    <t>7229-JUNTA DE DISTRITO MUNICIPAL DE JOBA ARRIBA</t>
  </si>
  <si>
    <t>7230-JUNTA DE DISTRITO MUNICIPAL DE JOSÉ FRANCISCO PEÑA GÓMEZ</t>
  </si>
  <si>
    <t>7231-JUNTA DE DISTRITO MUNICIPAL DE JUAN ADRIÁN</t>
  </si>
  <si>
    <t>7232-JUNTA DE DISTRITO MUNICIPAL DE JUAN LÓPEZ</t>
  </si>
  <si>
    <t>7233-JUNTA DE DISTRITO MUNICIPAL DE JUANCHO</t>
  </si>
  <si>
    <t>7234-JUNTA DE DISTRITO MUNICIPAL DE JUMA BEJUCAL</t>
  </si>
  <si>
    <t>7235-JUNTA DE DISTRITO MUNICIPAL DE JUNCALITO</t>
  </si>
  <si>
    <t>7236-JUNTA DE DISTRITO MUNICIPAL DE LA BIJA</t>
  </si>
  <si>
    <t>7237-JUNTA DE DISTRITO MUNICIPAL DE LA CALETA</t>
  </si>
  <si>
    <t>7238-JUNTA DE DISTRITO MUNICIPAL DE LA CANELA</t>
  </si>
  <si>
    <t>7239-JUNTA DE DISTRITO MUNICIPAL DE LA CAYA</t>
  </si>
  <si>
    <t>7240-AYUNTAMIENTO MUNICIPAL DE LA CIÉNAGA (BARAHONA)</t>
  </si>
  <si>
    <t>7241-JUNTA DE DISTRITO MUNICIPAL DE LA COLONIA</t>
  </si>
  <si>
    <t>7242-JUNTA DE DISTRITO MUNICIPAL DE LA CUCHILLA</t>
  </si>
  <si>
    <t>7243-JUNTA DE DISTRITO MUNICIPAL DE LA CUESTA</t>
  </si>
  <si>
    <t>7244-JUNTA DE DISTRITO MUNICIPAL DE LA ENTRADA</t>
  </si>
  <si>
    <t>7245-JUNTA DE DISTRITO MUNICIPAL DE LA ISABELA</t>
  </si>
  <si>
    <t>7246-JUNTA DE DISTRITO MUNICIPAL DE LA JAIBA</t>
  </si>
  <si>
    <t>7247-JUNTA DE DISTRITO MUNICIPAL DE LA ORTEGA</t>
  </si>
  <si>
    <t>7248-JUNTA DE DISTRITO MUNICIPAL DE LA PEÑA</t>
  </si>
  <si>
    <t>7249-JUNTA DE DISTRITO MUNICIPAL DE LA SIEMBRA</t>
  </si>
  <si>
    <t>7250-JUNTA DE DISTRITO MUNICIPAL DE LA VICTORIA</t>
  </si>
  <si>
    <t>7251-JUNTA DE DISTRITO MUNICIPAL DE LAS BARÍAS (BANÍ)</t>
  </si>
  <si>
    <t>7252-JUNTA DE DISTRITO MUNICIPAL DE LAS CAÑITAS (ELUPINA CORDERO)</t>
  </si>
  <si>
    <t>7253-JUNTA DE DISTRITO MUNICIPAL DE LAS CLAVELLINAS</t>
  </si>
  <si>
    <t>7254-JUNTA DE DISTRITO MUNICIPAL DE LAS COLES</t>
  </si>
  <si>
    <t>7255-JUNTA DE DISTRITO MUNICIPAL DE LAS GALERAS</t>
  </si>
  <si>
    <t>7256-JUNTA DE DISTRITO MUNICIPAL DE LAS GORDAS</t>
  </si>
  <si>
    <t>7257-JUNTA DE DISTRITO MUNICIPAL DE LAS LAGUNAS (PADRE LAS CASAS)</t>
  </si>
  <si>
    <t>7258-JUNTA DE DISTRITO MUNICIPAL DE LAS LAGUNAS ABAJO (MOCA)</t>
  </si>
  <si>
    <t>7259-JUNTA DE DISTRITO MUNICIPAL DE LAS PLACETAS</t>
  </si>
  <si>
    <t>7260-JUNTA DE DISTRITO MUNICIPAL DE LAS TÁRANAS</t>
  </si>
  <si>
    <t>7261-AYUNTAMIENTO MUNICIPAL DE LOS ALCARRIZOS</t>
  </si>
  <si>
    <t>7262-JUNTA DE DISTRITO MUNICIPAL DE LOS BOTADOS</t>
  </si>
  <si>
    <t>7263-JUNTA DE DISTRITO MUNICIPAL DE LOS JOVILLOS</t>
  </si>
  <si>
    <t>7264-JUNTA DE DISTRITO MUNICIPAL DE LOS PATOS</t>
  </si>
  <si>
    <t>7265-JUNTA DE DISTRITO MUNICIPAL DE LOS TOROS</t>
  </si>
  <si>
    <t>7266-JUNTA DE DISTRITO MUNICIPAL DE MAIZAL</t>
  </si>
  <si>
    <t>7267-JUNTA DE DISTRITO MUNICIPAL DE MAJAGUAL</t>
  </si>
  <si>
    <t>7268-JUNTA DE DISTRITO MUNICIPAL DE MANUEL BUENO</t>
  </si>
  <si>
    <t>7269-JUNTA DE DISTRITO MUNICIPAL DE MATA PALACIO</t>
  </si>
  <si>
    <t>7270-JUNTA DE DISTRITO MUNICIPAL DE MATAYAYA</t>
  </si>
  <si>
    <t>7271-JUNTA DE DISTRITO MUNICIPAL DE MEDINA</t>
  </si>
  <si>
    <t>7273-JUNTA DE DISTRITO MUNICIPAL DE MONTE DE LA JAGUA</t>
  </si>
  <si>
    <t>7274-JUNTA DE DISTRITO MUNICIPAL DE NAVAS</t>
  </si>
  <si>
    <t>7275-JUNTA DE DISTRITO MUNICIPAL DE NIZAO LAS AUYAMAS</t>
  </si>
  <si>
    <t>7276-JUNTA DE DISTRITO MUNICIPAL DE NUEVO BRASIL</t>
  </si>
  <si>
    <t>7278-JUNTA DE DISTRITO MUNICIPAL DE PALMAR DE OCOA</t>
  </si>
  <si>
    <t>7279-JUNTA DE DISTRITO MUNICIPAL DE PALO ALTO</t>
  </si>
  <si>
    <t>7280-JUNTA DE DISTRITO MUNICIPAL DE PALO VERDE</t>
  </si>
  <si>
    <t>7281-JUNTA DE DISTRITO MUNICIPAL DE PAYA</t>
  </si>
  <si>
    <t>7282-AYUNTAMIENTO MUNICIPAL DE PEDRO BRAND</t>
  </si>
  <si>
    <t>7283-JUNTA DE DISTRITO MUNICIPAL DE PEDRO CORTO</t>
  </si>
  <si>
    <t>7284-JUNTA DE DISTRITO MUNICIPAL DE PESCADERÍA</t>
  </si>
  <si>
    <t>7285-JUNTA DE DISTRITO MUNICIPAL DE PIZARRETE</t>
  </si>
  <si>
    <t>7287-JUNTA DE DISTRITO MUNICIPAL DE PROYECTO 4</t>
  </si>
  <si>
    <t>7288-JUNTA DE DISTRITO MUNICIPAL DE QUITA CORAZA</t>
  </si>
  <si>
    <t>7289-JUNTA DE DISTRITO MUNICIPAL DE QUITA SUEÑO</t>
  </si>
  <si>
    <t>7290-JUNTA DE DISTRITO MUNICIPAL DE RINCÓN</t>
  </si>
  <si>
    <t>7291-JUNTA DE DISTRITO MUNICIPAL DE RÍO VERDE ARRIBA</t>
  </si>
  <si>
    <t>7292-JUNTA DE DISTRITO MUNICIPAL DE SABANA ALTA</t>
  </si>
  <si>
    <t>7293-JUNTA DE DISTRITO MUNICIPAL DE SABANETA DE YÁSICA</t>
  </si>
  <si>
    <t>7294-JUNTA DE DISTRITO MUNICIPAL DE SABANA DEL PUERTO</t>
  </si>
  <si>
    <t>7295-JUNTA DE DISTRITO MUNICIPAL DE SABANA GRANDE DE HOSTOS</t>
  </si>
  <si>
    <t>7296-JUNTA DE DISTRITO MUNICIPAL DE SABANA LARGA (ELÍAS PIÑA)</t>
  </si>
  <si>
    <t>7297-JUNTA DE DISTRITO MUNICIPAL DE SABANETA</t>
  </si>
  <si>
    <t>7298-JUNTA DE DISTRITO MUNICIPAL DE LA SABINA</t>
  </si>
  <si>
    <t>7299-JUNTA DE DISTRITO MUNICIPAL DE SAN FRANCISCO DE JACAGUA</t>
  </si>
  <si>
    <t>7300-JUNTA DE DISTRITO MUNICIPAL DE SAN JOSÉ DE MATANZAS</t>
  </si>
  <si>
    <t>7301-JUNTA DE DISTRITO MUNICIPAL DE SAN JOSÉ DEL PUERTO</t>
  </si>
  <si>
    <t>7302-JUNTA DE DISTRITO MUNICIPAL DE SAN LUIS</t>
  </si>
  <si>
    <t>7303-JUNTA DE DISTRITO MUNICIPAL DE SANTANA (NIZAO)</t>
  </si>
  <si>
    <t>7304-JUNTA DE DISTRITO MUNICIPAL DE SANTANA (TAMAYO)</t>
  </si>
  <si>
    <t>7305-JUNTA DE DISTRITO MUNICIPAL DE TÁBARA ABAJO</t>
  </si>
  <si>
    <t>7306-JUNTA DE DISTRITO MUNICIPAL DE VENGAN A VER</t>
  </si>
  <si>
    <t>7307-JUNTA DE DISTRITO MUNICIPAL DE VERAGUA</t>
  </si>
  <si>
    <t>7308-AYUNTAMIENTO MUNICIPAL DE VILLA MONTELLANO</t>
  </si>
  <si>
    <t>7309-JUNTA DE DISTRITO MUNICIPAL DE VILLA DE PEDRO SÁNCHEZ</t>
  </si>
  <si>
    <t>7310-JUNTA DE DISTRITO MUNICIPAL DE VILLA ELISA</t>
  </si>
  <si>
    <t>7311-AYUNTAMIENTO MUNICIPAL DE VILLA HERMOSA</t>
  </si>
  <si>
    <t>7312-AYUNTAMIENTO MUNICIPAL DE VILLA LA MATA</t>
  </si>
  <si>
    <t>7313-JUNTA DE DISTRITO MUNICIPAL DE VILLA SOMBRERO</t>
  </si>
  <si>
    <t>7314-JUNTA DE DISTRITO MUNICIPAL DE VILLA DE SONADOR</t>
  </si>
  <si>
    <t>7315-JUNTA DE DISTRITO MUNICIPAL DE VILLARPANDO</t>
  </si>
  <si>
    <t>7316-JUNTA DE DISTRITO MUNICIPAL DE YÁSICA ARRIBA</t>
  </si>
  <si>
    <t>7317-JUNTA DE DISTRITO MUNICIPAL DE YERBA BUENA</t>
  </si>
  <si>
    <t>7318-AYUNTAMIENTO MUNICIPAL DE PUÑAL</t>
  </si>
  <si>
    <t>7319-AYUNTAMIENTO MUNICIPAL DE GUAYACANES</t>
  </si>
  <si>
    <t>7320-JUNTA DE DISTRITO MUNICIPAL DE PANTOJA</t>
  </si>
  <si>
    <t>7321-JUNTA DE DISTRITO MUNICIPAL DE PALMAREJO ?- VILLA LINDA</t>
  </si>
  <si>
    <t>7322-JUNTA DE DISTRITO MUNICIPAL DE LA GUÁYIGA</t>
  </si>
  <si>
    <t>7323-JUNTA DE DISTRITO MUNICIPAL DE LA CUABA</t>
  </si>
  <si>
    <t>7324-JUNTA DE DISTRITO MUNICIPAL DE EL LIMONAL</t>
  </si>
  <si>
    <t>7325-JUNTA DE DISTRITO MUNICIPAL DE NARANJAL</t>
  </si>
  <si>
    <t>7326-JUNTA DE DISTRITO MUNICIPAL DE LAS BARIAS LA ESTANCIA (AZUA)</t>
  </si>
  <si>
    <t>7327-JUNTA DE DISTRITO MUNICIPAL DE BARRERAS</t>
  </si>
  <si>
    <t>7328-JUNTA DE DISTRITO MUNICIPAL DE DOÑA EMMA BALAGUER VIUDA VALLEJO</t>
  </si>
  <si>
    <t>7329-JUNTA DE DISTRITO MUNICIPAL DE LAS LOMAS</t>
  </si>
  <si>
    <t>7331-JUNTA DE DISTRITO MUNICIPAL DE PUERTO VIEJO</t>
  </si>
  <si>
    <t>7332-JUNTA DE DISTRITO MUNICIPAL DE MONTE BONITO</t>
  </si>
  <si>
    <t>7333-JUNTA DE DISTRITO MUNICIPAL DE LOS FRÍOS</t>
  </si>
  <si>
    <t>7334-JUNTA DE DISTRITO MUNICIPAL DE HATO NUEVO CORTES</t>
  </si>
  <si>
    <t>7335-JUNTA DE DISTRITO MUNICIPAL DE PROYECTO 2C</t>
  </si>
  <si>
    <t>7336-JUNTA DE DISTRITO MUNICIPAL DE LA JAGUA</t>
  </si>
  <si>
    <t>7337-JUNTA DE DISTRITO MUNICIPAL DE GUANITO (SAN JUAN DE LA MAGUANA)</t>
  </si>
  <si>
    <t>7338-JUNTA DE DISTRITO MUNICIPAL DE LAS CHARCAS DE MARÍA NOVA</t>
  </si>
  <si>
    <t>7339-JUNTA DE DISTRITO MUNICIPAL DE LAS MAGUANAS HATO NUEVO</t>
  </si>
  <si>
    <t>7340-JUNTA DE DISTRITO MUNICIPAL DE CARRERA DE YEGUAS</t>
  </si>
  <si>
    <t>7341-JUNTA DE DISTRITO MUNICIPAL DE JÍNOVA</t>
  </si>
  <si>
    <t>7342-JUNTA DE DISTRITO MUNICIPAL DE JORGILLO</t>
  </si>
  <si>
    <t>7343-JUNTA DE DISTRITO MUNICIPAL DE GUAYABO</t>
  </si>
  <si>
    <t>7344-JUNTA DE DISTRITO MUNICIPAL DE SABANA CRUZ</t>
  </si>
  <si>
    <t>7345-JUNTA DE DISTRITO MUNICIPAL DE SABANA HIGUERO</t>
  </si>
  <si>
    <t>7346-JUNTA DE DISTRITO MUNICIPAL DE RANCHO DE LA GUARDIA</t>
  </si>
  <si>
    <t>7348-JUNTA DE DISTRITO MUNICIPAL DE LA GUÁZARA</t>
  </si>
  <si>
    <t>7349-JUNTA DE DISTRITO MUNICIPAL DE CABEZA DE TORO</t>
  </si>
  <si>
    <t>7350-JUNTA DE DISTRITO MUNICIPAL DE MENA</t>
  </si>
  <si>
    <t>7351-JUNTA DE DISTRITO MUNICIPAL DE SANTA BÁRBARA EL 6</t>
  </si>
  <si>
    <t>7352-JUNTA DE DISTRITO MUNICIPAL EL SALADO</t>
  </si>
  <si>
    <t>7353-JUNTA DE DISTRITO MUNICIPAL DE BATEY 8</t>
  </si>
  <si>
    <t>7354-JUNTA DE DISTRITO MUNICIPAL DE CALETA (LA ROMANA)</t>
  </si>
  <si>
    <t>7355-JUNTA DE DISTRITO MUNICIPAL DE SAN FRANCISCO VICENTILLO</t>
  </si>
  <si>
    <t>7356-JUNTA DE DISTRITO MUNICIPAL DE SANTA LUCÍA</t>
  </si>
  <si>
    <t>7357-JUNTA DE DISTRITO MUNICIPAL DE GINA</t>
  </si>
  <si>
    <t>7358-JUNTA DE DISTRITO MUNICIPAL DE VERÓN PUNTA CANA</t>
  </si>
  <si>
    <t>7359-JUNTA DE DISTRITO MUNICIPAL DE JAYACO</t>
  </si>
  <si>
    <t>7361-JUNTA DE DISTRITO MUNICIPAL DE LA SALVIA LOS QUEMADOS</t>
  </si>
  <si>
    <t>7362-JUNTA DE DISTRITO MUNICIPAL DE MANABAO</t>
  </si>
  <si>
    <t>7363-JUNTA DE DISTRITO MUNICIPAL DE VILLA MAGANTE</t>
  </si>
  <si>
    <t>7364-JUNTA DE DISTRITO MUNICIPAL DE JAYA</t>
  </si>
  <si>
    <t>7365-JUNTA DE DISTRITO MUNICIPAL DE DON ANTONIO GUZMÁN FERNÁNDEZ</t>
  </si>
  <si>
    <t>7366-JUNTA DE DISTRITO MUNICIPAL DE BARRAQUITO</t>
  </si>
  <si>
    <t>7367-JUNTA DE DISTRITO MUNICIPAL EL AGUACATE</t>
  </si>
  <si>
    <t>7368-JUNTA DE DISTRITO MUNICIPAL DE COMEDERO ARRIBA</t>
  </si>
  <si>
    <t>7369-JUNTA DE DISTRITO MUNICIPAL DE CABALLERO</t>
  </si>
  <si>
    <t>7370-JUNTA DE DISTRITO MUNICIPAL DE HERNANDO ALONSO</t>
  </si>
  <si>
    <t>7371-JUNTA DE DISTRITO MUNICIPAL DE ARROYO AL MEDIO</t>
  </si>
  <si>
    <t>7372-JUNTA DE DISTRITO MUNICIPAL DE CANCA LA PIEDRA</t>
  </si>
  <si>
    <t>7373-JUNTA DE DISTRITO MUNICIPAL DE LAS PALOMAS</t>
  </si>
  <si>
    <t>7374-JUNTA DE DISTRITO MUNICIPAL DE GUAYABAL (PUÑAL)</t>
  </si>
  <si>
    <t>7375-JUNTA DE DISTRITO MUNICIPAL DE CANABACOA</t>
  </si>
  <si>
    <t>7376-JUNTA DE DISTRITO MUNICIPAL DE MAIMÓN (PUERTO PLATA)</t>
  </si>
  <si>
    <t>7377-JUNTA DE DISTRITO MUNICIPAL DE RÍO GRANDE</t>
  </si>
  <si>
    <t>7378-JUNTA DE DISTRITO MUNICIPAL EL ESTRECHO DE LUPERÓN OMAR BROSS</t>
  </si>
  <si>
    <t>7379-JUNTA DE DISTRITO MUNICIPAL DE BOCA DE MAO</t>
  </si>
  <si>
    <t>7380-JUNTA DE DISTRITO MUNICIPAL DE PARADERO</t>
  </si>
  <si>
    <t>7381-JUNTA DE DISTRITO MUNICIPAL DE SANTIAGO DE LA CRUZ</t>
  </si>
  <si>
    <t>7382-JUNTA DE DISTRITO MUNICIPAL DE GUALETE</t>
  </si>
  <si>
    <t>7383-JUNTA DE DISTRITO MUNICIPAL DE VILLA CENTRAL</t>
  </si>
  <si>
    <t>7384-JUNTA DE DISTRITO MUNICIPAL DE LA ZANJA</t>
  </si>
  <si>
    <t>7385-AYUNTAMIENTO MUNICIPAL DE EL PEÑÓN</t>
  </si>
  <si>
    <t>7386-JUNTA DE DISTRITO MUNICIPAL MAMÁ TINGÓ</t>
  </si>
  <si>
    <t>7387-JUNTA DE DISTRITO MUNICIPAL DE TAVERA</t>
  </si>
  <si>
    <t>7388-JUNTA DE DISTRITO MUNICIPAL DE ZAMBRANA ABAJO</t>
  </si>
  <si>
    <t>7389-JUNTA DE DISTRITO MUNICIPAL DE DON JUAN RODRÍGUEZ</t>
  </si>
  <si>
    <t>7392-JUNTA DE DISTRITO MUNICIPAL DE QUITA SUEÑO (BAJOS DE HAINA)</t>
  </si>
  <si>
    <t>7393-JUNTA DE DISTRITO MUNICIPAL DE SANTA MARÍA</t>
  </si>
  <si>
    <t>7394-JUNTA DE DISTRITO MUNICIPAL SANTIAGO OESTE</t>
  </si>
  <si>
    <t xml:space="preserve">EMPRESSAS PÚBLICAS NO FINANCIERAS </t>
  </si>
  <si>
    <t>6102 - CORPORACIÓN DEL ACUEDUCTO Y ALCANTARILLADO DE SANTO DOMINGO</t>
  </si>
  <si>
    <t>6103 - CORPORACION ESTATAL DE RADIO Y TELEVISON (CERTV)</t>
  </si>
  <si>
    <t>6104 - CORPORACIÓN DE ACUEDUCTO Y ALCANTARILLADO DE SANTIAGO</t>
  </si>
  <si>
    <t>6105 - CORPORACION DOMINCANA DE EMPRESAS ELECTRICAS ESTATALES (CDEEE)</t>
  </si>
  <si>
    <t>6107 - CORPORACIÓN DE ACUEDUCTO Y ALCANTARILLADO DE MOCA</t>
  </si>
  <si>
    <t>6108 - CORPORACIÓN DE ACUEDUCTO Y ALCANTARILLADO DE LA ROMANA</t>
  </si>
  <si>
    <t>6109 - CORPORACIÓN DE ACUEDUCTO Y ALCANTARILLADO DE PUERTO PLATA</t>
  </si>
  <si>
    <t>6110 - CONSEJO ESTATAL DEL AZUCAR</t>
  </si>
  <si>
    <t>6111 - INSTITUTO DE ESTABILIZACIÓN DE PRECIOS</t>
  </si>
  <si>
    <t>6112 - INSTITUTO NACIONAL DE AGUAS POTABLES Y ALCANTARILLADOS</t>
  </si>
  <si>
    <t>6114 - CORPORACIÓN DE FOMENTO HOTELERO Y DESARROLLO DEL TURISMO</t>
  </si>
  <si>
    <t>6115 - INSTITUTO POSTAL DOMINICANO</t>
  </si>
  <si>
    <t>6116 - AUTORIDAD PORTUARIA DOMINICANA</t>
  </si>
  <si>
    <t>6118 - LOTERIA NACIONAL</t>
  </si>
  <si>
    <t>6120 - PROYECTO LA CRUZ DE MANZANILLO</t>
  </si>
  <si>
    <t>6121 - CORPORACION DE ACUEDUCTO Y ALCANTARILLADO DE BOCA CHICA</t>
  </si>
  <si>
    <t>6122 - CORPORACION DE ACUEDUCTO Y ALCANTARILLADO DE MONSEÑOR NOUEL</t>
  </si>
  <si>
    <t>6123 - EMPRESA DE GENERACION HIDROELECTRICA DOMINICANA (EGEHID)</t>
  </si>
  <si>
    <t>6124 - EMPRESA DE TRANSMISION ELECTRICA DOMINICANA (ETED)</t>
  </si>
  <si>
    <t>6125 - CORPORACION DE ACUEDUCTO Y ALCANTARILLADO DE LA VEGA</t>
  </si>
  <si>
    <t>6128 - EMPRESA ELECTRICA DEL NORTE (EDENORTE)</t>
  </si>
  <si>
    <t>6129 - EMPRESA ELECTRICA DEL SUR (EDESUR)</t>
  </si>
  <si>
    <t>6130 - EMPRESA ELECTRICA DEL ESTE (EDEESTE)</t>
  </si>
  <si>
    <t>Tabla 1. Proyecciones Globales de Crecimiento 2023-2024</t>
  </si>
  <si>
    <t>Gráfico 2. Proyecciones Globales de Crecimiento para América Latina y el Caribe 2022</t>
  </si>
  <si>
    <t>Fuentes: Elaboración Propia con datos del FMI del reporte de WEO actualización enero 2023 y América Latina y el Caribe: proyecciones de crecimiento 2022-2023.</t>
  </si>
  <si>
    <t>Fuente: Elaboración propia con datos del FMI del reporte de WEO actualizaciones de octubre 2022 y enero 2023.</t>
  </si>
  <si>
    <t>Nota: 
Precio esperado WTI representa el precio del WTI del marco macro de formulación del PGE 2022.
Fuentes: Base de Datos FRED. Banco de la Reserva Federal de St. Louis y Proyección del Marco Macroeconómico realizado por el MEPyD actualizado al 26 de agosto 2021.</t>
  </si>
  <si>
    <t>Fuente:  Elaboración propia con datos Food Price Index. FAO.</t>
  </si>
  <si>
    <t>Notas: Cifras preliminares</t>
  </si>
  <si>
    <t>Fuente: Banco Central de la República Dominicana.</t>
  </si>
  <si>
    <t>Marco Macroeconómico, Ministerio de Economía, Planificación y Desarrollo revisado al 10 de noviembre de 2022.</t>
  </si>
  <si>
    <t>*Cifras preliminares
Fuente: Resultados Preliminares de la Economía Dominicana Enero-noviembre 2022. Banco 
Central de la República Dominicana. Diciembre 2022.</t>
  </si>
  <si>
    <t>*Cifras preliminares.  
\Los valores negativos reflejan un endeudamiento de República Dominicana con el resto del mundo.  Los valores positivos significan un préstamo neto de República Dominicana hacia el resto del mundo. 
Fuente: Resultados Preliminares de la Economía Dominicana Enero-noviembre 2022. Banco Central de la República Dominicana. Diciembre 2022.</t>
  </si>
  <si>
    <t>Tabla 3. Balanza de Pagos de la República Dominicana Enero-Septiembre (2020-2022)</t>
  </si>
  <si>
    <t>Tabla 4. Balanza Comercial de la República Dominicana Enero-Septiembre (2021 -2022)</t>
  </si>
  <si>
    <t>Gráfico 8. Inflación anualizada agosto 2021 - diciembre 2022</t>
  </si>
  <si>
    <t>Gráfico 9. Evolución noviembre 2021- septiembre 2022 de la Tasa de Política Monetaria (TPM)</t>
  </si>
  <si>
    <t>Cifras preliminares. 
Fuente: Banco Central de la República Dominicana.</t>
  </si>
  <si>
    <t>Gráfico 10. Comportamiento del Mercado de Trabajo julio – septiembre 2021/2022</t>
  </si>
  <si>
    <t xml:space="preserve">Fuente: Elaboración propia con datos del Sistema de Información de la Gestión Financiera (SIGEF), Centralización de la Información Financiera del Estado (CIFE). </t>
  </si>
  <si>
    <t>Tabla 9. Transacciones consolidables del Sector Público no Financiero</t>
  </si>
  <si>
    <t>Fuente: Manual de Finanzas Públicas, FMI, 2014.</t>
  </si>
  <si>
    <t>Tabla 10. Matriz de transacciones formuladas consolidadas del SPNF</t>
  </si>
  <si>
    <t>Nota: Las cifras de PIB utilizados para los años referidos fueron obtenidos del Panorama Macroeconómico, actualizado al 25 de agosto 2022, elaborado por el Ministerio de Economía, Planificación y Desarrollo (MEPyD).
Fuente: Sistema de Gestión de la Información Financiera (SIGEF) y Centralización Información Financiera Del Estado (CIFE).</t>
  </si>
  <si>
    <t>Fuente: Elaborado con datos del SIGEF y CIFE.</t>
  </si>
  <si>
    <t>1/ El PIB utilizado para obtener estas ratios corresponden a los PIB de formulación del presupuesto de cada año
Fuente: Elaborado con datos del SIGEF, CIFE.</t>
  </si>
  <si>
    <t xml:space="preserve">Fuente: Elaboración propia con datos del SIGEF, CIFE. Fuente: Elaboración propia con datos del SIGEF, CIFE. </t>
  </si>
  <si>
    <t>Fuente: Elaboración propia con datos del SIGEF.</t>
  </si>
  <si>
    <t>Gráfico 15. Presión Tributaria por Ámbitos del SPNF 2023</t>
  </si>
  <si>
    <t>PIB formulación 2023</t>
  </si>
  <si>
    <t>Gobierno General Nacional</t>
  </si>
  <si>
    <t>Sector Público No Financiero</t>
  </si>
  <si>
    <t>Descentralizadas</t>
  </si>
  <si>
    <t>Gráfico 16. Demanda Agregada</t>
  </si>
  <si>
    <t>Consumo</t>
  </si>
  <si>
    <t>Inversión</t>
  </si>
  <si>
    <r>
      <t>202</t>
    </r>
    <r>
      <rPr>
        <b/>
        <sz val="11"/>
        <rFont val="Avenir Next LT Pro"/>
        <family val="2"/>
      </rPr>
      <t xml:space="preserve">3 </t>
    </r>
    <r>
      <rPr>
        <b/>
        <sz val="11"/>
        <color theme="1"/>
        <rFont val="Avenir Next LT Pro"/>
        <family val="2"/>
      </rPr>
      <t xml:space="preserve">ejecutado </t>
    </r>
  </si>
  <si>
    <t>Participación %</t>
  </si>
  <si>
    <t>PIB                         %</t>
  </si>
  <si>
    <t>3 = 1 + 2</t>
  </si>
  <si>
    <t>5 = 3/PIB</t>
  </si>
  <si>
    <t>Organismos Autónomos y Descentralizados no Financieros</t>
  </si>
  <si>
    <t xml:space="preserve">Empresas Públicas No Financieras </t>
  </si>
  <si>
    <t>Fuentes: Elaboración propia con datos del Sistema de Información de la Gestión Financiera (SIGEF) y Centralización de la Información Financiera del Estado (CIFE).</t>
  </si>
  <si>
    <t>2.1.1 - Remuneraciones</t>
  </si>
  <si>
    <t>2.1.2 - Sobresueldos</t>
  </si>
  <si>
    <t>2.1.3 - Dietas y Gastos de Representación</t>
  </si>
  <si>
    <t>2.1.4 - Gratificaciones y Bonificaciones</t>
  </si>
  <si>
    <t>2.1.5 - Contribuciones a la Seguridad Social</t>
  </si>
  <si>
    <t>Gráfico 17. Cantidad de empleos por Ámbito</t>
  </si>
  <si>
    <t>Fuente: Elaboración propia con datos del Banco Central de la República Dominicana actualizado en 07/09/2022.</t>
  </si>
  <si>
    <t>Gráfico 18. Empleos del Sector Público No Financiero</t>
  </si>
  <si>
    <t>Fuente: Elaboración propia con datos del Banco Central de la República Dominicana actualizado en 25/08/2022.</t>
  </si>
  <si>
    <t>Proyecto</t>
  </si>
  <si>
    <t>Formulado</t>
  </si>
  <si>
    <t>Participación</t>
  </si>
  <si>
    <t>PIB %</t>
  </si>
  <si>
    <t>01- Mejoramiento urbano, social y ambiental del barrio domingo savio (la cienega - los guandules), distrito nacional</t>
  </si>
  <si>
    <t>02- Ampliación del servicio de la linea 1 del metro de santo domingo</t>
  </si>
  <si>
    <t>07 - Recuperación de la cobertura vegetal en cuencas hidrográficas de la república dominicana.</t>
  </si>
  <si>
    <t>23 - Construcción de la avenida de circunvalacion de bani en la provincia peravia</t>
  </si>
  <si>
    <t>01 - Recuperación de la cobertura vegetal en cuencas hidrográficas de la república dominicana - mopc.</t>
  </si>
  <si>
    <t>01 - Mejoramiento de la educación para la formación técnico profesional en la r. d.</t>
  </si>
  <si>
    <t>02 - Ampliación del sistema nacional de atención a emergencia y seguridad 9-1-1</t>
  </si>
  <si>
    <t>40 - Construcción corredor duarte ii (solución av. república de colombia), santo domingo</t>
  </si>
  <si>
    <t>05 - Reconstrucción carretera nagua - puerto plata, provincia maria trinidad sanchez</t>
  </si>
  <si>
    <t>03 - Mejoramiento de obras públicas resilientes para reducir riesgos de desastres en el contexto del cambio climático  a nivel nacional</t>
  </si>
  <si>
    <t>06 - Construcción del parque  distrito industrial santo domingo oeste (disdo), en hato nuevo, manoguayabo</t>
  </si>
  <si>
    <t>61 - Construcción de planteles educativos en la provincia santo domingo (fase 3)</t>
  </si>
  <si>
    <t>59 - Construcción de planteles educativos en la provincia de santo domingo (fase 2)</t>
  </si>
  <si>
    <t>41 - Construcción distribuidor entrada carretera  autopista del nordeste (samana) con autopista las americas, provincia santo domingo</t>
  </si>
  <si>
    <t>27 - Reconstrucción de la carretera enriquillo - pedernales en las provincias barahona y pedernales</t>
  </si>
  <si>
    <t>47 - Construcción del tramo iii de la avenida circunvalación santo domingo (prof. juan bosch)</t>
  </si>
  <si>
    <t>70 - Construcción  hospital regional en san francisco de macoris, prov. duarte</t>
  </si>
  <si>
    <t>74 - Reparación de hospitales en la provincia santiago de los caballeros</t>
  </si>
  <si>
    <t>16 - Construcción de la ciudad sanitaria dr. luis e. aybar, distrito nacional</t>
  </si>
  <si>
    <t>10 - Reconstrucción hospital jose maria cabral y baez, santiago, provincia santiago</t>
  </si>
  <si>
    <t>02 - Construcción presa de monte grande, rehabilitacion y complementacion de la presa de sabana yegua, provincia azua</t>
  </si>
  <si>
    <t>01 - Mejoramiento de la conectividad para la transformacion digital en la republica dominicana</t>
  </si>
  <si>
    <t>02 - Gestion integrada de rec.naturales y agricultura resiliente en cuencas hidrográricas  yaque del norte y ozama-isabela en r.d.</t>
  </si>
  <si>
    <t>01 - Construcción sistema de riego azua ii-pueblo viejo, provincia azua</t>
  </si>
  <si>
    <t>01 - Construcción de Vías de Comunicación y Anexos</t>
  </si>
  <si>
    <t xml:space="preserve">02 - Reparación y Acondicionamiento de Vias de Comunicación </t>
  </si>
  <si>
    <t>07 - Construcción Infraestructuras Culturales, Educativas, Religiosas, Fúnebre y Militares</t>
  </si>
  <si>
    <t>16 - Ampliación acueducto oriental barrera de salinidad y trasvase a santo domingo norte, fase ii</t>
  </si>
  <si>
    <t>91 - Rehabilitación de redes y normalización de usuarios del servicio de energia</t>
  </si>
  <si>
    <t>90 - Mejoramiento del sistema de distribucion electrica a nivel nacional</t>
  </si>
  <si>
    <t>49 - Construcción sistema saneamiento sanitario y pluvial de la cañada de guajimía en santo domingo oeste (fase ii)</t>
  </si>
  <si>
    <t>08 - Construcción alcantarillado sanitario y reconstruccion acueducto de jarabacoa,  provincia la vega</t>
  </si>
  <si>
    <t>18 - Mejoramiento de aguas potable y residuales en los municipios   moca y gaspar hernandez, provincia espaillat, r.d.</t>
  </si>
  <si>
    <t>01 - Construcción sistema de saneamiento cañada girasoles, distrito nacional</t>
  </si>
  <si>
    <t>03 - Construcción sistema de saneamiento cañada marañon, municipio santo domingo norte</t>
  </si>
  <si>
    <t>96 - Mejoramiento de la eficiencia energética gubernamental en república dominicana</t>
  </si>
  <si>
    <r>
      <t xml:space="preserve">Fuentes: Elaboración propia con datos del Sistema de Información de la Gestión Financiera (SIGEF) y Centralización de la Información Financiera del Estado (CIFE). </t>
    </r>
    <r>
      <rPr>
        <b/>
        <sz val="11"/>
        <color theme="1"/>
        <rFont val="Avenir Next LT Pro"/>
        <family val="2"/>
      </rPr>
      <t xml:space="preserve"> </t>
    </r>
  </si>
  <si>
    <r>
      <t>Gráfico 19. Inversión Pública</t>
    </r>
    <r>
      <rPr>
        <b/>
        <sz val="11"/>
        <color rgb="FFFF0000"/>
        <rFont val="Avenir Next LT Pro"/>
        <family val="2"/>
      </rPr>
      <t xml:space="preserve"> </t>
    </r>
    <r>
      <rPr>
        <b/>
        <sz val="11"/>
        <color theme="1"/>
        <rFont val="Avenir Next LT Pro"/>
        <family val="2"/>
      </rPr>
      <t>Consolidada según Provincias</t>
    </r>
  </si>
  <si>
    <t>Gráfico 20. Inversión Pública Consolidada por Región per cápita</t>
  </si>
  <si>
    <t xml:space="preserve"> Region El Valle</t>
  </si>
  <si>
    <t>En RD$</t>
  </si>
  <si>
    <t xml:space="preserve"> Region Yuma</t>
  </si>
  <si>
    <t xml:space="preserve"> Region Higuamo</t>
  </si>
  <si>
    <t xml:space="preserve"> Region Cibao Sur</t>
  </si>
  <si>
    <t xml:space="preserve"> Region Cibao Nordeste</t>
  </si>
  <si>
    <t xml:space="preserve"> Region Enriquillo</t>
  </si>
  <si>
    <t xml:space="preserve"> Region Valdesia</t>
  </si>
  <si>
    <t xml:space="preserve"> Nacional</t>
  </si>
  <si>
    <t xml:space="preserve"> Region Cibao Noroeste</t>
  </si>
  <si>
    <t>Promedio</t>
  </si>
  <si>
    <t xml:space="preserve"> Region Cibao Norte</t>
  </si>
  <si>
    <t xml:space="preserve"> Region Ozama O Metropolitana</t>
  </si>
  <si>
    <t>Fuentes: Elaboración propia con datos del Sistema de Información de la Gestión Financiera (SIGEF) y Centralización de la Información Financiera del Estado (CIFE) y las Estimaciones Poblacionales por año según región provincia 2000-2023 de la Oficina Nacional de Estadística ONE.</t>
  </si>
  <si>
    <t>Gráfico 21. Inversión Pública Consolidada por Provincia</t>
  </si>
  <si>
    <t xml:space="preserve"> Santiago Rodriguez</t>
  </si>
  <si>
    <t xml:space="preserve"> Monsenor Nouel</t>
  </si>
  <si>
    <t xml:space="preserve"> San Jose De Ocoa</t>
  </si>
  <si>
    <t xml:space="preserve"> Hermanas Mirabal</t>
  </si>
  <si>
    <t xml:space="preserve"> Samana</t>
  </si>
  <si>
    <t xml:space="preserve"> El Seibo</t>
  </si>
  <si>
    <t xml:space="preserve"> La Romana</t>
  </si>
  <si>
    <t xml:space="preserve"> Bahoruco</t>
  </si>
  <si>
    <t xml:space="preserve"> Sanchez Ramirez</t>
  </si>
  <si>
    <t xml:space="preserve"> Monte Plata</t>
  </si>
  <si>
    <t xml:space="preserve"> Pedernales</t>
  </si>
  <si>
    <t xml:space="preserve"> Hato Mayor</t>
  </si>
  <si>
    <t xml:space="preserve"> San Juan</t>
  </si>
  <si>
    <t xml:space="preserve"> Elias Pina</t>
  </si>
  <si>
    <t xml:space="preserve"> Valverde</t>
  </si>
  <si>
    <t xml:space="preserve"> La Altagracia</t>
  </si>
  <si>
    <t xml:space="preserve"> Maria Trinidad Sanchez</t>
  </si>
  <si>
    <t xml:space="preserve"> San Pedro De Macoris</t>
  </si>
  <si>
    <t xml:space="preserve"> Espaillat</t>
  </si>
  <si>
    <t xml:space="preserve"> Barahona</t>
  </si>
  <si>
    <t xml:space="preserve"> San Cristobal</t>
  </si>
  <si>
    <t xml:space="preserve"> Puerto Plata</t>
  </si>
  <si>
    <t xml:space="preserve"> Duarte</t>
  </si>
  <si>
    <t xml:space="preserve"> Peravia</t>
  </si>
  <si>
    <t xml:space="preserve"> La Vega</t>
  </si>
  <si>
    <t xml:space="preserve"> Azua</t>
  </si>
  <si>
    <t xml:space="preserve"> Independencia</t>
  </si>
  <si>
    <t xml:space="preserve"> Dajabon</t>
  </si>
  <si>
    <t xml:space="preserve"> Monte Cristi</t>
  </si>
  <si>
    <t xml:space="preserve"> Santiago</t>
  </si>
  <si>
    <t xml:space="preserve"> Multiprovincial</t>
  </si>
  <si>
    <t xml:space="preserve"> Distrito Nacional</t>
  </si>
  <si>
    <t xml:space="preserve"> Santo Domingo</t>
  </si>
  <si>
    <t>total</t>
  </si>
  <si>
    <t>PROMEDIO</t>
  </si>
  <si>
    <t>Gráfico 22. Inversión Pública Consolidada por Provincia per cápita</t>
  </si>
  <si>
    <t>Fuentes: Elaboración propia con datos del Sistema de Información de la Gestión Financiera (SIGEF) y Centralización de la Información Financiera del Estado (CIFE) y las Estimaciones Poblacionales por año según región provincia 2000-2023 de la Oficina Nacional de Estadística.</t>
  </si>
  <si>
    <t>Gráfico 3. Precio del Oro – 2020-2022</t>
  </si>
  <si>
    <t>En US$</t>
  </si>
  <si>
    <t>Nota: El PIB utilizado para obtener estos ratios corresponden a los PIB de formulación del presupuesto de cada año</t>
  </si>
  <si>
    <t>Fuente: Elaborado con datos del SIGEF y CIFE</t>
  </si>
  <si>
    <t>Presupuesto Consolidado SPNF</t>
  </si>
  <si>
    <t>% PIB</t>
  </si>
  <si>
    <t>Presupuesto inicial</t>
  </si>
  <si>
    <t>Presupuesto Consolidado</t>
  </si>
  <si>
    <t>3 = 1-2</t>
  </si>
  <si>
    <t>6 = 4-5</t>
  </si>
  <si>
    <t>9 = 7-8</t>
  </si>
  <si>
    <t>12 = 10-11</t>
  </si>
  <si>
    <t>15 = 13-14</t>
  </si>
  <si>
    <t>17 = 16/PIB</t>
  </si>
  <si>
    <t>2.1.1.4 - Impuestos sobre los productos, la producción y las importaciones de las empresas</t>
  </si>
  <si>
    <t>2.1.2.4 - Impuestos sobre los productos, la producción y las importaciones de las empresas</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</si>
  <si>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</si>
  <si>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</si>
  <si>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</si>
  <si>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</si>
  <si>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</si>
  <si>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</si>
  <si>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</si>
  <si>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</si>
  <si>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Tabla 13. Presupuesto Formulado Consolidado por Ámbito Institucional del SPNF</t>
  </si>
  <si>
    <t>Tabla 11. Proceso de Consolidación por Ámbito Institucional del SPNF</t>
  </si>
  <si>
    <t>Tabla 12. Comparativo Presupuesto Inicial SPNF por Clasificación Económica</t>
  </si>
  <si>
    <r>
      <t xml:space="preserve">Tabla 14. Distribución del presupuesto inicial de gastos del SPNF por finalidad 2023
</t>
    </r>
    <r>
      <rPr>
        <sz val="14"/>
        <color theme="1"/>
        <rFont val="Avenir Next LT Pro"/>
        <family val="2"/>
      </rPr>
      <t xml:space="preserve">En Millones de RD$ </t>
    </r>
    <r>
      <rPr>
        <b/>
        <sz val="14"/>
        <color theme="1"/>
        <rFont val="Avenir Next LT Pro"/>
        <family val="2"/>
      </rPr>
      <t xml:space="preserve">  </t>
    </r>
  </si>
  <si>
    <r>
      <t xml:space="preserve">Tabla 15. Comparativo presupuesto inicial de gastos del SPNF por finalidad 
2022-2023
</t>
    </r>
    <r>
      <rPr>
        <sz val="14"/>
        <color theme="1"/>
        <rFont val="Avenir Next LT Pro"/>
        <family val="2"/>
      </rPr>
      <t xml:space="preserve">En Millones de RD$ </t>
    </r>
    <r>
      <rPr>
        <b/>
        <sz val="14"/>
        <color theme="1"/>
        <rFont val="Avenir Next LT Pro"/>
        <family val="2"/>
      </rPr>
      <t xml:space="preserve"> </t>
    </r>
  </si>
  <si>
    <r>
      <t xml:space="preserve">Tabla 16. Gastos del Gobierno Central por Clasificación Económica
2023
</t>
    </r>
    <r>
      <rPr>
        <sz val="11"/>
        <color theme="1"/>
        <rFont val="Avenir Next LT Pro"/>
        <family val="2"/>
      </rPr>
      <t xml:space="preserve">En millones RD$ </t>
    </r>
  </si>
  <si>
    <t>Tabla 19. Presupuesto Consolidado Formulado por Ámbito Institucional del SPNF</t>
  </si>
  <si>
    <t>Tabla 18. Demanda Agregada por Ámbito Institucional del SPNF</t>
  </si>
  <si>
    <t>Tabla 19. Gasto Formulado en Remuneraciones por Ámbito Institucional del SPNF</t>
  </si>
  <si>
    <t>Tabla 20. Proyectos de Inversión Pública por Ámbito Institucional del SPNF</t>
  </si>
  <si>
    <t>Tabla 21. Presupuesto Físico por programas y productos</t>
  </si>
  <si>
    <t>Tabla 22. Presupuesto Físico por programas y productos</t>
  </si>
  <si>
    <t>Tabla 23. Presupuesto Físico por programas y productos
Empresa Eléctrica del Norte (EDENORTE)</t>
  </si>
  <si>
    <t>Tabla 24. Presupuesto Físico por programas y productos
Corporación del Acueducto y Alcantarillado de Santo Domingo (CAASD)</t>
  </si>
  <si>
    <t>Tabla 25. Presupuesto Físico por programas y productos
Instituto Nacional de Aguas Potables y Alcantarillados (INAPA)</t>
  </si>
  <si>
    <t>Tabla 26. Presupuesto Físico por programas y productos
Corporación de Acueducto y Alcantarillado De Santiago (CORAASAN)
2023</t>
  </si>
  <si>
    <t>Tabla 27. Presupuesto Formulado Consolidado por Ámbito Institucional del SPNF</t>
  </si>
  <si>
    <t>Tabla 28. Presupuesto Formulado Consolidado por Ámbito Institucional del SPNF</t>
  </si>
  <si>
    <t>Tabla 29. Presupuesto Formulado Consolidado por Ámbito Institucional del SPNF</t>
  </si>
  <si>
    <t>Tabla 30. Presupuesto Formulado Consolidado por Ámbito Institucional del SPNF
Inversión Pública Provincial Consolidada por Fuente de Financiamiento de Gastos</t>
  </si>
  <si>
    <t>Tabla 31. Presupuesto Formulado Consolidado de Gastos por Ámbito Institucional del SPNF</t>
  </si>
  <si>
    <r>
      <t>Notas:</t>
    </r>
    <r>
      <rPr>
        <sz val="8"/>
        <rFont val="Avenir Next LT Pro"/>
        <family val="2"/>
      </rPr>
      <t xml:space="preserve"> </t>
    </r>
    <r>
      <rPr>
        <b/>
        <sz val="8"/>
        <rFont val="Avenir Next LT Pro"/>
        <family val="2"/>
      </rPr>
      <t>Precio esperado del oro representa el precio del oro del marco macro de formulación del PGE 2022, cifras Preliminares</t>
    </r>
    <r>
      <rPr>
        <sz val="11"/>
        <rFont val="Avenir Next LT Pro"/>
        <family val="2"/>
      </rPr>
      <t xml:space="preserve">. </t>
    </r>
  </si>
  <si>
    <t>El registro de los subsidios fue consolidado como parte de las transferencias</t>
  </si>
  <si>
    <t>Fueron consolidadas las transferencias corrientes y de capital inter e intra ámbitos del SPNF.</t>
  </si>
  <si>
    <t>Entres estos bienes y servicios se incluyó la venta de energía eléctrica al SPNF y la venta de agua y saneamiento</t>
  </si>
  <si>
    <t>Son recursos recibidos por las unidades del gobierno general que poseen cierto tipo de activos financieros, a saber, depósitos, valores distintos de acciones, préstamos y cuentas por cobrar. Estos tipos de activos financieros se originan cuando una unidad del gobierno general presta fondos a otra unidad. Los intereses son los ingresos obtenidos por el acreedor por permitir que el deudor utilice sus fondos.</t>
  </si>
  <si>
    <t>Los impuestos son transferencias obligatorias, sin contrapartida, pagadas por unidades institucionales a unidades del gobierno.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</si>
</sst>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mm/yyyy"/>
    <numFmt numFmtId="166" formatCode="#,##0.0"/>
    <numFmt numFmtId="167" formatCode="0.0%"/>
    <numFmt numFmtId="168" formatCode="#,##0.0,,"/>
    <numFmt numFmtId="169" formatCode="General_)"/>
    <numFmt numFmtId="170" formatCode="#,##0.0,,_);\(#,##0.0,,\)"/>
    <numFmt numFmtId="171" formatCode="_-* #,##0.00\ _€_-;\-* #,##0.00\ _€_-;_-* &quot;-&quot;??\ _€_-;_-@_-"/>
    <numFmt numFmtId="172" formatCode="_(* #,##0.0,,_);_(* \(#,##0.0,,\);_(* &quot;-&quot;?_);_(@_)"/>
    <numFmt numFmtId="173" formatCode="_-* #,##0.00_-;\-* #,##0.00_-;_-* &quot;-&quot;??_-;_-@_-"/>
    <numFmt numFmtId="174" formatCode="_(* #,##0.0_);_(* \(#,##0.0\);_(* &quot;-&quot;?_);_(@_)"/>
    <numFmt numFmtId="175" formatCode="_(* #,##0.0_);_(* \(#,##0.0\);_(* &quot;-&quot;??_);_(@_)"/>
    <numFmt numFmtId="176" formatCode="_(* #,##0_);_(* \(#,##0\);_(* &quot;-&quot;??_);_(@_)"/>
    <numFmt numFmtId="177" formatCode="#,##0.00,,"/>
    <numFmt numFmtId="178" formatCode="_-* #,##0.0_-;\-* #,##0.0_-;_-* &quot;-&quot;??_-;_-@_-"/>
    <numFmt numFmtId="179" formatCode="_-* #,##0_-;\-* #,##0_-;_-* &quot;-&quot;??_-;_-@_-"/>
  </numFmts>
  <fonts count="10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Times New Roman"/>
      <family val="1"/>
    </font>
    <font>
      <sz val="12"/>
      <color theme="1"/>
      <name val="Times New Roman"/>
      <family val="1"/>
    </font>
    <font>
      <b/>
      <sz val="11"/>
      <color theme="1"/>
      <name val="Avenir Next LT Pro"/>
      <family val="2"/>
    </font>
    <font>
      <b/>
      <sz val="8"/>
      <color theme="1"/>
      <name val="Times New Roman"/>
      <family val="1"/>
    </font>
    <font>
      <sz val="10"/>
      <name val="Times New Roman"/>
      <family val="1"/>
    </font>
    <font>
      <b/>
      <sz val="11"/>
      <color theme="0"/>
      <name val="Times New Roman"/>
      <family val="1"/>
    </font>
    <font>
      <b/>
      <sz val="11"/>
      <color theme="1"/>
      <name val="Times New Roman"/>
      <family val="1"/>
    </font>
    <font>
      <sz val="11"/>
      <color theme="1"/>
      <name val="Times New Roman"/>
      <family val="1"/>
    </font>
    <font>
      <b/>
      <sz val="11"/>
      <name val="Avenir Next LT Pro"/>
      <family val="2"/>
    </font>
    <font>
      <sz val="11"/>
      <name val="Avenir Next LT Pro"/>
      <family val="2"/>
    </font>
    <font>
      <sz val="10"/>
      <name val="Arial"/>
      <family val="2"/>
    </font>
    <font>
      <b/>
      <sz val="12"/>
      <color theme="1"/>
      <name val="Avenir Next LT Pro"/>
      <family val="2"/>
    </font>
    <font>
      <sz val="12"/>
      <color theme="1"/>
      <name val="Avenir Next LT Pro"/>
      <family val="2"/>
    </font>
    <font>
      <sz val="10"/>
      <name val="Avenir Next LT Pro"/>
      <family val="2"/>
    </font>
    <font>
      <b/>
      <sz val="8"/>
      <name val="Times New Roman"/>
      <family val="1"/>
    </font>
    <font>
      <sz val="14"/>
      <name val="Times New Roman"/>
      <family val="1"/>
    </font>
    <font>
      <u/>
      <sz val="10"/>
      <color indexed="12"/>
      <name val="Arial"/>
      <family val="2"/>
    </font>
    <font>
      <b/>
      <sz val="12"/>
      <name val="Times New Roman"/>
      <family val="1"/>
    </font>
    <font>
      <sz val="8"/>
      <name val="Avenir Next LT Pro"/>
      <family val="2"/>
    </font>
    <font>
      <sz val="11"/>
      <name val="Times New Roman"/>
      <family val="1"/>
    </font>
    <font>
      <sz val="9"/>
      <color rgb="FF555555"/>
      <name val="Times New Roman"/>
      <family val="1"/>
    </font>
    <font>
      <b/>
      <sz val="10"/>
      <color theme="0"/>
      <name val="Arial"/>
      <family val="2"/>
    </font>
    <font>
      <b/>
      <vertAlign val="superscript"/>
      <sz val="10"/>
      <color indexed="9"/>
      <name val="Arial"/>
      <family val="2"/>
    </font>
    <font>
      <sz val="10"/>
      <color theme="0"/>
      <name val="Arial"/>
      <family val="2"/>
    </font>
    <font>
      <sz val="10"/>
      <color indexed="8"/>
      <name val="Arial"/>
      <family val="2"/>
    </font>
    <font>
      <vertAlign val="superscript"/>
      <sz val="10"/>
      <color indexed="8"/>
      <name val="Arial"/>
      <family val="2"/>
    </font>
    <font>
      <b/>
      <sz val="10"/>
      <color indexed="8"/>
      <name val="Arial"/>
      <family val="2"/>
    </font>
    <font>
      <b/>
      <sz val="8"/>
      <color theme="1" tint="4.9989318521683403E-2"/>
      <name val="Times New Roman"/>
      <family val="1"/>
    </font>
    <font>
      <sz val="8"/>
      <color theme="1"/>
      <name val="Times New Roman"/>
      <family val="1"/>
    </font>
    <font>
      <sz val="9"/>
      <color theme="1"/>
      <name val="Times New Roman"/>
      <family val="1"/>
    </font>
    <font>
      <b/>
      <sz val="9"/>
      <color theme="1"/>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sz val="11"/>
      <color theme="0"/>
      <name val="Times New Roman"/>
      <family val="1"/>
    </font>
    <font>
      <sz val="11"/>
      <color theme="0"/>
      <name val="Gill Sans MT"/>
      <family val="2"/>
    </font>
    <font>
      <sz val="11"/>
      <color theme="1"/>
      <name val="Gill Sans MT"/>
      <family val="2"/>
    </font>
    <font>
      <b/>
      <sz val="12"/>
      <name val="Avenir Next LT Pro"/>
      <family val="2"/>
    </font>
    <font>
      <u/>
      <sz val="12"/>
      <color theme="10"/>
      <name val="Avenir Next LT Pro"/>
      <family val="2"/>
    </font>
    <font>
      <sz val="12"/>
      <name val="Avenir Next LT Pro"/>
      <family val="2"/>
    </font>
    <font>
      <sz val="11"/>
      <color theme="1"/>
      <name val="Avenir Next LT Pro"/>
      <family val="2"/>
    </font>
    <font>
      <sz val="11"/>
      <color theme="0"/>
      <name val="Avenir Next LT Pro"/>
      <family val="2"/>
    </font>
    <font>
      <sz val="12"/>
      <name val="Arial MT"/>
    </font>
    <font>
      <b/>
      <sz val="8"/>
      <color theme="1"/>
      <name val="Avenir Next LT Pro"/>
      <family val="2"/>
    </font>
    <font>
      <b/>
      <sz val="18"/>
      <name val="Avenir Next LT Pro"/>
      <family val="2"/>
    </font>
    <font>
      <b/>
      <sz val="18"/>
      <color rgb="FF000000"/>
      <name val="Avenir Next LT Pro"/>
      <family val="2"/>
    </font>
    <font>
      <sz val="14"/>
      <color rgb="FF000000"/>
      <name val="Avenir Next LT Pro"/>
      <family val="2"/>
    </font>
    <font>
      <sz val="12"/>
      <color rgb="FF000000"/>
      <name val="Avenir Next LT Pro"/>
      <family val="2"/>
    </font>
    <font>
      <sz val="14"/>
      <name val="Avenir Next LT Pro"/>
      <family val="2"/>
    </font>
    <font>
      <sz val="14"/>
      <color theme="0"/>
      <name val="Avenir Next LT Pro"/>
      <family val="2"/>
    </font>
    <font>
      <b/>
      <sz val="10"/>
      <color theme="0"/>
      <name val="Avenir Next LT Pro"/>
      <family val="2"/>
    </font>
    <font>
      <b/>
      <sz val="11"/>
      <color theme="0"/>
      <name val="Avenir Next LT Pro"/>
      <family val="2"/>
    </font>
    <font>
      <b/>
      <sz val="12"/>
      <color theme="0"/>
      <name val="Avenir Next LT Pro"/>
      <family val="2"/>
    </font>
    <font>
      <sz val="11"/>
      <name val="Calibri"/>
      <family val="2"/>
      <scheme val="minor"/>
    </font>
    <font>
      <sz val="11"/>
      <color rgb="FFC00000"/>
      <name val="Avenir Next LT Pro"/>
      <family val="2"/>
    </font>
    <font>
      <b/>
      <sz val="11"/>
      <color rgb="FFC00000"/>
      <name val="Avenir Next LT Pro"/>
      <family val="2"/>
    </font>
    <font>
      <b/>
      <sz val="9"/>
      <color theme="1"/>
      <name val="Avenir Next LT Pro"/>
      <family val="2"/>
    </font>
    <font>
      <sz val="22"/>
      <color rgb="FF000000"/>
      <name val="Avenir Next LT Pro"/>
      <family val="2"/>
    </font>
    <font>
      <sz val="16"/>
      <color rgb="FF000000"/>
      <name val="Avenir Next LT Pro"/>
      <family val="2"/>
    </font>
    <font>
      <b/>
      <sz val="14"/>
      <color theme="1"/>
      <name val="Avenir Next LT Pro"/>
      <family val="2"/>
    </font>
    <font>
      <b/>
      <sz val="10"/>
      <color theme="1"/>
      <name val="Avenir Next LT Pro"/>
      <family val="2"/>
    </font>
    <font>
      <b/>
      <sz val="22"/>
      <color rgb="FF000000"/>
      <name val="Avenir Next LT Pro"/>
      <family val="2"/>
    </font>
    <font>
      <sz val="10"/>
      <color rgb="FF000000"/>
      <name val="Times New Roman"/>
      <family val="1"/>
    </font>
    <font>
      <b/>
      <sz val="14"/>
      <color rgb="FFFFFFFF"/>
      <name val="Avenir Next LT Pro"/>
      <family val="2"/>
    </font>
    <font>
      <b/>
      <sz val="14"/>
      <color theme="0"/>
      <name val="Avenir Next LT Pro"/>
      <family val="2"/>
    </font>
    <font>
      <sz val="11"/>
      <color rgb="FF0F0F0F"/>
      <name val="Avenir Next LT Pro"/>
      <family val="2"/>
    </font>
    <font>
      <sz val="11"/>
      <color rgb="FF161616"/>
      <name val="Avenir Next LT Pro"/>
      <family val="2"/>
    </font>
    <font>
      <sz val="11"/>
      <color rgb="FF000000"/>
      <name val="Avenir Next LT Pro"/>
      <family val="2"/>
    </font>
    <font>
      <b/>
      <sz val="10"/>
      <color rgb="FF000000"/>
      <name val="Avenir Next LT Pro"/>
      <family val="2"/>
    </font>
    <font>
      <b/>
      <sz val="18"/>
      <color rgb="FF000000"/>
      <name val="Calibri"/>
      <family val="2"/>
      <scheme val="minor"/>
    </font>
    <font>
      <sz val="14"/>
      <color theme="1"/>
      <name val="Avenir Next LT Pro"/>
      <family val="2"/>
    </font>
    <font>
      <sz val="12"/>
      <color theme="1"/>
      <name val="Calibri"/>
      <family val="2"/>
      <scheme val="minor"/>
    </font>
    <font>
      <sz val="12"/>
      <name val="Calibri"/>
      <family val="2"/>
      <scheme val="minor"/>
    </font>
    <font>
      <b/>
      <sz val="11"/>
      <name val="Calibri"/>
      <family val="2"/>
      <scheme val="minor"/>
    </font>
    <font>
      <b/>
      <sz val="11"/>
      <color rgb="FFFF0000"/>
      <name val="Avenir Next LT Pro"/>
      <family val="2"/>
    </font>
    <font>
      <b/>
      <vertAlign val="superscript"/>
      <sz val="11"/>
      <color theme="0"/>
      <name val="Avenir Next LT Pro"/>
      <family val="2"/>
    </font>
    <font>
      <b/>
      <vertAlign val="superscript"/>
      <sz val="12"/>
      <color theme="0"/>
      <name val="Avenir Next LT Pro"/>
      <family val="2"/>
    </font>
    <font>
      <sz val="11"/>
      <color rgb="FFFF0000"/>
      <name val="Avenir Next LT Pro"/>
      <family val="2"/>
    </font>
    <font>
      <sz val="11"/>
      <color indexed="8"/>
      <name val="Calibri"/>
      <family val="2"/>
      <scheme val="minor"/>
    </font>
    <font>
      <sz val="10"/>
      <color indexed="8"/>
      <name val="Avenir Next LT Pro"/>
      <family val="2"/>
    </font>
    <font>
      <b/>
      <sz val="10"/>
      <color indexed="8"/>
      <name val="Avenir Next LT Pro"/>
      <family val="2"/>
    </font>
    <font>
      <b/>
      <sz val="11"/>
      <color theme="0"/>
      <name val="Calibri"/>
      <family val="2"/>
      <scheme val="minor"/>
    </font>
    <font>
      <b/>
      <sz val="10"/>
      <name val="Avenir Next LT Pro"/>
      <family val="2"/>
    </font>
    <font>
      <sz val="22"/>
      <color rgb="FF000000"/>
      <name val="Calibri"/>
      <family val="2"/>
      <scheme val="minor"/>
    </font>
    <font>
      <sz val="16"/>
      <color rgb="FF000000"/>
      <name val="Calibri"/>
      <family val="2"/>
      <scheme val="minor"/>
    </font>
    <font>
      <sz val="12"/>
      <color rgb="FF000000"/>
      <name val="Calibri"/>
      <family val="2"/>
      <scheme val="minor"/>
    </font>
    <font>
      <b/>
      <sz val="14"/>
      <color theme="1"/>
      <name val="Calibri"/>
      <family val="2"/>
      <scheme val="minor"/>
    </font>
    <font>
      <sz val="10"/>
      <color theme="1"/>
      <name val="Avenir Next LT Pro"/>
      <family val="2"/>
    </font>
    <font>
      <b/>
      <sz val="8"/>
      <name val="Avenir Next LT Pro"/>
      <family val="2"/>
    </font>
    <font>
      <sz val="14"/>
      <color theme="1"/>
      <name val="Calibri"/>
      <family val="2"/>
      <scheme val="minor"/>
    </font>
    <font>
      <sz val="9"/>
      <color theme="0"/>
      <name val="Times New Roman"/>
      <family val="1"/>
    </font>
    <font>
      <sz val="8"/>
      <color theme="1"/>
      <name val="Avenir Next LT Pro"/>
      <family val="2"/>
    </font>
    <font>
      <u/>
      <sz val="10"/>
      <color indexed="12"/>
      <name val="Avenir Next LT Pro"/>
      <family val="2"/>
    </font>
    <font>
      <b/>
      <sz val="8"/>
      <color theme="1" tint="4.9989318521683403E-2"/>
      <name val="Avenir Next LT Pro"/>
      <family val="2"/>
    </font>
  </fonts>
  <fills count="22">
    <fill>
      <patternFill patternType="none"/>
    </fill>
    <fill>
      <patternFill patternType="gray125"/>
    </fill>
    <fill>
      <patternFill patternType="solid">
        <fgColor theme="9" tint="-0.249977111117893"/>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0"/>
        <bgColor theme="9" tint="-0.249977111117893"/>
      </patternFill>
    </fill>
    <fill>
      <patternFill patternType="solid">
        <fgColor theme="4" tint="0.59999389629810485"/>
        <bgColor indexed="64"/>
      </patternFill>
    </fill>
    <fill>
      <patternFill patternType="solid">
        <fgColor theme="0"/>
        <bgColor theme="4" tint="-0.249977111117893"/>
      </patternFill>
    </fill>
    <fill>
      <patternFill patternType="solid">
        <fgColor theme="0"/>
        <bgColor theme="4"/>
      </patternFill>
    </fill>
    <fill>
      <patternFill patternType="solid">
        <fgColor rgb="FF002060"/>
        <bgColor indexed="64"/>
      </patternFill>
    </fill>
    <fill>
      <patternFill patternType="solid">
        <fgColor theme="4" tint="-0.249977111117893"/>
        <bgColor theme="4" tint="0.79998168889431442"/>
      </patternFill>
    </fill>
    <fill>
      <patternFill patternType="solid">
        <fgColor theme="8" tint="0.59999389629810485"/>
        <bgColor indexed="64"/>
      </patternFill>
    </fill>
    <fill>
      <patternFill patternType="solid">
        <fgColor rgb="FF305496"/>
        <bgColor theme="4" tint="0.79998168889431442"/>
      </patternFill>
    </fill>
    <fill>
      <patternFill patternType="solid">
        <fgColor theme="8" tint="0.59999389629810485"/>
        <bgColor theme="4" tint="0.79998168889431442"/>
      </patternFill>
    </fill>
    <fill>
      <patternFill patternType="solid">
        <fgColor rgb="FF305496"/>
        <bgColor indexed="64"/>
      </patternFill>
    </fill>
    <fill>
      <patternFill patternType="solid">
        <fgColor theme="8" tint="0.39997558519241921"/>
        <bgColor indexed="64"/>
      </patternFill>
    </fill>
    <fill>
      <patternFill patternType="solid">
        <fgColor rgb="FF00B0F0"/>
        <bgColor indexed="64"/>
      </patternFill>
    </fill>
    <fill>
      <patternFill patternType="solid">
        <fgColor theme="4" tint="-0.499984740745262"/>
        <bgColor indexed="64"/>
      </patternFill>
    </fill>
    <fill>
      <patternFill patternType="solid">
        <fgColor theme="4" tint="0.39997558519241921"/>
        <bgColor indexed="64"/>
      </patternFill>
    </fill>
  </fills>
  <borders count="157">
    <border>
      <left/>
      <right/>
      <top/>
      <bottom/>
      <diagonal/>
    </border>
    <border>
      <left/>
      <right style="medium">
        <color theme="0"/>
      </right>
      <top/>
      <bottom/>
      <diagonal/>
    </border>
    <border>
      <left style="medium">
        <color theme="0"/>
      </left>
      <right style="medium">
        <color theme="0"/>
      </right>
      <top/>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right/>
      <top/>
      <bottom style="medium">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medium">
        <color theme="8"/>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medium">
        <color theme="8"/>
      </top>
      <bottom style="medium">
        <color indexed="64"/>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medium">
        <color theme="8"/>
      </bottom>
      <diagonal/>
    </border>
    <border>
      <left style="thin">
        <color theme="0"/>
      </left>
      <right style="thin">
        <color theme="0"/>
      </right>
      <top style="thin">
        <color theme="0"/>
      </top>
      <bottom style="medium">
        <color theme="8"/>
      </bottom>
      <diagonal/>
    </border>
    <border>
      <left/>
      <right style="thin">
        <color theme="0"/>
      </right>
      <top style="thin">
        <color theme="0"/>
      </top>
      <bottom style="medium">
        <color theme="8"/>
      </bottom>
      <diagonal/>
    </border>
    <border>
      <left/>
      <right style="thin">
        <color theme="0"/>
      </right>
      <top/>
      <bottom style="medium">
        <color theme="8"/>
      </bottom>
      <diagonal/>
    </border>
    <border>
      <left/>
      <right style="medium">
        <color theme="0"/>
      </right>
      <top/>
      <bottom style="medium">
        <color theme="8"/>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style="thin">
        <color theme="0"/>
      </left>
      <right style="thin">
        <color theme="0"/>
      </right>
      <top/>
      <bottom style="medium">
        <color indexed="64"/>
      </bottom>
      <diagonal/>
    </border>
    <border>
      <left/>
      <right style="thin">
        <color theme="0"/>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right style="thin">
        <color theme="0"/>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thin">
        <color theme="0"/>
      </left>
      <right/>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top style="medium">
        <color theme="0"/>
      </top>
      <bottom/>
      <diagonal/>
    </border>
    <border>
      <left/>
      <right style="medium">
        <color theme="0"/>
      </right>
      <top/>
      <bottom style="thin">
        <color theme="4" tint="0.39997558519241921"/>
      </bottom>
      <diagonal/>
    </border>
    <border>
      <left style="medium">
        <color theme="0"/>
      </left>
      <right style="medium">
        <color theme="0"/>
      </right>
      <top/>
      <bottom style="thin">
        <color theme="4" tint="0.39997558519241921"/>
      </bottom>
      <diagonal/>
    </border>
    <border>
      <left style="medium">
        <color theme="0"/>
      </left>
      <right style="medium">
        <color theme="0"/>
      </right>
      <top style="thin">
        <color theme="4" tint="0.39997558519241921"/>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medium">
        <color theme="0"/>
      </left>
      <right style="medium">
        <color theme="0"/>
      </right>
      <top/>
      <bottom style="thin">
        <color theme="0"/>
      </bottom>
      <diagonal/>
    </border>
    <border>
      <left/>
      <right/>
      <top style="thin">
        <color theme="4" tint="0.39997558519241921"/>
      </top>
      <bottom/>
      <diagonal/>
    </border>
    <border>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thin">
        <color auto="1"/>
      </left>
      <right style="medium">
        <color indexed="64"/>
      </right>
      <top/>
      <bottom/>
      <diagonal/>
    </border>
    <border>
      <left/>
      <right style="medium">
        <color theme="0"/>
      </right>
      <top/>
      <bottom style="thin">
        <color indexed="64"/>
      </bottom>
      <diagonal/>
    </border>
    <border>
      <left style="medium">
        <color theme="0"/>
      </left>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style="medium">
        <color indexed="64"/>
      </right>
      <top style="medium">
        <color theme="0"/>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theme="0"/>
      </right>
      <top style="thin">
        <color auto="1"/>
      </top>
      <bottom style="medium">
        <color indexed="64"/>
      </bottom>
      <diagonal/>
    </border>
    <border>
      <left style="medium">
        <color theme="0"/>
      </left>
      <right style="medium">
        <color theme="0"/>
      </right>
      <top style="thin">
        <color auto="1"/>
      </top>
      <bottom style="medium">
        <color indexed="64"/>
      </bottom>
      <diagonal/>
    </border>
    <border>
      <left/>
      <right/>
      <top style="thin">
        <color auto="1"/>
      </top>
      <bottom style="medium">
        <color indexed="64"/>
      </bottom>
      <diagonal/>
    </border>
    <border>
      <left style="medium">
        <color theme="0"/>
      </left>
      <right style="medium">
        <color indexed="64"/>
      </right>
      <top style="thin">
        <color auto="1"/>
      </top>
      <bottom style="medium">
        <color indexed="64"/>
      </bottom>
      <diagonal/>
    </border>
    <border>
      <left style="thin">
        <color auto="1"/>
      </left>
      <right/>
      <top/>
      <bottom/>
      <diagonal/>
    </border>
    <border>
      <left/>
      <right/>
      <top style="medium">
        <color theme="0"/>
      </top>
      <bottom/>
      <diagonal/>
    </border>
    <border>
      <left style="medium">
        <color theme="0"/>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theme="0"/>
      </right>
      <top style="medium">
        <color indexed="64"/>
      </top>
      <bottom/>
      <diagonal/>
    </border>
    <border>
      <left/>
      <right style="medium">
        <color theme="0"/>
      </right>
      <top style="medium">
        <color indexed="64"/>
      </top>
      <bottom style="medium">
        <color theme="0"/>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style="medium">
        <color theme="0"/>
      </bottom>
      <diagonal/>
    </border>
    <border>
      <left style="medium">
        <color indexed="64"/>
      </left>
      <right style="medium">
        <color theme="0"/>
      </right>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indexed="64"/>
      </right>
      <top style="medium">
        <color theme="0"/>
      </top>
      <bottom/>
      <diagonal/>
    </border>
    <border>
      <left/>
      <right style="medium">
        <color indexed="64"/>
      </right>
      <top style="medium">
        <color theme="0"/>
      </top>
      <bottom/>
      <diagonal/>
    </border>
    <border>
      <left style="medium">
        <color indexed="64"/>
      </left>
      <right style="medium">
        <color indexed="64"/>
      </right>
      <top style="medium">
        <color theme="0"/>
      </top>
      <bottom style="medium">
        <color indexed="64"/>
      </bottom>
      <diagonal/>
    </border>
    <border>
      <left/>
      <right style="medium">
        <color indexed="64"/>
      </right>
      <top style="medium">
        <color theme="0"/>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medium">
        <color theme="0"/>
      </right>
      <top style="medium">
        <color theme="0"/>
      </top>
      <bottom style="thin">
        <color theme="4" tint="0.39997558519241921"/>
      </bottom>
      <diagonal/>
    </border>
    <border>
      <left style="medium">
        <color theme="0"/>
      </left>
      <right style="medium">
        <color theme="0"/>
      </right>
      <top style="medium">
        <color theme="0"/>
      </top>
      <bottom style="thin">
        <color theme="4" tint="0.39997558519241921"/>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4" tint="0.39997558519241921"/>
      </bottom>
      <diagonal/>
    </border>
    <border>
      <left/>
      <right/>
      <top/>
      <bottom style="thin">
        <color theme="4" tint="0.39997558519241921"/>
      </bottom>
      <diagonal/>
    </border>
    <border>
      <left/>
      <right/>
      <top style="medium">
        <color indexed="64"/>
      </top>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medium">
        <color theme="0"/>
      </left>
      <right style="thin">
        <color indexed="64"/>
      </right>
      <top/>
      <bottom style="medium">
        <color theme="0"/>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medium">
        <color theme="0"/>
      </left>
      <right style="thin">
        <color indexed="64"/>
      </right>
      <top/>
      <bottom/>
      <diagonal/>
    </border>
    <border>
      <left style="medium">
        <color indexed="64"/>
      </left>
      <right style="medium">
        <color theme="0"/>
      </right>
      <top/>
      <bottom style="medium">
        <color indexed="64"/>
      </bottom>
      <diagonal/>
    </border>
    <border>
      <left style="thin">
        <color theme="0"/>
      </left>
      <right style="thin">
        <color theme="0"/>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auto="1"/>
      </top>
      <bottom style="thin">
        <color theme="0"/>
      </bottom>
      <diagonal/>
    </border>
    <border>
      <left/>
      <right style="thin">
        <color theme="0"/>
      </right>
      <top style="thin">
        <color theme="0"/>
      </top>
      <bottom style="thin">
        <color theme="0"/>
      </bottom>
      <diagonal/>
    </border>
    <border>
      <left/>
      <right/>
      <top/>
      <bottom style="thin">
        <color theme="8" tint="0.39997558519241921"/>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xf numFmtId="0" fontId="15" fillId="0" borderId="0"/>
    <xf numFmtId="0" fontId="1" fillId="0" borderId="0"/>
    <xf numFmtId="9" fontId="1" fillId="0" borderId="0" applyFont="0" applyFill="0" applyBorder="0" applyAlignment="0" applyProtection="0"/>
    <xf numFmtId="0" fontId="37" fillId="0" borderId="0" applyNumberFormat="0" applyFill="0" applyBorder="0" applyAlignment="0" applyProtection="0"/>
    <xf numFmtId="43" fontId="1" fillId="0" borderId="0" applyFont="0" applyFill="0" applyBorder="0" applyAlignment="0" applyProtection="0"/>
    <xf numFmtId="9" fontId="1" fillId="0" borderId="0"/>
    <xf numFmtId="169" fontId="48" fillId="0" borderId="0"/>
    <xf numFmtId="0" fontId="15" fillId="0" borderId="0"/>
    <xf numFmtId="9" fontId="15"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68" fillId="0" borderId="0"/>
    <xf numFmtId="0" fontId="15" fillId="0" borderId="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92">
    <xf numFmtId="0" fontId="0" fillId="0" borderId="0" xfId="0"/>
    <xf numFmtId="0" fontId="7" fillId="0" borderId="0" xfId="3" applyFont="1"/>
    <xf numFmtId="0" fontId="7" fillId="0" borderId="1" xfId="3" applyFont="1" applyBorder="1"/>
    <xf numFmtId="0" fontId="13" fillId="0" borderId="0" xfId="3" applyFont="1" applyAlignment="1">
      <alignment vertical="center" wrapText="1" readingOrder="1"/>
    </xf>
    <xf numFmtId="0" fontId="14" fillId="0" borderId="0" xfId="3" applyFont="1"/>
    <xf numFmtId="0" fontId="14" fillId="0" borderId="0" xfId="3" applyFont="1" applyAlignment="1">
      <alignment vertical="top" wrapText="1" readingOrder="1"/>
    </xf>
    <xf numFmtId="0" fontId="15" fillId="0" borderId="0" xfId="4"/>
    <xf numFmtId="0" fontId="18" fillId="0" borderId="0" xfId="4" applyFont="1"/>
    <xf numFmtId="0" fontId="9" fillId="0" borderId="0" xfId="4" applyFont="1"/>
    <xf numFmtId="0" fontId="19" fillId="0" borderId="0" xfId="4" applyFont="1"/>
    <xf numFmtId="0" fontId="8" fillId="0" borderId="0" xfId="3" applyFont="1" applyAlignment="1">
      <alignment horizontal="justify" vertical="center"/>
    </xf>
    <xf numFmtId="0" fontId="15" fillId="5" borderId="0" xfId="4" applyFill="1"/>
    <xf numFmtId="0" fontId="20" fillId="5" borderId="0" xfId="4" applyFont="1" applyFill="1"/>
    <xf numFmtId="0" fontId="21" fillId="5" borderId="0" xfId="4" applyFont="1" applyFill="1"/>
    <xf numFmtId="0" fontId="20" fillId="0" borderId="0" xfId="4" applyFont="1"/>
    <xf numFmtId="17" fontId="15" fillId="5" borderId="0" xfId="4" applyNumberFormat="1" applyFill="1"/>
    <xf numFmtId="0" fontId="22" fillId="0" borderId="0" xfId="4" applyFont="1" applyAlignment="1">
      <alignment vertical="center"/>
    </xf>
    <xf numFmtId="0" fontId="23" fillId="5" borderId="0" xfId="4" applyFont="1" applyFill="1" applyAlignment="1">
      <alignment horizontal="left" vertical="center"/>
    </xf>
    <xf numFmtId="0" fontId="18" fillId="5" borderId="0" xfId="4" applyFont="1" applyFill="1" applyAlignment="1">
      <alignment horizontal="left" vertical="center"/>
    </xf>
    <xf numFmtId="0" fontId="15" fillId="5" borderId="0" xfId="4" applyFill="1" applyAlignment="1">
      <alignment horizontal="left"/>
    </xf>
    <xf numFmtId="164" fontId="15" fillId="5" borderId="0" xfId="4" applyNumberFormat="1" applyFill="1"/>
    <xf numFmtId="165" fontId="15" fillId="5" borderId="0" xfId="4" applyNumberFormat="1" applyFill="1" applyAlignment="1">
      <alignment horizontal="left" indent="1"/>
    </xf>
    <xf numFmtId="0" fontId="9" fillId="5" borderId="0" xfId="4" applyFont="1" applyFill="1"/>
    <xf numFmtId="0" fontId="19" fillId="5" borderId="0" xfId="4" applyFont="1" applyFill="1" applyAlignment="1">
      <alignment horizontal="left" vertical="center"/>
    </xf>
    <xf numFmtId="0" fontId="23" fillId="0" borderId="0" xfId="4" applyFont="1" applyAlignment="1">
      <alignment horizontal="left" vertical="center"/>
    </xf>
    <xf numFmtId="0" fontId="1" fillId="5" borderId="0" xfId="3" applyFill="1"/>
    <xf numFmtId="0" fontId="13" fillId="0" borderId="0" xfId="0" applyFont="1" applyAlignment="1">
      <alignment horizontal="center" vertical="center"/>
    </xf>
    <xf numFmtId="0" fontId="15" fillId="0" borderId="0" xfId="5"/>
    <xf numFmtId="0" fontId="12" fillId="0" borderId="0" xfId="6" applyFont="1"/>
    <xf numFmtId="0" fontId="12" fillId="5" borderId="0" xfId="6" applyFont="1" applyFill="1"/>
    <xf numFmtId="0" fontId="5" fillId="0" borderId="0" xfId="6" applyFont="1" applyAlignment="1">
      <alignment vertical="center"/>
    </xf>
    <xf numFmtId="0" fontId="11" fillId="0" borderId="0" xfId="6" applyFont="1" applyAlignment="1">
      <alignment vertical="center"/>
    </xf>
    <xf numFmtId="0" fontId="6" fillId="0" borderId="0" xfId="6" applyFont="1"/>
    <xf numFmtId="0" fontId="25" fillId="0" borderId="0" xfId="6" applyFont="1"/>
    <xf numFmtId="0" fontId="8" fillId="0" borderId="0" xfId="6" applyFont="1" applyAlignment="1">
      <alignment horizontal="justify" vertical="center"/>
    </xf>
    <xf numFmtId="0" fontId="8" fillId="0" borderId="0" xfId="6" applyFont="1" applyAlignment="1">
      <alignment vertical="center"/>
    </xf>
    <xf numFmtId="0" fontId="8" fillId="0" borderId="0" xfId="6" applyFont="1" applyAlignment="1">
      <alignment vertical="top"/>
    </xf>
    <xf numFmtId="0" fontId="8" fillId="0" borderId="0" xfId="6" applyFont="1" applyAlignment="1">
      <alignment horizontal="left" vertical="center"/>
    </xf>
    <xf numFmtId="0" fontId="26" fillId="6" borderId="32" xfId="0" applyFont="1" applyFill="1" applyBorder="1" applyAlignment="1">
      <alignment horizontal="center" vertical="center" wrapText="1"/>
    </xf>
    <xf numFmtId="0" fontId="29" fillId="0" borderId="33" xfId="0" applyFont="1" applyBorder="1" applyAlignment="1">
      <alignment horizontal="left" indent="3"/>
    </xf>
    <xf numFmtId="166" fontId="29" fillId="0" borderId="34" xfId="0" applyNumberFormat="1" applyFont="1" applyBorder="1" applyAlignment="1">
      <alignment horizontal="center"/>
    </xf>
    <xf numFmtId="166" fontId="29" fillId="0" borderId="33" xfId="0" applyNumberFormat="1" applyFont="1" applyBorder="1" applyAlignment="1">
      <alignment horizontal="center"/>
    </xf>
    <xf numFmtId="0" fontId="31" fillId="0" borderId="33" xfId="0" applyFont="1" applyBorder="1" applyAlignment="1">
      <alignment horizontal="left" indent="2"/>
    </xf>
    <xf numFmtId="166" fontId="31" fillId="0" borderId="34" xfId="0" applyNumberFormat="1" applyFont="1" applyBorder="1" applyAlignment="1">
      <alignment horizontal="center"/>
    </xf>
    <xf numFmtId="166" fontId="31" fillId="0" borderId="33" xfId="0" applyNumberFormat="1" applyFont="1" applyBorder="1" applyAlignment="1">
      <alignment horizontal="center"/>
    </xf>
    <xf numFmtId="0" fontId="31" fillId="0" borderId="32" xfId="0" applyFont="1" applyBorder="1"/>
    <xf numFmtId="166" fontId="31" fillId="0" borderId="35" xfId="2" applyNumberFormat="1" applyFont="1" applyFill="1" applyBorder="1" applyAlignment="1">
      <alignment horizontal="center"/>
    </xf>
    <xf numFmtId="166" fontId="31" fillId="0" borderId="32" xfId="0" applyNumberFormat="1" applyFont="1" applyBorder="1" applyAlignment="1">
      <alignment horizontal="center"/>
    </xf>
    <xf numFmtId="166" fontId="31" fillId="0" borderId="35" xfId="0" applyNumberFormat="1" applyFont="1" applyBorder="1" applyAlignment="1">
      <alignment horizontal="center"/>
    </xf>
    <xf numFmtId="0" fontId="6" fillId="0" borderId="0" xfId="6" applyFont="1" applyAlignment="1">
      <alignment vertical="center"/>
    </xf>
    <xf numFmtId="0" fontId="10" fillId="3" borderId="36" xfId="6" applyFont="1" applyFill="1" applyBorder="1" applyAlignment="1">
      <alignment horizontal="center"/>
    </xf>
    <xf numFmtId="0" fontId="10" fillId="5" borderId="0" xfId="6" applyFont="1" applyFill="1"/>
    <xf numFmtId="0" fontId="10" fillId="5" borderId="0" xfId="6" applyFont="1" applyFill="1" applyAlignment="1">
      <alignment horizontal="center"/>
    </xf>
    <xf numFmtId="9" fontId="12" fillId="0" borderId="0" xfId="2" applyFont="1"/>
    <xf numFmtId="0" fontId="11" fillId="5" borderId="0" xfId="6" applyFont="1" applyFill="1"/>
    <xf numFmtId="164" fontId="11" fillId="5" borderId="0" xfId="6" applyNumberFormat="1" applyFont="1" applyFill="1" applyAlignment="1">
      <alignment horizontal="center"/>
    </xf>
    <xf numFmtId="0" fontId="12" fillId="0" borderId="37" xfId="6" applyFont="1" applyBorder="1"/>
    <xf numFmtId="164" fontId="12" fillId="5" borderId="0" xfId="6" applyNumberFormat="1" applyFont="1" applyFill="1" applyAlignment="1">
      <alignment horizontal="center"/>
    </xf>
    <xf numFmtId="164" fontId="10" fillId="5" borderId="0" xfId="6" applyNumberFormat="1" applyFont="1" applyFill="1" applyAlignment="1">
      <alignment horizontal="center"/>
    </xf>
    <xf numFmtId="0" fontId="32" fillId="0" borderId="0" xfId="6" applyFont="1"/>
    <xf numFmtId="0" fontId="32" fillId="5" borderId="0" xfId="6" applyFont="1" applyFill="1"/>
    <xf numFmtId="0" fontId="33" fillId="0" borderId="0" xfId="6" applyFont="1"/>
    <xf numFmtId="0" fontId="8" fillId="0" borderId="0" xfId="6" applyFont="1"/>
    <xf numFmtId="0" fontId="8" fillId="0" borderId="0" xfId="6" applyFont="1" applyAlignment="1">
      <alignment horizontal="left" vertical="top"/>
    </xf>
    <xf numFmtId="0" fontId="32" fillId="8" borderId="0" xfId="6" applyFont="1" applyFill="1"/>
    <xf numFmtId="0" fontId="34" fillId="0" borderId="0" xfId="6" applyFont="1"/>
    <xf numFmtId="0" fontId="12" fillId="0" borderId="1" xfId="6" applyFont="1" applyBorder="1"/>
    <xf numFmtId="0" fontId="10" fillId="3" borderId="46" xfId="6" applyFont="1" applyFill="1" applyBorder="1" applyAlignment="1">
      <alignment horizontal="center"/>
    </xf>
    <xf numFmtId="0" fontId="10" fillId="3" borderId="47" xfId="6" applyFont="1" applyFill="1" applyBorder="1" applyAlignment="1">
      <alignment horizontal="center"/>
    </xf>
    <xf numFmtId="0" fontId="10" fillId="3" borderId="48" xfId="6" applyFont="1" applyFill="1" applyBorder="1" applyAlignment="1">
      <alignment horizontal="center"/>
    </xf>
    <xf numFmtId="0" fontId="10" fillId="3" borderId="49" xfId="6" applyFont="1" applyFill="1" applyBorder="1" applyAlignment="1">
      <alignment horizontal="center"/>
    </xf>
    <xf numFmtId="0" fontId="11" fillId="9" borderId="50" xfId="6" applyFont="1" applyFill="1" applyBorder="1"/>
    <xf numFmtId="166" fontId="11" fillId="9" borderId="38" xfId="6" applyNumberFormat="1" applyFont="1" applyFill="1" applyBorder="1" applyAlignment="1">
      <alignment horizontal="center"/>
    </xf>
    <xf numFmtId="166" fontId="11" fillId="9" borderId="37" xfId="6" applyNumberFormat="1" applyFont="1" applyFill="1" applyBorder="1" applyAlignment="1">
      <alignment horizontal="center"/>
    </xf>
    <xf numFmtId="166" fontId="11" fillId="9" borderId="1" xfId="6" applyNumberFormat="1" applyFont="1" applyFill="1" applyBorder="1" applyAlignment="1">
      <alignment horizontal="center"/>
    </xf>
    <xf numFmtId="0" fontId="12" fillId="5" borderId="50" xfId="6" applyFont="1" applyFill="1" applyBorder="1" applyAlignment="1">
      <alignment horizontal="left"/>
    </xf>
    <xf numFmtId="166" fontId="12" fillId="5" borderId="38" xfId="6" applyNumberFormat="1" applyFont="1" applyFill="1" applyBorder="1" applyAlignment="1">
      <alignment horizontal="center"/>
    </xf>
    <xf numFmtId="166" fontId="12" fillId="5" borderId="37" xfId="6" applyNumberFormat="1" applyFont="1" applyFill="1" applyBorder="1" applyAlignment="1">
      <alignment horizontal="center"/>
    </xf>
    <xf numFmtId="166" fontId="12" fillId="5" borderId="1" xfId="6" applyNumberFormat="1" applyFont="1" applyFill="1" applyBorder="1" applyAlignment="1">
      <alignment horizontal="center"/>
    </xf>
    <xf numFmtId="0" fontId="12" fillId="0" borderId="51" xfId="6" applyFont="1" applyBorder="1"/>
    <xf numFmtId="0" fontId="12" fillId="5" borderId="50" xfId="6" applyFont="1" applyFill="1" applyBorder="1"/>
    <xf numFmtId="0" fontId="12" fillId="0" borderId="52" xfId="6" applyFont="1" applyBorder="1"/>
    <xf numFmtId="0" fontId="12" fillId="5" borderId="53" xfId="6" applyFont="1" applyFill="1" applyBorder="1"/>
    <xf numFmtId="166" fontId="12" fillId="5" borderId="54" xfId="6" applyNumberFormat="1" applyFont="1" applyFill="1" applyBorder="1" applyAlignment="1">
      <alignment horizontal="center"/>
    </xf>
    <xf numFmtId="166" fontId="12" fillId="5" borderId="55" xfId="6" applyNumberFormat="1" applyFont="1" applyFill="1" applyBorder="1" applyAlignment="1">
      <alignment horizontal="center"/>
    </xf>
    <xf numFmtId="166" fontId="12" fillId="5" borderId="7" xfId="6" applyNumberFormat="1" applyFont="1" applyFill="1" applyBorder="1" applyAlignment="1">
      <alignment horizontal="center"/>
    </xf>
    <xf numFmtId="0" fontId="35" fillId="0" borderId="0" xfId="6" applyFont="1"/>
    <xf numFmtId="166" fontId="12" fillId="0" borderId="0" xfId="6" applyNumberFormat="1" applyFont="1"/>
    <xf numFmtId="4" fontId="12" fillId="0" borderId="0" xfId="6" applyNumberFormat="1" applyFont="1"/>
    <xf numFmtId="0" fontId="12" fillId="0" borderId="0" xfId="6" applyFont="1" applyAlignment="1">
      <alignment vertical="center"/>
    </xf>
    <xf numFmtId="167" fontId="12" fillId="0" borderId="0" xfId="7" applyNumberFormat="1" applyFont="1"/>
    <xf numFmtId="9" fontId="12" fillId="0" borderId="0" xfId="7" applyFont="1"/>
    <xf numFmtId="0" fontId="36" fillId="0" borderId="0" xfId="6" applyFont="1"/>
    <xf numFmtId="0" fontId="38" fillId="0" borderId="0" xfId="8" applyFont="1"/>
    <xf numFmtId="0" fontId="39" fillId="0" borderId="0" xfId="6" applyFont="1"/>
    <xf numFmtId="0" fontId="35" fillId="0" borderId="0" xfId="6" applyFont="1" applyAlignment="1">
      <alignment vertical="center"/>
    </xf>
    <xf numFmtId="0" fontId="12" fillId="2" borderId="0" xfId="6" applyFont="1" applyFill="1"/>
    <xf numFmtId="0" fontId="10" fillId="3" borderId="57" xfId="6" applyFont="1" applyFill="1" applyBorder="1" applyAlignment="1">
      <alignment horizontal="center"/>
    </xf>
    <xf numFmtId="0" fontId="10" fillId="3" borderId="48" xfId="6" applyFont="1" applyFill="1" applyBorder="1" applyAlignment="1">
      <alignment horizontal="center" vertical="center"/>
    </xf>
    <xf numFmtId="0" fontId="11" fillId="9" borderId="37" xfId="6" applyFont="1" applyFill="1" applyBorder="1"/>
    <xf numFmtId="167" fontId="39" fillId="9" borderId="38" xfId="7" applyNumberFormat="1" applyFont="1" applyFill="1" applyBorder="1" applyAlignment="1">
      <alignment horizontal="center"/>
    </xf>
    <xf numFmtId="0" fontId="24" fillId="7" borderId="37" xfId="6" applyFont="1" applyFill="1" applyBorder="1"/>
    <xf numFmtId="166" fontId="24" fillId="7" borderId="38" xfId="6" applyNumberFormat="1" applyFont="1" applyFill="1" applyBorder="1" applyAlignment="1">
      <alignment horizontal="center"/>
    </xf>
    <xf numFmtId="166" fontId="24" fillId="7" borderId="37" xfId="6" applyNumberFormat="1" applyFont="1" applyFill="1" applyBorder="1" applyAlignment="1">
      <alignment horizontal="center"/>
    </xf>
    <xf numFmtId="167" fontId="39" fillId="7" borderId="38" xfId="7" applyNumberFormat="1" applyFont="1" applyFill="1" applyBorder="1" applyAlignment="1">
      <alignment horizontal="center"/>
    </xf>
    <xf numFmtId="0" fontId="24" fillId="5" borderId="37" xfId="6" applyFont="1" applyFill="1" applyBorder="1"/>
    <xf numFmtId="166" fontId="24" fillId="5" borderId="38" xfId="6" applyNumberFormat="1" applyFont="1" applyFill="1" applyBorder="1" applyAlignment="1">
      <alignment horizontal="center"/>
    </xf>
    <xf numFmtId="166" fontId="24" fillId="5" borderId="37" xfId="6" applyNumberFormat="1" applyFont="1" applyFill="1" applyBorder="1" applyAlignment="1">
      <alignment horizontal="center"/>
    </xf>
    <xf numFmtId="167" fontId="39" fillId="5" borderId="38" xfId="7" applyNumberFormat="1" applyFont="1" applyFill="1" applyBorder="1" applyAlignment="1">
      <alignment horizontal="center"/>
    </xf>
    <xf numFmtId="166" fontId="24" fillId="5" borderId="38" xfId="6" quotePrefix="1" applyNumberFormat="1" applyFont="1" applyFill="1" applyBorder="1" applyAlignment="1">
      <alignment horizontal="center"/>
    </xf>
    <xf numFmtId="0" fontId="11" fillId="9" borderId="54" xfId="6" applyFont="1" applyFill="1" applyBorder="1"/>
    <xf numFmtId="166" fontId="11" fillId="9" borderId="54" xfId="6" applyNumberFormat="1" applyFont="1" applyFill="1" applyBorder="1" applyAlignment="1">
      <alignment horizontal="center"/>
    </xf>
    <xf numFmtId="166" fontId="11" fillId="9" borderId="55" xfId="6" applyNumberFormat="1" applyFont="1" applyFill="1" applyBorder="1" applyAlignment="1">
      <alignment horizontal="center"/>
    </xf>
    <xf numFmtId="167" fontId="39" fillId="9" borderId="54" xfId="7" applyNumberFormat="1" applyFont="1" applyFill="1" applyBorder="1" applyAlignment="1">
      <alignment horizontal="center"/>
    </xf>
    <xf numFmtId="0" fontId="39" fillId="0" borderId="0" xfId="6" applyFont="1" applyAlignment="1">
      <alignment horizontal="center"/>
    </xf>
    <xf numFmtId="17" fontId="24" fillId="0" borderId="0" xfId="6" applyNumberFormat="1" applyFont="1"/>
    <xf numFmtId="49" fontId="12" fillId="0" borderId="0" xfId="6" applyNumberFormat="1" applyFont="1"/>
    <xf numFmtId="10" fontId="12" fillId="0" borderId="0" xfId="9" applyNumberFormat="1" applyFont="1"/>
    <xf numFmtId="9" fontId="12" fillId="0" borderId="0" xfId="6" applyNumberFormat="1" applyFont="1"/>
    <xf numFmtId="10" fontId="40" fillId="10" borderId="0" xfId="9" applyNumberFormat="1" applyFont="1" applyFill="1"/>
    <xf numFmtId="10" fontId="40" fillId="11" borderId="0" xfId="9" applyNumberFormat="1" applyFont="1" applyFill="1"/>
    <xf numFmtId="10" fontId="12" fillId="0" borderId="0" xfId="7" applyNumberFormat="1" applyFont="1"/>
    <xf numFmtId="0" fontId="39" fillId="0" borderId="0" xfId="6" applyFont="1" applyAlignment="1">
      <alignment vertical="center"/>
    </xf>
    <xf numFmtId="0" fontId="35" fillId="0" borderId="0" xfId="6" applyFont="1" applyAlignment="1">
      <alignment horizontal="left" vertical="center"/>
    </xf>
    <xf numFmtId="0" fontId="41" fillId="12" borderId="63" xfId="0" applyFont="1" applyFill="1" applyBorder="1" applyAlignment="1">
      <alignment horizontal="center" vertical="center"/>
    </xf>
    <xf numFmtId="0" fontId="41" fillId="12" borderId="64" xfId="0" applyFont="1" applyFill="1" applyBorder="1" applyAlignment="1">
      <alignment horizontal="center" vertical="center"/>
    </xf>
    <xf numFmtId="0" fontId="41" fillId="12" borderId="65" xfId="0" applyFont="1" applyFill="1" applyBorder="1" applyAlignment="1">
      <alignment horizontal="center" vertical="center"/>
    </xf>
    <xf numFmtId="0" fontId="42" fillId="5" borderId="66" xfId="0" applyFont="1" applyFill="1" applyBorder="1" applyAlignment="1">
      <alignment vertical="center" wrapText="1"/>
    </xf>
    <xf numFmtId="0" fontId="42" fillId="5" borderId="67" xfId="0" applyFont="1" applyFill="1" applyBorder="1"/>
    <xf numFmtId="10" fontId="42" fillId="5" borderId="67" xfId="10" applyNumberFormat="1" applyFont="1" applyFill="1" applyBorder="1"/>
    <xf numFmtId="0" fontId="42" fillId="5" borderId="68" xfId="0" applyFont="1" applyFill="1" applyBorder="1"/>
    <xf numFmtId="0" fontId="42" fillId="5" borderId="0" xfId="0" applyFont="1" applyFill="1"/>
    <xf numFmtId="10" fontId="42" fillId="5" borderId="0" xfId="10" applyNumberFormat="1" applyFont="1" applyFill="1"/>
    <xf numFmtId="0" fontId="42" fillId="5" borderId="69" xfId="0" applyFont="1" applyFill="1" applyBorder="1"/>
    <xf numFmtId="0" fontId="42" fillId="5" borderId="70" xfId="0" applyFont="1" applyFill="1" applyBorder="1"/>
    <xf numFmtId="10" fontId="42" fillId="5" borderId="70" xfId="10" applyNumberFormat="1" applyFont="1" applyFill="1" applyBorder="1"/>
    <xf numFmtId="0" fontId="42" fillId="5" borderId="71" xfId="0" applyFont="1" applyFill="1" applyBorder="1"/>
    <xf numFmtId="0" fontId="0" fillId="0" borderId="0" xfId="0" applyAlignment="1">
      <alignment horizontal="left"/>
    </xf>
    <xf numFmtId="10" fontId="0" fillId="0" borderId="0" xfId="0" applyNumberFormat="1"/>
    <xf numFmtId="0" fontId="0" fillId="0" borderId="0" xfId="0" applyAlignment="1">
      <alignment horizontal="left" indent="1"/>
    </xf>
    <xf numFmtId="0" fontId="14" fillId="0" borderId="0" xfId="0" applyFont="1" applyAlignment="1">
      <alignment vertical="center" wrapText="1" readingOrder="1"/>
    </xf>
    <xf numFmtId="0" fontId="14" fillId="0" borderId="0" xfId="0" applyFont="1"/>
    <xf numFmtId="0" fontId="14" fillId="0" borderId="0" xfId="0" applyFont="1" applyAlignment="1">
      <alignment vertical="top" wrapText="1" readingOrder="1"/>
    </xf>
    <xf numFmtId="0" fontId="45" fillId="0" borderId="0" xfId="0" applyFont="1" applyAlignment="1">
      <alignment horizontal="left" vertical="top" wrapText="1" indent="26" readingOrder="1"/>
    </xf>
    <xf numFmtId="0" fontId="45" fillId="0" borderId="0" xfId="0" applyFont="1"/>
    <xf numFmtId="0" fontId="14" fillId="0" borderId="0" xfId="0" applyFont="1" applyAlignment="1">
      <alignment horizontal="center"/>
    </xf>
    <xf numFmtId="168" fontId="46" fillId="0" borderId="0" xfId="0" applyNumberFormat="1" applyFont="1"/>
    <xf numFmtId="0" fontId="13" fillId="0" borderId="0" xfId="0" applyFont="1"/>
    <xf numFmtId="0" fontId="14" fillId="0" borderId="0" xfId="0" applyFont="1" applyAlignment="1">
      <alignment horizontal="right"/>
    </xf>
    <xf numFmtId="2" fontId="14" fillId="0" borderId="0" xfId="0" applyNumberFormat="1" applyFont="1" applyAlignment="1">
      <alignment horizontal="right"/>
    </xf>
    <xf numFmtId="0" fontId="47" fillId="0" borderId="0" xfId="0" applyFont="1"/>
    <xf numFmtId="2" fontId="47" fillId="0" borderId="0" xfId="0" applyNumberFormat="1" applyFont="1" applyAlignment="1">
      <alignment horizontal="right"/>
    </xf>
    <xf numFmtId="169" fontId="47" fillId="0" borderId="0" xfId="11" applyFont="1"/>
    <xf numFmtId="168" fontId="47" fillId="0" borderId="0" xfId="11" applyNumberFormat="1" applyFont="1"/>
    <xf numFmtId="0" fontId="49" fillId="0" borderId="0" xfId="0" applyFont="1" applyAlignment="1">
      <alignment horizontal="left" vertical="center"/>
    </xf>
    <xf numFmtId="0" fontId="12" fillId="0" borderId="0" xfId="2" applyNumberFormat="1" applyFont="1"/>
    <xf numFmtId="0" fontId="50" fillId="5" borderId="0" xfId="12" applyFont="1" applyFill="1" applyAlignment="1">
      <alignment vertical="center" wrapText="1" readingOrder="1"/>
    </xf>
    <xf numFmtId="0" fontId="51" fillId="5" borderId="0" xfId="12" applyFont="1" applyFill="1" applyAlignment="1">
      <alignment vertical="center" wrapText="1" readingOrder="1"/>
    </xf>
    <xf numFmtId="0" fontId="0" fillId="5" borderId="0" xfId="0" applyFill="1"/>
    <xf numFmtId="0" fontId="52" fillId="5" borderId="0" xfId="12" applyFont="1" applyFill="1" applyAlignment="1">
      <alignment vertical="center" readingOrder="1"/>
    </xf>
    <xf numFmtId="0" fontId="53" fillId="0" borderId="0" xfId="0" applyFont="1" applyAlignment="1">
      <alignment horizontal="center" vertical="top" wrapText="1" readingOrder="1"/>
    </xf>
    <xf numFmtId="0" fontId="53" fillId="5" borderId="0" xfId="12" applyFont="1" applyFill="1" applyAlignment="1">
      <alignment vertical="center" wrapText="1" readingOrder="1"/>
    </xf>
    <xf numFmtId="0" fontId="53" fillId="5" borderId="0" xfId="12" applyFont="1" applyFill="1" applyAlignment="1">
      <alignment horizontal="center" vertical="center" wrapText="1" readingOrder="1"/>
    </xf>
    <xf numFmtId="0" fontId="43" fillId="5" borderId="0" xfId="12" applyFont="1" applyFill="1" applyAlignment="1">
      <alignment vertical="center"/>
    </xf>
    <xf numFmtId="0" fontId="54" fillId="5" borderId="0" xfId="12" applyFont="1" applyFill="1" applyAlignment="1">
      <alignment horizontal="center"/>
    </xf>
    <xf numFmtId="0" fontId="55" fillId="5" borderId="0" xfId="12" applyFont="1" applyFill="1" applyAlignment="1">
      <alignment horizontal="center"/>
    </xf>
    <xf numFmtId="0" fontId="16" fillId="5" borderId="0" xfId="0" applyFont="1" applyFill="1"/>
    <xf numFmtId="0" fontId="43" fillId="5" borderId="0" xfId="0" applyFont="1" applyFill="1"/>
    <xf numFmtId="0" fontId="0" fillId="5" borderId="0" xfId="0" applyFill="1" applyAlignment="1">
      <alignment horizontal="center"/>
    </xf>
    <xf numFmtId="0" fontId="57" fillId="13" borderId="73" xfId="0" applyFont="1" applyFill="1" applyBorder="1" applyAlignment="1">
      <alignment horizontal="center" vertical="center" wrapText="1"/>
    </xf>
    <xf numFmtId="0" fontId="57" fillId="13" borderId="2" xfId="0" applyFont="1" applyFill="1" applyBorder="1" applyAlignment="1">
      <alignment horizontal="center" vertical="center" wrapText="1"/>
    </xf>
    <xf numFmtId="0" fontId="57" fillId="13" borderId="74" xfId="0" applyFont="1" applyFill="1" applyBorder="1" applyAlignment="1">
      <alignment horizontal="center" vertical="center" wrapText="1"/>
    </xf>
    <xf numFmtId="0" fontId="58" fillId="5" borderId="0" xfId="0" applyFont="1" applyFill="1"/>
    <xf numFmtId="0" fontId="57" fillId="13" borderId="1" xfId="0" applyFont="1" applyFill="1" applyBorder="1" applyAlignment="1">
      <alignment horizontal="center" vertical="center" wrapText="1"/>
    </xf>
    <xf numFmtId="0" fontId="57" fillId="13" borderId="75" xfId="0" applyFont="1" applyFill="1" applyBorder="1" applyAlignment="1">
      <alignment horizontal="center" vertical="center" wrapText="1"/>
    </xf>
    <xf numFmtId="0" fontId="57" fillId="13" borderId="0" xfId="0" applyFont="1" applyFill="1" applyAlignment="1">
      <alignment horizontal="center" vertical="center" wrapText="1"/>
    </xf>
    <xf numFmtId="0" fontId="7" fillId="14" borderId="1" xfId="0" applyFont="1" applyFill="1" applyBorder="1" applyAlignment="1">
      <alignment horizontal="left" wrapText="1"/>
    </xf>
    <xf numFmtId="170" fontId="7" fillId="14" borderId="1" xfId="0" applyNumberFormat="1" applyFont="1" applyFill="1" applyBorder="1" applyAlignment="1">
      <alignment horizontal="right"/>
    </xf>
    <xf numFmtId="167" fontId="7" fillId="14" borderId="0" xfId="13" applyNumberFormat="1" applyFont="1" applyFill="1" applyBorder="1" applyAlignment="1">
      <alignment horizontal="right"/>
    </xf>
    <xf numFmtId="43" fontId="4" fillId="5" borderId="0" xfId="1" applyFont="1" applyFill="1"/>
    <xf numFmtId="43" fontId="59" fillId="5" borderId="0" xfId="1" applyFont="1" applyFill="1"/>
    <xf numFmtId="167" fontId="59" fillId="5" borderId="0" xfId="2" applyNumberFormat="1" applyFont="1" applyFill="1"/>
    <xf numFmtId="0" fontId="59" fillId="5" borderId="0" xfId="0" applyFont="1" applyFill="1"/>
    <xf numFmtId="0" fontId="7" fillId="5" borderId="1" xfId="0" applyFont="1" applyFill="1" applyBorder="1" applyAlignment="1">
      <alignment horizontal="left" wrapText="1"/>
    </xf>
    <xf numFmtId="170" fontId="46" fillId="5" borderId="0" xfId="0" applyNumberFormat="1" applyFont="1" applyFill="1" applyAlignment="1">
      <alignment horizontal="right"/>
    </xf>
    <xf numFmtId="170" fontId="14" fillId="5" borderId="0" xfId="0" applyNumberFormat="1" applyFont="1" applyFill="1" applyAlignment="1">
      <alignment horizontal="right"/>
    </xf>
    <xf numFmtId="167" fontId="46" fillId="5" borderId="0" xfId="13" applyNumberFormat="1" applyFont="1" applyFill="1" applyBorder="1" applyAlignment="1">
      <alignment horizontal="right"/>
    </xf>
    <xf numFmtId="0" fontId="4" fillId="0" borderId="0" xfId="0" applyFont="1"/>
    <xf numFmtId="0" fontId="46" fillId="5" borderId="1" xfId="0" applyFont="1" applyFill="1" applyBorder="1" applyAlignment="1">
      <alignment wrapText="1"/>
    </xf>
    <xf numFmtId="170" fontId="60" fillId="5" borderId="2" xfId="0" applyNumberFormat="1" applyFont="1" applyFill="1" applyBorder="1" applyAlignment="1">
      <alignment horizontal="right"/>
    </xf>
    <xf numFmtId="170" fontId="14" fillId="5" borderId="2" xfId="0" applyNumberFormat="1" applyFont="1" applyFill="1" applyBorder="1" applyAlignment="1">
      <alignment horizontal="right"/>
    </xf>
    <xf numFmtId="167" fontId="14" fillId="5" borderId="2" xfId="2" applyNumberFormat="1" applyFont="1" applyFill="1" applyBorder="1" applyAlignment="1">
      <alignment horizontal="right"/>
    </xf>
    <xf numFmtId="167" fontId="46" fillId="5" borderId="0" xfId="13" applyNumberFormat="1" applyFont="1" applyFill="1" applyAlignment="1">
      <alignment horizontal="right"/>
    </xf>
    <xf numFmtId="170" fontId="7" fillId="14" borderId="2" xfId="0" applyNumberFormat="1" applyFont="1" applyFill="1" applyBorder="1" applyAlignment="1">
      <alignment horizontal="right"/>
    </xf>
    <xf numFmtId="167" fontId="7" fillId="14" borderId="0" xfId="13" applyNumberFormat="1" applyFont="1" applyFill="1" applyAlignment="1">
      <alignment horizontal="right"/>
    </xf>
    <xf numFmtId="0" fontId="7" fillId="5" borderId="0" xfId="0" applyFont="1" applyFill="1" applyAlignment="1">
      <alignment horizontal="left" wrapText="1"/>
    </xf>
    <xf numFmtId="170" fontId="7" fillId="5" borderId="0" xfId="0" applyNumberFormat="1" applyFont="1" applyFill="1" applyAlignment="1">
      <alignment horizontal="right"/>
    </xf>
    <xf numFmtId="170" fontId="7" fillId="5" borderId="1" xfId="0" applyNumberFormat="1" applyFont="1" applyFill="1" applyBorder="1" applyAlignment="1">
      <alignment horizontal="right"/>
    </xf>
    <xf numFmtId="170" fontId="7" fillId="5" borderId="76" xfId="0" applyNumberFormat="1" applyFont="1" applyFill="1" applyBorder="1" applyAlignment="1">
      <alignment horizontal="right"/>
    </xf>
    <xf numFmtId="170" fontId="13" fillId="5" borderId="0" xfId="0" applyNumberFormat="1" applyFont="1" applyFill="1" applyAlignment="1">
      <alignment horizontal="right"/>
    </xf>
    <xf numFmtId="0" fontId="59" fillId="0" borderId="0" xfId="0" applyFont="1"/>
    <xf numFmtId="170" fontId="7" fillId="5" borderId="0" xfId="0" applyNumberFormat="1" applyFont="1" applyFill="1" applyAlignment="1">
      <alignment horizontal="left"/>
    </xf>
    <xf numFmtId="167" fontId="46" fillId="5" borderId="0" xfId="0" applyNumberFormat="1" applyFont="1" applyFill="1" applyAlignment="1">
      <alignment horizontal="right"/>
    </xf>
    <xf numFmtId="170" fontId="46" fillId="5" borderId="0" xfId="0" applyNumberFormat="1" applyFont="1" applyFill="1" applyAlignment="1">
      <alignment horizontal="left"/>
    </xf>
    <xf numFmtId="170" fontId="61" fillId="5" borderId="2" xfId="0" applyNumberFormat="1" applyFont="1" applyFill="1" applyBorder="1" applyAlignment="1">
      <alignment horizontal="right"/>
    </xf>
    <xf numFmtId="167" fontId="61" fillId="5" borderId="2" xfId="2" applyNumberFormat="1" applyFont="1" applyFill="1" applyBorder="1" applyAlignment="1">
      <alignment horizontal="right"/>
    </xf>
    <xf numFmtId="170" fontId="13" fillId="5" borderId="2" xfId="0" applyNumberFormat="1" applyFont="1" applyFill="1" applyBorder="1" applyAlignment="1">
      <alignment horizontal="right"/>
    </xf>
    <xf numFmtId="167" fontId="7" fillId="5" borderId="0" xfId="13" applyNumberFormat="1" applyFont="1" applyFill="1" applyBorder="1" applyAlignment="1">
      <alignment horizontal="right"/>
    </xf>
    <xf numFmtId="170" fontId="61" fillId="14" borderId="2" xfId="0" applyNumberFormat="1" applyFont="1" applyFill="1" applyBorder="1" applyAlignment="1">
      <alignment horizontal="right"/>
    </xf>
    <xf numFmtId="170" fontId="13" fillId="14" borderId="2" xfId="0" applyNumberFormat="1" applyFont="1" applyFill="1" applyBorder="1" applyAlignment="1">
      <alignment horizontal="right"/>
    </xf>
    <xf numFmtId="170" fontId="46" fillId="5" borderId="2" xfId="0" applyNumberFormat="1" applyFont="1" applyFill="1" applyBorder="1" applyAlignment="1">
      <alignment horizontal="right"/>
    </xf>
    <xf numFmtId="167" fontId="7" fillId="5" borderId="2" xfId="2" applyNumberFormat="1" applyFont="1" applyFill="1" applyBorder="1" applyAlignment="1">
      <alignment horizontal="right"/>
    </xf>
    <xf numFmtId="10" fontId="7" fillId="5" borderId="2" xfId="2" applyNumberFormat="1" applyFont="1" applyFill="1" applyBorder="1" applyAlignment="1">
      <alignment horizontal="right"/>
    </xf>
    <xf numFmtId="170" fontId="7" fillId="5" borderId="2" xfId="0" applyNumberFormat="1" applyFont="1" applyFill="1" applyBorder="1" applyAlignment="1">
      <alignment horizontal="right"/>
    </xf>
    <xf numFmtId="167" fontId="7" fillId="5" borderId="0" xfId="13" applyNumberFormat="1" applyFont="1" applyFill="1" applyAlignment="1">
      <alignment horizontal="right"/>
    </xf>
    <xf numFmtId="167" fontId="60" fillId="5" borderId="2" xfId="2" applyNumberFormat="1" applyFont="1" applyFill="1" applyBorder="1" applyAlignment="1">
      <alignment horizontal="right"/>
    </xf>
    <xf numFmtId="39" fontId="60" fillId="5" borderId="2" xfId="0" applyNumberFormat="1" applyFont="1" applyFill="1" applyBorder="1" applyAlignment="1">
      <alignment horizontal="right"/>
    </xf>
    <xf numFmtId="39" fontId="14" fillId="5" borderId="2" xfId="0" applyNumberFormat="1" applyFont="1" applyFill="1" applyBorder="1" applyAlignment="1">
      <alignment horizontal="right"/>
    </xf>
    <xf numFmtId="167" fontId="13" fillId="14" borderId="2" xfId="13" applyNumberFormat="1" applyFont="1" applyFill="1" applyBorder="1" applyAlignment="1">
      <alignment horizontal="right"/>
    </xf>
    <xf numFmtId="167" fontId="13" fillId="14" borderId="0" xfId="13" applyNumberFormat="1" applyFont="1" applyFill="1" applyAlignment="1">
      <alignment horizontal="right"/>
    </xf>
    <xf numFmtId="0" fontId="1" fillId="5" borderId="0" xfId="6" applyFill="1"/>
    <xf numFmtId="0" fontId="15" fillId="5" borderId="0" xfId="12" applyFill="1"/>
    <xf numFmtId="0" fontId="53" fillId="0" borderId="0" xfId="0" applyFont="1" applyAlignment="1">
      <alignment vertical="top" wrapText="1" readingOrder="1"/>
    </xf>
    <xf numFmtId="0" fontId="53" fillId="0" borderId="37" xfId="0" applyFont="1" applyBorder="1" applyAlignment="1">
      <alignment vertical="top" wrapText="1" readingOrder="1"/>
    </xf>
    <xf numFmtId="0" fontId="1" fillId="5" borderId="0" xfId="6" applyFill="1" applyAlignment="1">
      <alignment vertical="top" wrapText="1"/>
    </xf>
    <xf numFmtId="0" fontId="17" fillId="5" borderId="0" xfId="6" applyFont="1" applyFill="1" applyAlignment="1">
      <alignment horizontal="center"/>
    </xf>
    <xf numFmtId="0" fontId="57" fillId="15" borderId="1" xfId="12" applyFont="1" applyFill="1" applyBorder="1" applyAlignment="1">
      <alignment horizontal="center" vertical="center" wrapText="1"/>
    </xf>
    <xf numFmtId="0" fontId="57" fillId="15" borderId="73" xfId="12" applyFont="1" applyFill="1" applyBorder="1" applyAlignment="1">
      <alignment horizontal="center" vertical="center" wrapText="1"/>
    </xf>
    <xf numFmtId="0" fontId="57" fillId="15" borderId="74" xfId="12" applyFont="1" applyFill="1" applyBorder="1" applyAlignment="1">
      <alignment horizontal="center" vertical="center" wrapText="1"/>
    </xf>
    <xf numFmtId="0" fontId="57" fillId="15" borderId="75" xfId="12" applyFont="1" applyFill="1" applyBorder="1" applyAlignment="1">
      <alignment horizontal="center" vertical="center" wrapText="1"/>
    </xf>
    <xf numFmtId="0" fontId="57" fillId="15" borderId="77" xfId="12" applyFont="1" applyFill="1" applyBorder="1" applyAlignment="1">
      <alignment horizontal="center" vertical="center" wrapText="1"/>
    </xf>
    <xf numFmtId="171" fontId="7" fillId="14" borderId="78" xfId="14" applyFont="1" applyFill="1" applyBorder="1" applyAlignment="1">
      <alignment horizontal="left" wrapText="1"/>
    </xf>
    <xf numFmtId="172" fontId="7" fillId="14" borderId="79" xfId="12" applyNumberFormat="1" applyFont="1" applyFill="1" applyBorder="1" applyAlignment="1">
      <alignment horizontal="right" vertical="center"/>
    </xf>
    <xf numFmtId="171" fontId="46" fillId="0" borderId="1" xfId="14" applyFont="1" applyFill="1" applyBorder="1" applyAlignment="1">
      <alignment horizontal="left" wrapText="1" indent="1"/>
    </xf>
    <xf numFmtId="172" fontId="46" fillId="0" borderId="2" xfId="12" applyNumberFormat="1" applyFont="1" applyBorder="1" applyAlignment="1">
      <alignment horizontal="right" vertical="center"/>
    </xf>
    <xf numFmtId="172" fontId="46" fillId="0" borderId="80" xfId="12" applyNumberFormat="1" applyFont="1" applyBorder="1" applyAlignment="1">
      <alignment horizontal="right" vertical="center"/>
    </xf>
    <xf numFmtId="172" fontId="46" fillId="0" borderId="81" xfId="12" applyNumberFormat="1" applyFont="1" applyBorder="1" applyAlignment="1">
      <alignment horizontal="right" vertical="center"/>
    </xf>
    <xf numFmtId="172" fontId="46" fillId="0" borderId="82" xfId="12" applyNumberFormat="1" applyFont="1" applyBorder="1" applyAlignment="1">
      <alignment horizontal="right" vertical="center"/>
    </xf>
    <xf numFmtId="172" fontId="46" fillId="0" borderId="83" xfId="12" applyNumberFormat="1" applyFont="1" applyBorder="1" applyAlignment="1">
      <alignment horizontal="right" vertical="center"/>
    </xf>
    <xf numFmtId="171" fontId="46" fillId="5" borderId="1" xfId="14" applyFont="1" applyFill="1" applyBorder="1" applyAlignment="1">
      <alignment horizontal="left" wrapText="1" indent="1"/>
    </xf>
    <xf numFmtId="172" fontId="46" fillId="5" borderId="2" xfId="12" applyNumberFormat="1" applyFont="1" applyFill="1" applyBorder="1" applyAlignment="1">
      <alignment horizontal="right" vertical="center"/>
    </xf>
    <xf numFmtId="172" fontId="7" fillId="14" borderId="1" xfId="12" applyNumberFormat="1" applyFont="1" applyFill="1" applyBorder="1" applyAlignment="1">
      <alignment horizontal="left" vertical="center"/>
    </xf>
    <xf numFmtId="172" fontId="7" fillId="14" borderId="2" xfId="12" applyNumberFormat="1" applyFont="1" applyFill="1" applyBorder="1" applyAlignment="1">
      <alignment horizontal="right" vertical="center"/>
    </xf>
    <xf numFmtId="172" fontId="7" fillId="14" borderId="76" xfId="12" applyNumberFormat="1" applyFont="1" applyFill="1" applyBorder="1" applyAlignment="1">
      <alignment horizontal="right" vertical="center"/>
    </xf>
    <xf numFmtId="43" fontId="1" fillId="5" borderId="0" xfId="15" applyFont="1" applyFill="1"/>
    <xf numFmtId="0" fontId="46" fillId="0" borderId="0" xfId="0" applyFont="1"/>
    <xf numFmtId="0" fontId="53" fillId="5" borderId="0" xfId="6" applyFont="1" applyFill="1" applyAlignment="1">
      <alignment horizontal="center" vertical="top" wrapText="1" readingOrder="1"/>
    </xf>
    <xf numFmtId="0" fontId="56" fillId="15" borderId="73" xfId="0" applyFont="1" applyFill="1" applyBorder="1" applyAlignment="1">
      <alignment horizontal="center" vertical="center" wrapText="1"/>
    </xf>
    <xf numFmtId="0" fontId="56" fillId="15" borderId="2" xfId="0" applyFont="1" applyFill="1" applyBorder="1" applyAlignment="1">
      <alignment horizontal="center" vertical="center" wrapText="1"/>
    </xf>
    <xf numFmtId="0" fontId="56" fillId="15" borderId="74" xfId="0" applyFont="1" applyFill="1" applyBorder="1" applyAlignment="1">
      <alignment horizontal="center" vertical="center" wrapText="1"/>
    </xf>
    <xf numFmtId="0" fontId="56" fillId="15" borderId="75" xfId="0" applyFont="1" applyFill="1" applyBorder="1" applyAlignment="1">
      <alignment horizontal="center" vertical="center" wrapText="1"/>
    </xf>
    <xf numFmtId="0" fontId="56" fillId="15" borderId="77" xfId="0" applyFont="1" applyFill="1" applyBorder="1" applyAlignment="1">
      <alignment horizontal="center" vertical="center" wrapText="1"/>
    </xf>
    <xf numFmtId="0" fontId="7" fillId="14" borderId="0" xfId="0" applyFont="1" applyFill="1" applyAlignment="1">
      <alignment horizontal="left" wrapText="1"/>
    </xf>
    <xf numFmtId="170" fontId="7" fillId="14" borderId="2" xfId="16" applyNumberFormat="1" applyFont="1" applyFill="1" applyBorder="1" applyAlignment="1">
      <alignment horizontal="right" vertical="center"/>
    </xf>
    <xf numFmtId="0" fontId="46" fillId="0" borderId="1" xfId="0" applyFont="1" applyBorder="1" applyAlignment="1">
      <alignment horizontal="left" indent="1"/>
    </xf>
    <xf numFmtId="43" fontId="46" fillId="0" borderId="0" xfId="1" applyFont="1" applyFill="1"/>
    <xf numFmtId="168" fontId="46" fillId="0" borderId="0" xfId="1" applyNumberFormat="1" applyFont="1" applyFill="1"/>
    <xf numFmtId="168" fontId="46" fillId="0" borderId="2" xfId="16" applyNumberFormat="1" applyFont="1" applyBorder="1" applyAlignment="1">
      <alignment horizontal="right" vertical="center"/>
    </xf>
    <xf numFmtId="170" fontId="46" fillId="0" borderId="2" xfId="16" applyNumberFormat="1" applyFont="1" applyBorder="1" applyAlignment="1">
      <alignment horizontal="right" vertical="center"/>
    </xf>
    <xf numFmtId="0" fontId="46" fillId="0" borderId="0" xfId="0" applyFont="1" applyAlignment="1">
      <alignment horizontal="left" indent="1"/>
    </xf>
    <xf numFmtId="168" fontId="46" fillId="0" borderId="2" xfId="1" applyNumberFormat="1" applyFont="1" applyFill="1" applyBorder="1" applyAlignment="1">
      <alignment horizontal="right" vertical="center"/>
    </xf>
    <xf numFmtId="43" fontId="46" fillId="0" borderId="2" xfId="1" applyFont="1" applyBorder="1" applyAlignment="1">
      <alignment horizontal="right" vertical="center"/>
    </xf>
    <xf numFmtId="168" fontId="46" fillId="0" borderId="2" xfId="16" applyNumberFormat="1" applyFont="1" applyFill="1" applyBorder="1" applyAlignment="1">
      <alignment horizontal="right" vertical="center"/>
    </xf>
    <xf numFmtId="43" fontId="46" fillId="0" borderId="2" xfId="1" applyFont="1" applyFill="1" applyBorder="1" applyAlignment="1">
      <alignment horizontal="right" vertical="center"/>
    </xf>
    <xf numFmtId="168" fontId="46" fillId="0" borderId="2" xfId="1" applyNumberFormat="1" applyFont="1" applyBorder="1" applyAlignment="1">
      <alignment horizontal="right" vertical="center"/>
    </xf>
    <xf numFmtId="0" fontId="7" fillId="14" borderId="0" xfId="0" applyFont="1" applyFill="1" applyAlignment="1">
      <alignment horizontal="left"/>
    </xf>
    <xf numFmtId="168" fontId="7" fillId="14" borderId="2" xfId="16" applyNumberFormat="1" applyFont="1" applyFill="1" applyBorder="1" applyAlignment="1">
      <alignment horizontal="right" vertical="center"/>
    </xf>
    <xf numFmtId="0" fontId="7" fillId="16" borderId="84" xfId="0" applyFont="1" applyFill="1" applyBorder="1" applyAlignment="1">
      <alignment horizontal="left"/>
    </xf>
    <xf numFmtId="0" fontId="66" fillId="0" borderId="0" xfId="0" applyFont="1"/>
    <xf numFmtId="0" fontId="67" fillId="0" borderId="0" xfId="0" applyFont="1" applyAlignment="1">
      <alignment vertical="center" readingOrder="1"/>
    </xf>
    <xf numFmtId="0" fontId="67" fillId="0" borderId="0" xfId="0" applyFont="1" applyAlignment="1">
      <alignment vertical="center" wrapText="1" readingOrder="1"/>
    </xf>
    <xf numFmtId="0" fontId="64" fillId="0" borderId="0" xfId="0" applyFont="1" applyAlignment="1">
      <alignment vertical="top" readingOrder="1"/>
    </xf>
    <xf numFmtId="0" fontId="53" fillId="0" borderId="0" xfId="0" applyFont="1" applyAlignment="1">
      <alignment vertical="top" readingOrder="1"/>
    </xf>
    <xf numFmtId="0" fontId="0" fillId="0" borderId="69" xfId="0" applyBorder="1"/>
    <xf numFmtId="0" fontId="57" fillId="3" borderId="86" xfId="0" applyFont="1" applyFill="1" applyBorder="1" applyAlignment="1">
      <alignment horizontal="center" vertical="center" wrapText="1"/>
    </xf>
    <xf numFmtId="0" fontId="57" fillId="3" borderId="75" xfId="0" applyFont="1" applyFill="1" applyBorder="1" applyAlignment="1">
      <alignment horizontal="center" vertical="center" wrapText="1"/>
    </xf>
    <xf numFmtId="0" fontId="57" fillId="3" borderId="89" xfId="0" applyFont="1" applyFill="1" applyBorder="1" applyAlignment="1">
      <alignment horizontal="center" vertical="center" wrapText="1"/>
    </xf>
    <xf numFmtId="0" fontId="57" fillId="3" borderId="90" xfId="0" applyFont="1" applyFill="1" applyBorder="1" applyAlignment="1">
      <alignment horizontal="center" vertical="center" wrapText="1"/>
    </xf>
    <xf numFmtId="0" fontId="57" fillId="3" borderId="91" xfId="0" applyFont="1" applyFill="1" applyBorder="1" applyAlignment="1">
      <alignment horizontal="center" vertical="center" wrapText="1"/>
    </xf>
    <xf numFmtId="0" fontId="7" fillId="0" borderId="92" xfId="0" applyFont="1" applyBorder="1" applyAlignment="1">
      <alignment horizontal="center" vertical="center" wrapText="1"/>
    </xf>
    <xf numFmtId="0" fontId="46" fillId="0" borderId="92" xfId="0" applyFont="1" applyBorder="1" applyAlignment="1">
      <alignment horizontal="center" vertical="center" wrapText="1"/>
    </xf>
    <xf numFmtId="167" fontId="46" fillId="0" borderId="68" xfId="0" applyNumberFormat="1" applyFont="1" applyBorder="1" applyAlignment="1">
      <alignment horizontal="center" vertical="center" wrapText="1"/>
    </xf>
    <xf numFmtId="0" fontId="7" fillId="0" borderId="93" xfId="0" applyFont="1" applyBorder="1" applyAlignment="1">
      <alignment horizontal="center" vertical="center" wrapText="1"/>
    </xf>
    <xf numFmtId="0" fontId="46" fillId="0" borderId="93" xfId="0" applyFont="1" applyBorder="1" applyAlignment="1">
      <alignment horizontal="center" vertical="center" wrapText="1"/>
    </xf>
    <xf numFmtId="167" fontId="46" fillId="0" borderId="94" xfId="0" applyNumberFormat="1" applyFont="1" applyBorder="1" applyAlignment="1">
      <alignment horizontal="center" vertical="center" wrapText="1"/>
    </xf>
    <xf numFmtId="0" fontId="7" fillId="0" borderId="95" xfId="0" applyFont="1" applyBorder="1" applyAlignment="1">
      <alignment horizontal="center" vertical="center" wrapText="1"/>
    </xf>
    <xf numFmtId="0" fontId="46" fillId="0" borderId="95" xfId="0" applyFont="1" applyBorder="1" applyAlignment="1">
      <alignment horizontal="center" vertical="center" wrapText="1"/>
    </xf>
    <xf numFmtId="167" fontId="46" fillId="0" borderId="71" xfId="0" applyNumberFormat="1" applyFont="1" applyBorder="1" applyAlignment="1">
      <alignment horizontal="center" vertical="center" wrapText="1"/>
    </xf>
    <xf numFmtId="10" fontId="57" fillId="3" borderId="96" xfId="0" applyNumberFormat="1" applyFont="1" applyFill="1" applyBorder="1" applyAlignment="1">
      <alignment horizontal="center" vertical="center" wrapText="1"/>
    </xf>
    <xf numFmtId="0" fontId="57" fillId="3" borderId="97" xfId="0" applyFont="1" applyFill="1" applyBorder="1" applyAlignment="1">
      <alignment horizontal="center" vertical="center" wrapText="1"/>
    </xf>
    <xf numFmtId="0" fontId="57" fillId="3" borderId="98" xfId="0" applyFont="1" applyFill="1" applyBorder="1" applyAlignment="1">
      <alignment horizontal="center" vertical="center" wrapText="1"/>
    </xf>
    <xf numFmtId="167" fontId="57" fillId="3" borderId="99" xfId="0" applyNumberFormat="1" applyFont="1" applyFill="1" applyBorder="1" applyAlignment="1">
      <alignment horizontal="center" vertical="center" wrapText="1"/>
    </xf>
    <xf numFmtId="0" fontId="7" fillId="0" borderId="34" xfId="0" applyFont="1" applyBorder="1" applyAlignment="1">
      <alignment horizontal="left" vertical="center"/>
    </xf>
    <xf numFmtId="0" fontId="0" fillId="0" borderId="100" xfId="0" applyBorder="1"/>
    <xf numFmtId="0" fontId="68" fillId="0" borderId="0" xfId="17" applyAlignment="1">
      <alignment horizontal="left" vertical="top"/>
    </xf>
    <xf numFmtId="0" fontId="50" fillId="0" borderId="0" xfId="0" applyFont="1" applyAlignment="1">
      <alignment vertical="center" wrapText="1" readingOrder="1"/>
    </xf>
    <xf numFmtId="0" fontId="52" fillId="0" borderId="0" xfId="0" applyFont="1" applyAlignment="1">
      <alignment vertical="top" readingOrder="1"/>
    </xf>
    <xf numFmtId="0" fontId="65" fillId="0" borderId="0" xfId="0" applyFont="1"/>
    <xf numFmtId="0" fontId="69" fillId="3" borderId="77" xfId="17" applyFont="1" applyFill="1" applyBorder="1" applyAlignment="1">
      <alignment horizontal="center" vertical="center" wrapText="1"/>
    </xf>
    <xf numFmtId="0" fontId="68" fillId="0" borderId="69" xfId="17" applyBorder="1" applyAlignment="1">
      <alignment horizontal="left" vertical="top"/>
    </xf>
    <xf numFmtId="0" fontId="14" fillId="0" borderId="103" xfId="17" applyFont="1" applyBorder="1" applyAlignment="1">
      <alignment horizontal="center" vertical="center" wrapText="1"/>
    </xf>
    <xf numFmtId="0" fontId="14" fillId="0" borderId="104" xfId="17" applyFont="1" applyBorder="1" applyAlignment="1">
      <alignment horizontal="center" vertical="center" wrapText="1"/>
    </xf>
    <xf numFmtId="0" fontId="14" fillId="0" borderId="93" xfId="17" applyFont="1" applyBorder="1" applyAlignment="1">
      <alignment horizontal="center" vertical="center" wrapText="1"/>
    </xf>
    <xf numFmtId="0" fontId="14" fillId="0" borderId="94" xfId="17" applyFont="1" applyBorder="1" applyAlignment="1">
      <alignment horizontal="center" vertical="center" wrapText="1"/>
    </xf>
    <xf numFmtId="0" fontId="14" fillId="0" borderId="0" xfId="17" applyFont="1" applyAlignment="1">
      <alignment horizontal="center" vertical="center" wrapText="1"/>
    </xf>
    <xf numFmtId="0" fontId="14" fillId="0" borderId="105" xfId="17" applyFont="1" applyBorder="1" applyAlignment="1">
      <alignment horizontal="center" vertical="center" wrapText="1"/>
    </xf>
    <xf numFmtId="0" fontId="14" fillId="0" borderId="106" xfId="17" applyFont="1" applyBorder="1" applyAlignment="1">
      <alignment horizontal="center" vertical="center" wrapText="1"/>
    </xf>
    <xf numFmtId="0" fontId="14" fillId="0" borderId="69" xfId="17" applyFont="1" applyBorder="1" applyAlignment="1">
      <alignment horizontal="center" vertical="center" wrapText="1"/>
    </xf>
    <xf numFmtId="0" fontId="73" fillId="0" borderId="107" xfId="17" applyFont="1" applyBorder="1" applyAlignment="1">
      <alignment horizontal="center" vertical="center" wrapText="1"/>
    </xf>
    <xf numFmtId="0" fontId="14" fillId="0" borderId="108" xfId="17" applyFont="1" applyBorder="1" applyAlignment="1">
      <alignment horizontal="center" vertical="center" wrapText="1"/>
    </xf>
    <xf numFmtId="0" fontId="73" fillId="0" borderId="94" xfId="17" applyFont="1" applyBorder="1" applyAlignment="1">
      <alignment horizontal="center" vertical="center" wrapText="1"/>
    </xf>
    <xf numFmtId="0" fontId="73" fillId="0" borderId="109" xfId="17" applyFont="1" applyBorder="1" applyAlignment="1">
      <alignment horizontal="center" vertical="center" wrapText="1"/>
    </xf>
    <xf numFmtId="0" fontId="14" fillId="0" borderId="107" xfId="17" applyFont="1" applyBorder="1" applyAlignment="1">
      <alignment horizontal="center" vertical="center" wrapText="1"/>
    </xf>
    <xf numFmtId="0" fontId="73" fillId="0" borderId="93" xfId="17" applyFont="1" applyBorder="1" applyAlignment="1">
      <alignment horizontal="center" vertical="center"/>
    </xf>
    <xf numFmtId="0" fontId="73" fillId="0" borderId="93" xfId="17" applyFont="1" applyBorder="1" applyAlignment="1">
      <alignment horizontal="center" vertical="center" wrapText="1"/>
    </xf>
    <xf numFmtId="0" fontId="73" fillId="0" borderId="110" xfId="17" applyFont="1" applyBorder="1" applyAlignment="1">
      <alignment horizontal="center" vertical="center"/>
    </xf>
    <xf numFmtId="0" fontId="73" fillId="0" borderId="69" xfId="17" applyFont="1" applyBorder="1" applyAlignment="1">
      <alignment horizontal="center" vertical="center" wrapText="1"/>
    </xf>
    <xf numFmtId="0" fontId="73" fillId="0" borderId="0" xfId="17" applyFont="1" applyAlignment="1">
      <alignment horizontal="center" vertical="center" wrapText="1"/>
    </xf>
    <xf numFmtId="0" fontId="74" fillId="0" borderId="0" xfId="17" applyFont="1" applyAlignment="1">
      <alignment horizontal="left" vertical="top"/>
    </xf>
    <xf numFmtId="0" fontId="68" fillId="0" borderId="0" xfId="17" applyAlignment="1">
      <alignment horizontal="left" wrapText="1"/>
    </xf>
    <xf numFmtId="0" fontId="75" fillId="0" borderId="0" xfId="0" applyFont="1" applyAlignment="1">
      <alignment vertical="center" wrapText="1" readingOrder="1"/>
    </xf>
    <xf numFmtId="0" fontId="76" fillId="0" borderId="0" xfId="0" applyFont="1"/>
    <xf numFmtId="0" fontId="77" fillId="0" borderId="0" xfId="0" applyFont="1" applyAlignment="1">
      <alignment horizontal="center"/>
    </xf>
    <xf numFmtId="0" fontId="78" fillId="0" borderId="76" xfId="0" applyFont="1" applyBorder="1" applyAlignment="1">
      <alignment horizontal="center"/>
    </xf>
    <xf numFmtId="0" fontId="57" fillId="15" borderId="86" xfId="0" applyFont="1" applyFill="1" applyBorder="1" applyAlignment="1">
      <alignment horizontal="center" vertical="center" wrapText="1"/>
    </xf>
    <xf numFmtId="0" fontId="57" fillId="15" borderId="51" xfId="0" applyFont="1" applyFill="1" applyBorder="1" applyAlignment="1">
      <alignment horizontal="center" vertical="center" wrapText="1"/>
    </xf>
    <xf numFmtId="0" fontId="59" fillId="0" borderId="76" xfId="0" applyFont="1" applyBorder="1"/>
    <xf numFmtId="0" fontId="57" fillId="15" borderId="5" xfId="0" applyFont="1" applyFill="1" applyBorder="1" applyAlignment="1">
      <alignment horizontal="center" vertical="center" wrapText="1"/>
    </xf>
    <xf numFmtId="0" fontId="57" fillId="15" borderId="117" xfId="0" applyFont="1" applyFill="1" applyBorder="1" applyAlignment="1">
      <alignment horizontal="center" vertical="center" wrapText="1"/>
    </xf>
    <xf numFmtId="0" fontId="13" fillId="5" borderId="119" xfId="0" applyFont="1" applyFill="1" applyBorder="1" applyAlignment="1">
      <alignment wrapText="1"/>
    </xf>
    <xf numFmtId="172" fontId="17" fillId="4" borderId="120" xfId="16" applyNumberFormat="1" applyFont="1" applyFill="1" applyBorder="1"/>
    <xf numFmtId="172" fontId="17" fillId="0" borderId="120" xfId="16" applyNumberFormat="1" applyFont="1" applyBorder="1"/>
    <xf numFmtId="172" fontId="17" fillId="5" borderId="120" xfId="2" applyNumberFormat="1" applyFont="1" applyFill="1" applyBorder="1"/>
    <xf numFmtId="172" fontId="17" fillId="0" borderId="121" xfId="16" applyNumberFormat="1" applyFont="1" applyBorder="1"/>
    <xf numFmtId="0" fontId="13" fillId="5" borderId="110" xfId="0" applyFont="1" applyFill="1" applyBorder="1" applyAlignment="1">
      <alignment wrapText="1"/>
    </xf>
    <xf numFmtId="172" fontId="17" fillId="0" borderId="93" xfId="16" applyNumberFormat="1" applyFont="1" applyBorder="1"/>
    <xf numFmtId="172" fontId="17" fillId="4" borderId="93" xfId="16" applyNumberFormat="1" applyFont="1" applyFill="1" applyBorder="1"/>
    <xf numFmtId="172" fontId="17" fillId="5" borderId="93" xfId="2" applyNumberFormat="1" applyFont="1" applyFill="1" applyBorder="1"/>
    <xf numFmtId="172" fontId="17" fillId="0" borderId="94" xfId="16" applyNumberFormat="1" applyFont="1" applyBorder="1"/>
    <xf numFmtId="0" fontId="13" fillId="5" borderId="93" xfId="0" applyFont="1" applyFill="1" applyBorder="1" applyAlignment="1">
      <alignment wrapText="1"/>
    </xf>
    <xf numFmtId="0" fontId="13" fillId="5" borderId="104" xfId="0" applyFont="1" applyFill="1" applyBorder="1" applyAlignment="1">
      <alignment wrapText="1"/>
    </xf>
    <xf numFmtId="172" fontId="17" fillId="0" borderId="104" xfId="16" applyNumberFormat="1" applyFont="1" applyBorder="1"/>
    <xf numFmtId="172" fontId="17" fillId="4" borderId="104" xfId="16" applyNumberFormat="1" applyFont="1" applyFill="1" applyBorder="1"/>
    <xf numFmtId="172" fontId="17" fillId="0" borderId="103" xfId="16" applyNumberFormat="1" applyFont="1" applyBorder="1"/>
    <xf numFmtId="43" fontId="59" fillId="0" borderId="0" xfId="1" applyFont="1"/>
    <xf numFmtId="0" fontId="13" fillId="14" borderId="69" xfId="0" applyFont="1" applyFill="1" applyBorder="1" applyAlignment="1">
      <alignment wrapText="1"/>
    </xf>
    <xf numFmtId="173" fontId="16" fillId="14" borderId="106" xfId="16" applyFont="1" applyFill="1" applyBorder="1"/>
    <xf numFmtId="172" fontId="16" fillId="14" borderId="106" xfId="2" applyNumberFormat="1" applyFont="1" applyFill="1" applyBorder="1"/>
    <xf numFmtId="172" fontId="16" fillId="14" borderId="69" xfId="2" applyNumberFormat="1" applyFont="1" applyFill="1" applyBorder="1"/>
    <xf numFmtId="167" fontId="0" fillId="0" borderId="0" xfId="2" applyNumberFormat="1" applyFont="1"/>
    <xf numFmtId="43" fontId="0" fillId="0" borderId="0" xfId="0" applyNumberFormat="1"/>
    <xf numFmtId="0" fontId="7" fillId="5" borderId="93" xfId="0" applyFont="1" applyFill="1" applyBorder="1" applyAlignment="1">
      <alignment wrapText="1"/>
    </xf>
    <xf numFmtId="172" fontId="17" fillId="0" borderId="93" xfId="2" applyNumberFormat="1" applyFont="1" applyFill="1" applyBorder="1"/>
    <xf numFmtId="172" fontId="17" fillId="0" borderId="93" xfId="16" applyNumberFormat="1" applyFont="1" applyFill="1" applyBorder="1"/>
    <xf numFmtId="167" fontId="59" fillId="0" borderId="0" xfId="2" applyNumberFormat="1" applyFont="1"/>
    <xf numFmtId="0" fontId="7" fillId="5" borderId="69" xfId="0" applyFont="1" applyFill="1" applyBorder="1" applyAlignment="1">
      <alignment wrapText="1"/>
    </xf>
    <xf numFmtId="172" fontId="17" fillId="0" borderId="104" xfId="2" applyNumberFormat="1" applyFont="1" applyBorder="1"/>
    <xf numFmtId="172" fontId="17" fillId="0" borderId="93" xfId="2" applyNumberFormat="1" applyFont="1" applyBorder="1"/>
    <xf numFmtId="9" fontId="4" fillId="0" borderId="0" xfId="2" applyFont="1"/>
    <xf numFmtId="172" fontId="17" fillId="0" borderId="106" xfId="16" applyNumberFormat="1" applyFont="1" applyBorder="1"/>
    <xf numFmtId="172" fontId="17" fillId="4" borderId="106" xfId="16" applyNumberFormat="1" applyFont="1" applyFill="1" applyBorder="1"/>
    <xf numFmtId="172" fontId="17" fillId="0" borderId="69" xfId="16" applyNumberFormat="1" applyFont="1" applyBorder="1"/>
    <xf numFmtId="0" fontId="13" fillId="14" borderId="94" xfId="0" applyFont="1" applyFill="1" applyBorder="1" applyAlignment="1">
      <alignment wrapText="1"/>
    </xf>
    <xf numFmtId="173" fontId="16" fillId="14" borderId="93" xfId="16" applyFont="1" applyFill="1" applyBorder="1"/>
    <xf numFmtId="172" fontId="16" fillId="14" borderId="93" xfId="2" applyNumberFormat="1" applyFont="1" applyFill="1" applyBorder="1"/>
    <xf numFmtId="172" fontId="16" fillId="14" borderId="94" xfId="2" applyNumberFormat="1" applyFont="1" applyFill="1" applyBorder="1"/>
    <xf numFmtId="9" fontId="1" fillId="0" borderId="0" xfId="2" applyFont="1"/>
    <xf numFmtId="0" fontId="13" fillId="5" borderId="103" xfId="0" applyFont="1" applyFill="1" applyBorder="1" applyAlignment="1">
      <alignment wrapText="1"/>
    </xf>
    <xf numFmtId="172" fontId="17" fillId="5" borderId="104" xfId="2" applyNumberFormat="1" applyFont="1" applyFill="1" applyBorder="1"/>
    <xf numFmtId="172" fontId="17" fillId="0" borderId="104" xfId="16" applyNumberFormat="1" applyFont="1" applyFill="1" applyBorder="1"/>
    <xf numFmtId="0" fontId="13" fillId="5" borderId="69" xfId="0" applyFont="1" applyFill="1" applyBorder="1" applyAlignment="1">
      <alignment wrapText="1"/>
    </xf>
    <xf numFmtId="172" fontId="17" fillId="0" borderId="106" xfId="2" applyNumberFormat="1" applyFont="1" applyBorder="1"/>
    <xf numFmtId="0" fontId="13" fillId="5" borderId="122" xfId="0" applyFont="1" applyFill="1" applyBorder="1" applyAlignment="1">
      <alignment wrapText="1"/>
    </xf>
    <xf numFmtId="172" fontId="17" fillId="0" borderId="110" xfId="16" applyNumberFormat="1" applyFont="1" applyBorder="1"/>
    <xf numFmtId="172" fontId="17" fillId="4" borderId="110" xfId="16" applyNumberFormat="1" applyFont="1" applyFill="1" applyBorder="1"/>
    <xf numFmtId="172" fontId="17" fillId="0" borderId="110" xfId="2" applyNumberFormat="1" applyFont="1" applyBorder="1"/>
    <xf numFmtId="172" fontId="17" fillId="0" borderId="122" xfId="16" applyNumberFormat="1" applyFont="1" applyBorder="1"/>
    <xf numFmtId="0" fontId="13" fillId="5" borderId="94" xfId="0" applyFont="1" applyFill="1" applyBorder="1" applyAlignment="1">
      <alignment wrapText="1"/>
    </xf>
    <xf numFmtId="0" fontId="13" fillId="14" borderId="71" xfId="0" applyFont="1" applyFill="1" applyBorder="1" applyAlignment="1">
      <alignment wrapText="1"/>
    </xf>
    <xf numFmtId="173" fontId="16" fillId="14" borderId="95" xfId="16" applyFont="1" applyFill="1" applyBorder="1"/>
    <xf numFmtId="172" fontId="16" fillId="14" borderId="95" xfId="2" applyNumberFormat="1" applyFont="1" applyFill="1" applyBorder="1"/>
    <xf numFmtId="172" fontId="16" fillId="14" borderId="71" xfId="2" applyNumberFormat="1" applyFont="1" applyFill="1" applyBorder="1"/>
    <xf numFmtId="0" fontId="7" fillId="5" borderId="68" xfId="0" applyFont="1" applyFill="1" applyBorder="1" applyAlignment="1">
      <alignment wrapText="1"/>
    </xf>
    <xf numFmtId="172" fontId="17" fillId="4" borderId="92" xfId="16" applyNumberFormat="1" applyFont="1" applyFill="1" applyBorder="1"/>
    <xf numFmtId="172" fontId="17" fillId="0" borderId="92" xfId="16" applyNumberFormat="1" applyFont="1" applyBorder="1"/>
    <xf numFmtId="0" fontId="7" fillId="5" borderId="94" xfId="0" applyFont="1" applyFill="1" applyBorder="1" applyAlignment="1">
      <alignment wrapText="1"/>
    </xf>
    <xf numFmtId="0" fontId="7" fillId="5" borderId="103" xfId="0" applyFont="1" applyFill="1" applyBorder="1" applyAlignment="1">
      <alignment wrapText="1"/>
    </xf>
    <xf numFmtId="0" fontId="7" fillId="5" borderId="71" xfId="0" applyFont="1" applyFill="1" applyBorder="1" applyAlignment="1">
      <alignment wrapText="1"/>
    </xf>
    <xf numFmtId="172" fontId="17" fillId="0" borderId="95" xfId="16" applyNumberFormat="1" applyFont="1" applyBorder="1"/>
    <xf numFmtId="172" fontId="17" fillId="4" borderId="95" xfId="16" applyNumberFormat="1" applyFont="1" applyFill="1" applyBorder="1"/>
    <xf numFmtId="172" fontId="17" fillId="0" borderId="71" xfId="16" applyNumberFormat="1" applyFont="1" applyBorder="1"/>
    <xf numFmtId="0" fontId="13" fillId="14" borderId="123" xfId="0" applyFont="1" applyFill="1" applyBorder="1" applyAlignment="1">
      <alignment wrapText="1"/>
    </xf>
    <xf numFmtId="172" fontId="16" fillId="14" borderId="124" xfId="2" applyNumberFormat="1" applyFont="1" applyFill="1" applyBorder="1"/>
    <xf numFmtId="172" fontId="16" fillId="14" borderId="123" xfId="2" applyNumberFormat="1" applyFont="1" applyFill="1" applyBorder="1"/>
    <xf numFmtId="0" fontId="7" fillId="5" borderId="126" xfId="0" applyFont="1" applyFill="1" applyBorder="1" applyAlignment="1">
      <alignment wrapText="1"/>
    </xf>
    <xf numFmtId="172" fontId="17" fillId="4" borderId="127" xfId="16" applyNumberFormat="1" applyFont="1" applyFill="1" applyBorder="1"/>
    <xf numFmtId="172" fontId="17" fillId="0" borderId="127" xfId="16" applyNumberFormat="1" applyFont="1" applyBorder="1"/>
    <xf numFmtId="172" fontId="17" fillId="0" borderId="126" xfId="16" applyNumberFormat="1" applyFont="1" applyBorder="1"/>
    <xf numFmtId="174" fontId="0" fillId="0" borderId="0" xfId="0" applyNumberFormat="1"/>
    <xf numFmtId="43" fontId="59" fillId="0" borderId="0" xfId="0" applyNumberFormat="1" applyFont="1"/>
    <xf numFmtId="43" fontId="2" fillId="0" borderId="0" xfId="1" applyFont="1"/>
    <xf numFmtId="172" fontId="57" fillId="3" borderId="128" xfId="16" applyNumberFormat="1" applyFont="1" applyFill="1" applyBorder="1"/>
    <xf numFmtId="172" fontId="57" fillId="3" borderId="129" xfId="16" applyNumberFormat="1" applyFont="1" applyFill="1" applyBorder="1"/>
    <xf numFmtId="167" fontId="79" fillId="0" borderId="0" xfId="2" applyNumberFormat="1" applyFont="1"/>
    <xf numFmtId="9" fontId="79" fillId="0" borderId="0" xfId="2" applyFont="1"/>
    <xf numFmtId="0" fontId="2" fillId="0" borderId="0" xfId="0" applyFont="1"/>
    <xf numFmtId="172" fontId="57" fillId="0" borderId="0" xfId="12" applyNumberFormat="1" applyFont="1" applyAlignment="1">
      <alignment horizontal="right" vertical="center"/>
    </xf>
    <xf numFmtId="43" fontId="80" fillId="0" borderId="0" xfId="1" applyFont="1" applyAlignment="1">
      <alignment horizontal="right" vertical="center"/>
    </xf>
    <xf numFmtId="0" fontId="66" fillId="0" borderId="0" xfId="0" applyFont="1" applyAlignment="1">
      <alignment vertical="center"/>
    </xf>
    <xf numFmtId="171" fontId="46" fillId="5" borderId="0" xfId="14" applyFont="1" applyFill="1" applyBorder="1" applyAlignment="1">
      <alignment horizontal="left" wrapText="1" indent="1"/>
    </xf>
    <xf numFmtId="172" fontId="46" fillId="5" borderId="0" xfId="12" applyNumberFormat="1" applyFont="1" applyFill="1" applyAlignment="1">
      <alignment horizontal="right" vertical="center"/>
    </xf>
    <xf numFmtId="172" fontId="7" fillId="14" borderId="0" xfId="12" applyNumberFormat="1" applyFont="1" applyFill="1" applyAlignment="1">
      <alignment horizontal="left" vertical="center"/>
    </xf>
    <xf numFmtId="172" fontId="7" fillId="14" borderId="0" xfId="12" applyNumberFormat="1" applyFont="1" applyFill="1" applyAlignment="1">
      <alignment horizontal="right" vertical="center"/>
    </xf>
    <xf numFmtId="0" fontId="57" fillId="15" borderId="86" xfId="12" applyFont="1" applyFill="1" applyBorder="1" applyAlignment="1">
      <alignment horizontal="center" vertical="center" wrapText="1"/>
    </xf>
    <xf numFmtId="171" fontId="7" fillId="14" borderId="130" xfId="14" applyFont="1" applyFill="1" applyBorder="1" applyAlignment="1">
      <alignment horizontal="left" vertical="center" wrapText="1" indent="1"/>
    </xf>
    <xf numFmtId="172" fontId="7" fillId="14" borderId="131" xfId="12" applyNumberFormat="1" applyFont="1" applyFill="1" applyBorder="1" applyAlignment="1">
      <alignment horizontal="right" vertical="center"/>
    </xf>
    <xf numFmtId="171" fontId="46" fillId="0" borderId="1" xfId="14" applyFont="1" applyFill="1" applyBorder="1" applyAlignment="1">
      <alignment horizontal="left" vertical="center" wrapText="1" indent="2"/>
    </xf>
    <xf numFmtId="171" fontId="7" fillId="14" borderId="78" xfId="14" applyFont="1" applyFill="1" applyBorder="1" applyAlignment="1">
      <alignment horizontal="left" vertical="center" wrapText="1"/>
    </xf>
    <xf numFmtId="171" fontId="46" fillId="5" borderId="1" xfId="14" applyFont="1" applyFill="1" applyBorder="1" applyAlignment="1">
      <alignment horizontal="left" vertical="center" wrapText="1" indent="1"/>
    </xf>
    <xf numFmtId="171" fontId="57" fillId="3" borderId="1" xfId="14" applyFont="1" applyFill="1" applyBorder="1" applyAlignment="1">
      <alignment horizontal="left" wrapText="1"/>
    </xf>
    <xf numFmtId="172" fontId="57" fillId="3" borderId="2" xfId="12" applyNumberFormat="1" applyFont="1" applyFill="1" applyBorder="1" applyAlignment="1">
      <alignment horizontal="right" vertical="center"/>
    </xf>
    <xf numFmtId="172" fontId="57" fillId="3" borderId="73" xfId="12" applyNumberFormat="1" applyFont="1" applyFill="1" applyBorder="1" applyAlignment="1">
      <alignment horizontal="right" vertical="center"/>
    </xf>
    <xf numFmtId="0" fontId="66" fillId="5" borderId="0" xfId="6" applyFont="1" applyFill="1" applyAlignment="1">
      <alignment vertical="center"/>
    </xf>
    <xf numFmtId="0" fontId="63" fillId="5" borderId="0" xfId="6" applyFont="1" applyFill="1" applyAlignment="1">
      <alignment vertical="center" readingOrder="1"/>
    </xf>
    <xf numFmtId="0" fontId="57" fillId="0" borderId="0" xfId="12" applyFont="1" applyAlignment="1">
      <alignment horizontal="center" vertical="center" wrapText="1"/>
    </xf>
    <xf numFmtId="172" fontId="57" fillId="0" borderId="0" xfId="12" applyNumberFormat="1" applyFont="1" applyAlignment="1">
      <alignment horizontal="left" vertical="center"/>
    </xf>
    <xf numFmtId="0" fontId="66" fillId="0" borderId="0" xfId="0" applyFont="1" applyAlignment="1">
      <alignment vertical="top"/>
    </xf>
    <xf numFmtId="0" fontId="57" fillId="3" borderId="133" xfId="0" applyFont="1" applyFill="1" applyBorder="1" applyAlignment="1">
      <alignment horizontal="center" vertical="center"/>
    </xf>
    <xf numFmtId="0" fontId="7" fillId="14" borderId="0" xfId="0" applyFont="1" applyFill="1" applyAlignment="1">
      <alignment horizontal="left" vertical="center"/>
    </xf>
    <xf numFmtId="168" fontId="16" fillId="14" borderId="0" xfId="0" applyNumberFormat="1" applyFont="1" applyFill="1"/>
    <xf numFmtId="167" fontId="16" fillId="14" borderId="0" xfId="2" applyNumberFormat="1" applyFont="1" applyFill="1"/>
    <xf numFmtId="0" fontId="46" fillId="0" borderId="0" xfId="0" applyFont="1" applyAlignment="1">
      <alignment horizontal="left" vertical="center" indent="1"/>
    </xf>
    <xf numFmtId="168" fontId="17" fillId="0" borderId="0" xfId="0" applyNumberFormat="1" applyFont="1"/>
    <xf numFmtId="167" fontId="17" fillId="0" borderId="0" xfId="2" applyNumberFormat="1" applyFont="1"/>
    <xf numFmtId="168" fontId="17" fillId="0" borderId="0" xfId="0" applyNumberFormat="1" applyFont="1" applyAlignment="1">
      <alignment vertical="center"/>
    </xf>
    <xf numFmtId="0" fontId="7" fillId="0" borderId="0" xfId="0" applyFont="1" applyAlignment="1">
      <alignment horizontal="left" vertical="center" indent="1"/>
    </xf>
    <xf numFmtId="0" fontId="58" fillId="13" borderId="133" xfId="0" applyFont="1" applyFill="1" applyBorder="1" applyAlignment="1">
      <alignment horizontal="center"/>
    </xf>
    <xf numFmtId="168" fontId="58" fillId="13" borderId="133" xfId="0" applyNumberFormat="1" applyFont="1" applyFill="1" applyBorder="1"/>
    <xf numFmtId="167" fontId="58" fillId="13" borderId="133" xfId="2" applyNumberFormat="1" applyFont="1" applyFill="1" applyBorder="1"/>
    <xf numFmtId="0" fontId="7" fillId="0" borderId="0" xfId="0" applyFont="1" applyAlignment="1">
      <alignment horizontal="left"/>
    </xf>
    <xf numFmtId="0" fontId="58" fillId="13" borderId="133" xfId="0" applyFont="1" applyFill="1" applyBorder="1" applyAlignment="1">
      <alignment horizontal="center" vertical="center"/>
    </xf>
    <xf numFmtId="0" fontId="7" fillId="14" borderId="135" xfId="0" applyFont="1" applyFill="1" applyBorder="1" applyAlignment="1">
      <alignment horizontal="left" vertical="center"/>
    </xf>
    <xf numFmtId="168" fontId="7" fillId="14" borderId="135" xfId="0" applyNumberFormat="1" applyFont="1" applyFill="1" applyBorder="1" applyAlignment="1">
      <alignment vertical="center"/>
    </xf>
    <xf numFmtId="167" fontId="7" fillId="14" borderId="135" xfId="2" applyNumberFormat="1" applyFont="1" applyFill="1" applyBorder="1" applyAlignment="1">
      <alignment vertical="center"/>
    </xf>
    <xf numFmtId="167" fontId="46" fillId="0" borderId="0" xfId="2" applyNumberFormat="1" applyFont="1"/>
    <xf numFmtId="168" fontId="7" fillId="0" borderId="0" xfId="0" applyNumberFormat="1" applyFont="1" applyAlignment="1">
      <alignment vertical="center"/>
    </xf>
    <xf numFmtId="167" fontId="7" fillId="0" borderId="0" xfId="2" applyNumberFormat="1" applyFont="1" applyAlignment="1">
      <alignment vertical="center"/>
    </xf>
    <xf numFmtId="0" fontId="46" fillId="0" borderId="0" xfId="0" applyFont="1" applyAlignment="1">
      <alignment horizontal="left" vertical="center" indent="2"/>
    </xf>
    <xf numFmtId="168" fontId="46" fillId="0" borderId="0" xfId="0" applyNumberFormat="1" applyFont="1" applyAlignment="1">
      <alignment vertical="center"/>
    </xf>
    <xf numFmtId="167" fontId="46" fillId="0" borderId="0" xfId="2" applyNumberFormat="1" applyFont="1" applyAlignment="1">
      <alignment vertical="center"/>
    </xf>
    <xf numFmtId="0" fontId="46" fillId="0" borderId="0" xfId="0" applyFont="1" applyAlignment="1">
      <alignment horizontal="left" vertical="center" wrapText="1" indent="2"/>
    </xf>
    <xf numFmtId="0" fontId="57" fillId="13" borderId="84" xfId="0" applyFont="1" applyFill="1" applyBorder="1" applyAlignment="1">
      <alignment horizontal="left" vertical="center"/>
    </xf>
    <xf numFmtId="168" fontId="57" fillId="13" borderId="84" xfId="0" applyNumberFormat="1" applyFont="1" applyFill="1" applyBorder="1" applyAlignment="1">
      <alignment vertical="center"/>
    </xf>
    <xf numFmtId="167" fontId="57" fillId="13" borderId="84" xfId="2" applyNumberFormat="1" applyFont="1" applyFill="1" applyBorder="1" applyAlignment="1">
      <alignment vertical="center"/>
    </xf>
    <xf numFmtId="0" fontId="17" fillId="0" borderId="0" xfId="0" applyFont="1" applyAlignment="1">
      <alignment horizontal="left"/>
    </xf>
    <xf numFmtId="0" fontId="3" fillId="0" borderId="0" xfId="0" applyFont="1"/>
    <xf numFmtId="170" fontId="57" fillId="5" borderId="0" xfId="0" applyNumberFormat="1" applyFont="1" applyFill="1" applyAlignment="1">
      <alignment horizontal="right"/>
    </xf>
    <xf numFmtId="43" fontId="4" fillId="0" borderId="0" xfId="1" applyFont="1"/>
    <xf numFmtId="43" fontId="46" fillId="5" borderId="0" xfId="1" applyFont="1" applyFill="1" applyAlignment="1">
      <alignment horizontal="right"/>
    </xf>
    <xf numFmtId="43" fontId="14" fillId="5" borderId="0" xfId="1" applyFont="1" applyFill="1" applyAlignment="1">
      <alignment horizontal="right"/>
    </xf>
    <xf numFmtId="167" fontId="7" fillId="5" borderId="1" xfId="2" applyNumberFormat="1" applyFont="1" applyFill="1" applyBorder="1" applyAlignment="1">
      <alignment horizontal="left" wrapText="1"/>
    </xf>
    <xf numFmtId="170" fontId="47" fillId="5" borderId="2" xfId="0" applyNumberFormat="1" applyFont="1" applyFill="1" applyBorder="1" applyAlignment="1">
      <alignment horizontal="right"/>
    </xf>
    <xf numFmtId="167" fontId="4" fillId="0" borderId="0" xfId="2" applyNumberFormat="1" applyFont="1"/>
    <xf numFmtId="170" fontId="83" fillId="5" borderId="2" xfId="0" applyNumberFormat="1" applyFont="1" applyFill="1" applyBorder="1" applyAlignment="1">
      <alignment horizontal="right"/>
    </xf>
    <xf numFmtId="0" fontId="14" fillId="0" borderId="0" xfId="0" applyFont="1" applyAlignment="1">
      <alignment horizontal="left" vertical="top" wrapText="1" indent="26" readingOrder="1"/>
    </xf>
    <xf numFmtId="0" fontId="7" fillId="0" borderId="0" xfId="0" applyFont="1" applyAlignment="1">
      <alignment horizontal="center" vertical="center"/>
    </xf>
    <xf numFmtId="0" fontId="46" fillId="0" borderId="0" xfId="0" applyFont="1" applyAlignment="1">
      <alignment horizontal="center" vertical="center"/>
    </xf>
    <xf numFmtId="0" fontId="57" fillId="13" borderId="11" xfId="0" applyFont="1" applyFill="1" applyBorder="1" applyAlignment="1">
      <alignment horizontal="center" vertical="center" wrapText="1"/>
    </xf>
    <xf numFmtId="0" fontId="57" fillId="13" borderId="102" xfId="0" applyFont="1" applyFill="1" applyBorder="1" applyAlignment="1">
      <alignment horizontal="center" vertical="center" wrapText="1"/>
    </xf>
    <xf numFmtId="0" fontId="7" fillId="0" borderId="110" xfId="0" applyFont="1" applyBorder="1" applyAlignment="1">
      <alignment vertical="center" wrapText="1"/>
    </xf>
    <xf numFmtId="0" fontId="7" fillId="0" borderId="93" xfId="0" applyFont="1" applyBorder="1" applyAlignment="1">
      <alignment vertical="center" wrapText="1"/>
    </xf>
    <xf numFmtId="0" fontId="14" fillId="0" borderId="93" xfId="0" applyFont="1" applyBorder="1" applyAlignment="1">
      <alignment horizontal="center" vertical="center" wrapText="1"/>
    </xf>
    <xf numFmtId="167" fontId="14" fillId="0" borderId="93" xfId="2" applyNumberFormat="1" applyFont="1" applyBorder="1" applyAlignment="1">
      <alignment horizontal="center" vertical="center"/>
    </xf>
    <xf numFmtId="170" fontId="46" fillId="0" borderId="93" xfId="0" applyNumberFormat="1" applyFont="1" applyBorder="1" applyAlignment="1">
      <alignment horizontal="center" vertical="center"/>
    </xf>
    <xf numFmtId="170" fontId="57" fillId="3" borderId="104" xfId="0" applyNumberFormat="1" applyFont="1" applyFill="1" applyBorder="1" applyAlignment="1">
      <alignment horizontal="center" vertical="center"/>
    </xf>
    <xf numFmtId="0" fontId="7" fillId="0" borderId="0" xfId="0" applyFont="1" applyAlignment="1">
      <alignment vertical="top"/>
    </xf>
    <xf numFmtId="39" fontId="46" fillId="0" borderId="0" xfId="0" applyNumberFormat="1" applyFont="1"/>
    <xf numFmtId="0" fontId="7" fillId="0" borderId="144" xfId="0" applyFont="1" applyBorder="1" applyAlignment="1">
      <alignment vertical="center" wrapText="1"/>
    </xf>
    <xf numFmtId="176" fontId="14" fillId="0" borderId="93" xfId="1" applyNumberFormat="1" applyFont="1" applyBorder="1" applyAlignment="1">
      <alignment horizontal="center" vertical="center"/>
    </xf>
    <xf numFmtId="0" fontId="7" fillId="0" borderId="145" xfId="0" applyFont="1" applyBorder="1" applyAlignment="1">
      <alignment vertical="center" wrapText="1"/>
    </xf>
    <xf numFmtId="176" fontId="46" fillId="0" borderId="93" xfId="1" applyNumberFormat="1" applyFont="1" applyBorder="1" applyAlignment="1">
      <alignment horizontal="center" vertical="center"/>
    </xf>
    <xf numFmtId="168" fontId="56" fillId="3" borderId="0" xfId="19" applyNumberFormat="1" applyFont="1" applyFill="1" applyAlignment="1">
      <alignment vertical="center"/>
    </xf>
    <xf numFmtId="0" fontId="56" fillId="3" borderId="0" xfId="19" applyFont="1" applyFill="1" applyAlignment="1">
      <alignment vertical="center"/>
    </xf>
    <xf numFmtId="168" fontId="85" fillId="0" borderId="128" xfId="19" applyNumberFormat="1" applyFont="1" applyBorder="1" applyAlignment="1">
      <alignment horizontal="center" vertical="center"/>
    </xf>
    <xf numFmtId="175" fontId="85" fillId="0" borderId="128" xfId="20" applyNumberFormat="1" applyFont="1" applyBorder="1" applyAlignment="1">
      <alignment horizontal="center" vertical="center"/>
    </xf>
    <xf numFmtId="0" fontId="85" fillId="0" borderId="128" xfId="19" applyFont="1" applyBorder="1" applyAlignment="1">
      <alignment horizontal="center" vertical="center" wrapText="1"/>
    </xf>
    <xf numFmtId="0" fontId="86" fillId="0" borderId="128" xfId="19" applyFont="1" applyBorder="1" applyAlignment="1">
      <alignment horizontal="center" vertical="center" wrapText="1"/>
    </xf>
    <xf numFmtId="0" fontId="56" fillId="3" borderId="27" xfId="19" applyFont="1" applyFill="1" applyBorder="1" applyAlignment="1">
      <alignment horizontal="center" vertical="center"/>
    </xf>
    <xf numFmtId="0" fontId="46" fillId="0" borderId="70" xfId="0" applyFont="1" applyBorder="1"/>
    <xf numFmtId="168" fontId="56" fillId="3" borderId="0" xfId="19" applyNumberFormat="1" applyFont="1" applyFill="1" applyAlignment="1">
      <alignment horizontal="center" vertical="center"/>
    </xf>
    <xf numFmtId="0" fontId="56" fillId="3" borderId="0" xfId="19" applyFont="1" applyFill="1" applyAlignment="1">
      <alignment horizontal="center" vertical="center"/>
    </xf>
    <xf numFmtId="168" fontId="85" fillId="0" borderId="28" xfId="19" applyNumberFormat="1" applyFont="1" applyBorder="1" applyAlignment="1">
      <alignment horizontal="center" vertical="center"/>
    </xf>
    <xf numFmtId="176" fontId="85" fillId="0" borderId="28" xfId="20" applyNumberFormat="1" applyFont="1" applyBorder="1" applyAlignment="1">
      <alignment horizontal="center" vertical="center"/>
    </xf>
    <xf numFmtId="0" fontId="85" fillId="0" borderId="28" xfId="19" applyFont="1" applyBorder="1" applyAlignment="1">
      <alignment horizontal="center" vertical="center" wrapText="1"/>
    </xf>
    <xf numFmtId="0" fontId="86" fillId="0" borderId="28" xfId="19" applyFont="1" applyBorder="1" applyAlignment="1">
      <alignment horizontal="left" vertical="center" wrapText="1"/>
    </xf>
    <xf numFmtId="0" fontId="88" fillId="0" borderId="28" xfId="19" applyFont="1" applyBorder="1" applyAlignment="1">
      <alignment horizontal="left" vertical="center" wrapText="1"/>
    </xf>
    <xf numFmtId="176" fontId="85" fillId="0" borderId="128" xfId="20" applyNumberFormat="1" applyFont="1" applyBorder="1" applyAlignment="1">
      <alignment horizontal="center" vertical="center"/>
    </xf>
    <xf numFmtId="0" fontId="86" fillId="0" borderId="128" xfId="19" applyFont="1" applyBorder="1" applyAlignment="1">
      <alignment horizontal="left" vertical="center" wrapText="1"/>
    </xf>
    <xf numFmtId="0" fontId="1" fillId="0" borderId="0" xfId="6"/>
    <xf numFmtId="0" fontId="15" fillId="0" borderId="0" xfId="12"/>
    <xf numFmtId="0" fontId="1" fillId="0" borderId="0" xfId="6" applyAlignment="1">
      <alignment vertical="top" wrapText="1"/>
    </xf>
    <xf numFmtId="0" fontId="17" fillId="0" borderId="0" xfId="6" applyFont="1" applyAlignment="1">
      <alignment horizontal="center"/>
    </xf>
    <xf numFmtId="43" fontId="15" fillId="0" borderId="0" xfId="1" applyFont="1" applyFill="1"/>
    <xf numFmtId="43" fontId="1" fillId="0" borderId="0" xfId="15" applyFont="1" applyFill="1"/>
    <xf numFmtId="0" fontId="15" fillId="0" borderId="11" xfId="12" applyBorder="1"/>
    <xf numFmtId="0" fontId="0" fillId="0" borderId="11" xfId="0" applyBorder="1"/>
    <xf numFmtId="0" fontId="57" fillId="15" borderId="149" xfId="12" applyFont="1" applyFill="1" applyBorder="1" applyAlignment="1">
      <alignment vertical="center" wrapText="1"/>
    </xf>
    <xf numFmtId="0" fontId="57" fillId="15" borderId="138" xfId="12" applyFont="1" applyFill="1" applyBorder="1" applyAlignment="1">
      <alignment horizontal="center" vertical="center" wrapText="1"/>
    </xf>
    <xf numFmtId="0" fontId="57" fillId="15" borderId="109" xfId="12" applyFont="1" applyFill="1" applyBorder="1" applyAlignment="1">
      <alignment vertical="center"/>
    </xf>
    <xf numFmtId="0" fontId="0" fillId="0" borderId="105" xfId="0" applyBorder="1"/>
    <xf numFmtId="171" fontId="46" fillId="0" borderId="110" xfId="14" applyFont="1" applyFill="1" applyBorder="1" applyAlignment="1">
      <alignment horizontal="left" wrapText="1"/>
    </xf>
    <xf numFmtId="177" fontId="46" fillId="0" borderId="110" xfId="1" applyNumberFormat="1" applyFont="1" applyBorder="1"/>
    <xf numFmtId="177" fontId="46" fillId="0" borderId="0" xfId="1" applyNumberFormat="1" applyFont="1"/>
    <xf numFmtId="177" fontId="7" fillId="0" borderId="110" xfId="1" applyNumberFormat="1" applyFont="1" applyBorder="1"/>
    <xf numFmtId="171" fontId="46" fillId="0" borderId="106" xfId="14" applyFont="1" applyFill="1" applyBorder="1" applyAlignment="1">
      <alignment horizontal="left" wrapText="1"/>
    </xf>
    <xf numFmtId="177" fontId="46" fillId="0" borderId="106" xfId="1" applyNumberFormat="1" applyFont="1" applyBorder="1"/>
    <xf numFmtId="177" fontId="7" fillId="0" borderId="106" xfId="1" applyNumberFormat="1" applyFont="1" applyBorder="1"/>
    <xf numFmtId="177" fontId="46" fillId="0" borderId="106" xfId="1" applyNumberFormat="1" applyFont="1" applyBorder="1" applyAlignment="1">
      <alignment horizontal="right" vertical="center"/>
    </xf>
    <xf numFmtId="0" fontId="46" fillId="0" borderId="106" xfId="0" applyFont="1" applyBorder="1" applyAlignment="1">
      <alignment wrapText="1"/>
    </xf>
    <xf numFmtId="0" fontId="46" fillId="0" borderId="104" xfId="0" applyFont="1" applyBorder="1" applyAlignment="1">
      <alignment wrapText="1"/>
    </xf>
    <xf numFmtId="177" fontId="46" fillId="0" borderId="104" xfId="1" applyNumberFormat="1" applyFont="1" applyBorder="1"/>
    <xf numFmtId="172" fontId="7" fillId="14" borderId="145" xfId="12" applyNumberFormat="1" applyFont="1" applyFill="1" applyBorder="1" applyAlignment="1">
      <alignment horizontal="left" vertical="center"/>
    </xf>
    <xf numFmtId="172" fontId="7" fillId="14" borderId="107" xfId="12" applyNumberFormat="1" applyFont="1" applyFill="1" applyBorder="1" applyAlignment="1">
      <alignment horizontal="right" vertical="center"/>
    </xf>
    <xf numFmtId="0" fontId="66" fillId="0" borderId="0" xfId="6" applyFont="1" applyAlignment="1">
      <alignment vertical="center"/>
    </xf>
    <xf numFmtId="171" fontId="46" fillId="5" borderId="0" xfId="14" applyFont="1" applyFill="1" applyBorder="1" applyAlignment="1">
      <alignment horizontal="left" indent="1"/>
    </xf>
    <xf numFmtId="0" fontId="89" fillId="0" borderId="0" xfId="0" applyFont="1" applyAlignment="1">
      <alignment vertical="center" wrapText="1" readingOrder="1"/>
    </xf>
    <xf numFmtId="0" fontId="89" fillId="0" borderId="37" xfId="0" applyFont="1" applyBorder="1" applyAlignment="1">
      <alignment vertical="center" wrapText="1" readingOrder="1"/>
    </xf>
    <xf numFmtId="0" fontId="90" fillId="0" borderId="0" xfId="0" applyFont="1" applyAlignment="1">
      <alignment vertical="top" readingOrder="1"/>
    </xf>
    <xf numFmtId="0" fontId="90" fillId="0" borderId="37" xfId="0" applyFont="1" applyBorder="1" applyAlignment="1">
      <alignment vertical="top" readingOrder="1"/>
    </xf>
    <xf numFmtId="0" fontId="91" fillId="0" borderId="0" xfId="0" applyFont="1" applyAlignment="1">
      <alignment vertical="top" wrapText="1" readingOrder="1"/>
    </xf>
    <xf numFmtId="0" fontId="91" fillId="0" borderId="37" xfId="0" applyFont="1" applyBorder="1" applyAlignment="1">
      <alignment vertical="top" wrapText="1" readingOrder="1"/>
    </xf>
    <xf numFmtId="0" fontId="65"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0" fontId="56" fillId="15" borderId="137" xfId="0" applyFont="1" applyFill="1" applyBorder="1" applyAlignment="1">
      <alignment horizontal="center" vertical="center" wrapText="1"/>
    </xf>
    <xf numFmtId="0" fontId="56" fillId="15" borderId="138" xfId="0" applyFont="1" applyFill="1" applyBorder="1" applyAlignment="1">
      <alignment horizontal="center" vertical="center" wrapText="1"/>
    </xf>
    <xf numFmtId="0" fontId="66" fillId="14" borderId="135" xfId="0" applyFont="1" applyFill="1" applyBorder="1" applyAlignment="1">
      <alignment horizontal="left"/>
    </xf>
    <xf numFmtId="170" fontId="66" fillId="14" borderId="2" xfId="16" applyNumberFormat="1" applyFont="1" applyFill="1" applyBorder="1" applyAlignment="1">
      <alignment horizontal="right" vertical="center"/>
    </xf>
    <xf numFmtId="0" fontId="93" fillId="0" borderId="0" xfId="0" applyFont="1" applyAlignment="1">
      <alignment horizontal="left" indent="1"/>
    </xf>
    <xf numFmtId="170" fontId="93" fillId="0" borderId="2" xfId="16" applyNumberFormat="1" applyFont="1" applyBorder="1" applyAlignment="1">
      <alignment horizontal="right" vertical="center"/>
    </xf>
    <xf numFmtId="170" fontId="93" fillId="0" borderId="2" xfId="16" applyNumberFormat="1" applyFont="1" applyFill="1" applyBorder="1" applyAlignment="1">
      <alignment horizontal="right" vertical="center"/>
    </xf>
    <xf numFmtId="0" fontId="66" fillId="18" borderId="135" xfId="0" applyFont="1" applyFill="1" applyBorder="1" applyAlignment="1">
      <alignment horizontal="left"/>
    </xf>
    <xf numFmtId="170" fontId="66" fillId="18" borderId="2" xfId="16" applyNumberFormat="1" applyFont="1" applyFill="1" applyBorder="1" applyAlignment="1">
      <alignment horizontal="right" vertical="center"/>
    </xf>
    <xf numFmtId="0" fontId="93" fillId="5" borderId="0" xfId="0" applyFont="1" applyFill="1" applyAlignment="1">
      <alignment horizontal="left" indent="1"/>
    </xf>
    <xf numFmtId="0" fontId="93" fillId="0" borderId="0" xfId="0" applyFont="1"/>
    <xf numFmtId="0" fontId="49" fillId="0" borderId="0" xfId="0" applyFont="1" applyAlignment="1">
      <alignment vertical="center"/>
    </xf>
    <xf numFmtId="0" fontId="49" fillId="0" borderId="0" xfId="0" applyFont="1" applyAlignment="1">
      <alignment horizontal="justify" vertical="center"/>
    </xf>
    <xf numFmtId="0" fontId="49" fillId="0" borderId="0" xfId="0" applyFont="1"/>
    <xf numFmtId="0" fontId="95" fillId="0" borderId="0" xfId="0" applyFont="1"/>
    <xf numFmtId="0" fontId="65" fillId="0" borderId="0" xfId="0" applyFont="1" applyAlignment="1">
      <alignment horizontal="center" vertical="center"/>
    </xf>
    <xf numFmtId="0" fontId="76" fillId="0" borderId="0" xfId="0" applyFont="1" applyAlignment="1">
      <alignment horizontal="center" vertical="center"/>
    </xf>
    <xf numFmtId="173" fontId="4" fillId="0" borderId="0" xfId="16" applyFont="1"/>
    <xf numFmtId="43" fontId="4" fillId="0" borderId="0" xfId="21" applyFont="1"/>
    <xf numFmtId="39" fontId="4" fillId="0" borderId="0" xfId="0" applyNumberFormat="1" applyFont="1"/>
    <xf numFmtId="10" fontId="4" fillId="0" borderId="0" xfId="2" applyNumberFormat="1" applyFont="1"/>
    <xf numFmtId="10" fontId="4" fillId="0" borderId="0" xfId="0" applyNumberFormat="1" applyFont="1"/>
    <xf numFmtId="0" fontId="4" fillId="0" borderId="0" xfId="0" applyFont="1" applyAlignment="1">
      <alignment horizontal="right"/>
    </xf>
    <xf numFmtId="173" fontId="46" fillId="0" borderId="0" xfId="16" applyFont="1"/>
    <xf numFmtId="173" fontId="46" fillId="0" borderId="0" xfId="16" applyFont="1" applyFill="1"/>
    <xf numFmtId="10" fontId="46" fillId="0" borderId="0" xfId="2" applyNumberFormat="1" applyFont="1" applyFill="1"/>
    <xf numFmtId="173" fontId="7" fillId="0" borderId="0" xfId="16" applyFont="1"/>
    <xf numFmtId="167" fontId="7" fillId="0" borderId="0" xfId="2" applyNumberFormat="1" applyFont="1"/>
    <xf numFmtId="173" fontId="7" fillId="0" borderId="0" xfId="16" applyFont="1" applyFill="1"/>
    <xf numFmtId="10" fontId="7" fillId="0" borderId="0" xfId="2" applyNumberFormat="1" applyFont="1" applyFill="1"/>
    <xf numFmtId="167" fontId="46" fillId="0" borderId="0" xfId="16" applyNumberFormat="1" applyFont="1"/>
    <xf numFmtId="173" fontId="46" fillId="19" borderId="0" xfId="0" applyNumberFormat="1" applyFont="1" applyFill="1"/>
    <xf numFmtId="167" fontId="7" fillId="19" borderId="0" xfId="2" applyNumberFormat="1" applyFont="1" applyFill="1"/>
    <xf numFmtId="10" fontId="7" fillId="19" borderId="0" xfId="2" applyNumberFormat="1" applyFont="1" applyFill="1"/>
    <xf numFmtId="178" fontId="47" fillId="0" borderId="0" xfId="16" applyNumberFormat="1" applyFont="1"/>
    <xf numFmtId="167" fontId="46" fillId="0" borderId="0" xfId="2" applyNumberFormat="1" applyFont="1" applyFill="1"/>
    <xf numFmtId="170" fontId="46" fillId="0" borderId="0" xfId="0" applyNumberFormat="1" applyFont="1"/>
    <xf numFmtId="167" fontId="47" fillId="0" borderId="0" xfId="2" applyNumberFormat="1" applyFont="1"/>
    <xf numFmtId="10" fontId="47" fillId="0" borderId="0" xfId="2" applyNumberFormat="1" applyFont="1"/>
    <xf numFmtId="10" fontId="46" fillId="0" borderId="0" xfId="2" applyNumberFormat="1" applyFont="1"/>
    <xf numFmtId="43" fontId="46" fillId="0" borderId="0" xfId="0" applyNumberFormat="1" applyFont="1"/>
    <xf numFmtId="173" fontId="46" fillId="0" borderId="0" xfId="0" applyNumberFormat="1" applyFont="1"/>
    <xf numFmtId="0" fontId="57" fillId="20" borderId="155" xfId="0" applyFont="1" applyFill="1" applyBorder="1" applyAlignment="1">
      <alignment horizontal="center"/>
    </xf>
    <xf numFmtId="0" fontId="57" fillId="20" borderId="133" xfId="0" applyFont="1" applyFill="1" applyBorder="1" applyAlignment="1">
      <alignment horizontal="center"/>
    </xf>
    <xf numFmtId="168" fontId="46" fillId="0" borderId="37" xfId="0" applyNumberFormat="1" applyFont="1" applyBorder="1" applyAlignment="1">
      <alignment horizontal="center"/>
    </xf>
    <xf numFmtId="168" fontId="46" fillId="0" borderId="0" xfId="0" applyNumberFormat="1" applyFont="1" applyAlignment="1">
      <alignment horizontal="center"/>
    </xf>
    <xf numFmtId="167" fontId="46" fillId="0" borderId="0" xfId="2" applyNumberFormat="1" applyFont="1" applyAlignment="1">
      <alignment horizontal="center"/>
    </xf>
    <xf numFmtId="0" fontId="7" fillId="18" borderId="0" xfId="0" applyFont="1" applyFill="1"/>
    <xf numFmtId="168" fontId="7" fillId="18" borderId="0" xfId="0" applyNumberFormat="1" applyFont="1" applyFill="1" applyAlignment="1">
      <alignment horizontal="center"/>
    </xf>
    <xf numFmtId="167" fontId="7" fillId="18" borderId="0" xfId="2" applyNumberFormat="1" applyFont="1" applyFill="1" applyAlignment="1">
      <alignment horizontal="center"/>
    </xf>
    <xf numFmtId="167" fontId="7" fillId="18" borderId="37" xfId="2" applyNumberFormat="1" applyFont="1" applyFill="1" applyBorder="1" applyAlignment="1">
      <alignment horizontal="center"/>
    </xf>
    <xf numFmtId="0" fontId="57" fillId="20" borderId="133" xfId="0" applyFont="1" applyFill="1" applyBorder="1" applyAlignment="1">
      <alignment horizontal="center" vertical="center" wrapText="1"/>
    </xf>
    <xf numFmtId="0" fontId="46" fillId="0" borderId="133" xfId="0" applyFont="1" applyBorder="1"/>
    <xf numFmtId="168" fontId="46" fillId="0" borderId="133" xfId="0" applyNumberFormat="1" applyFont="1" applyBorder="1" applyAlignment="1">
      <alignment horizontal="center"/>
    </xf>
    <xf numFmtId="167" fontId="46" fillId="0" borderId="133" xfId="2" applyNumberFormat="1" applyFont="1" applyBorder="1" applyAlignment="1">
      <alignment horizontal="center"/>
    </xf>
    <xf numFmtId="0" fontId="13" fillId="18" borderId="133" xfId="0" applyFont="1" applyFill="1" applyBorder="1"/>
    <xf numFmtId="168" fontId="13" fillId="18" borderId="133" xfId="0" applyNumberFormat="1" applyFont="1" applyFill="1" applyBorder="1" applyAlignment="1">
      <alignment horizontal="center"/>
    </xf>
    <xf numFmtId="167" fontId="13" fillId="18" borderId="133" xfId="2" applyNumberFormat="1" applyFont="1" applyFill="1" applyBorder="1" applyAlignment="1">
      <alignment horizontal="center"/>
    </xf>
    <xf numFmtId="0" fontId="4" fillId="5" borderId="0" xfId="0" applyFont="1" applyFill="1"/>
    <xf numFmtId="0" fontId="87" fillId="5" borderId="0" xfId="0" applyFont="1" applyFill="1" applyAlignment="1">
      <alignment horizontal="center" vertical="center" wrapText="1"/>
    </xf>
    <xf numFmtId="0" fontId="4" fillId="5" borderId="0" xfId="0" applyFont="1" applyFill="1" applyAlignment="1">
      <alignment horizontal="left" wrapText="1"/>
    </xf>
    <xf numFmtId="179" fontId="4" fillId="5" borderId="0" xfId="16" applyNumberFormat="1" applyFont="1" applyFill="1"/>
    <xf numFmtId="167" fontId="4" fillId="5" borderId="0" xfId="2" applyNumberFormat="1" applyFont="1" applyFill="1"/>
    <xf numFmtId="0" fontId="0" fillId="0" borderId="0" xfId="0" applyAlignment="1">
      <alignment horizontal="left" vertical="center" wrapText="1"/>
    </xf>
    <xf numFmtId="179" fontId="4" fillId="5" borderId="0" xfId="0" applyNumberFormat="1" applyFont="1" applyFill="1"/>
    <xf numFmtId="175" fontId="0" fillId="0" borderId="0" xfId="0" applyNumberFormat="1"/>
    <xf numFmtId="175" fontId="0" fillId="0" borderId="0" xfId="20" applyNumberFormat="1" applyFont="1"/>
    <xf numFmtId="176" fontId="0" fillId="0" borderId="0" xfId="20" applyNumberFormat="1" applyFont="1"/>
    <xf numFmtId="175" fontId="57" fillId="20" borderId="27" xfId="0" applyNumberFormat="1" applyFont="1" applyFill="1" applyBorder="1" applyAlignment="1">
      <alignment horizontal="center" vertical="center" wrapText="1"/>
    </xf>
    <xf numFmtId="0" fontId="57" fillId="20" borderId="26" xfId="0" applyFont="1" applyFill="1" applyBorder="1" applyAlignment="1">
      <alignment horizontal="center" vertical="center" wrapText="1"/>
    </xf>
    <xf numFmtId="0" fontId="57" fillId="20" borderId="27" xfId="0" applyFont="1" applyFill="1" applyBorder="1" applyAlignment="1">
      <alignment horizontal="center" vertical="center" wrapText="1"/>
    </xf>
    <xf numFmtId="0" fontId="57" fillId="20" borderId="155" xfId="0" applyFont="1" applyFill="1" applyBorder="1" applyAlignment="1">
      <alignment horizontal="center" vertical="center" wrapText="1"/>
    </xf>
    <xf numFmtId="0" fontId="92" fillId="0" borderId="0" xfId="0" applyFont="1" applyAlignment="1">
      <alignment horizontal="left"/>
    </xf>
    <xf numFmtId="0" fontId="7" fillId="0" borderId="135" xfId="0" applyFont="1" applyBorder="1" applyAlignment="1">
      <alignment horizontal="left"/>
    </xf>
    <xf numFmtId="168" fontId="7" fillId="0" borderId="135" xfId="20" applyNumberFormat="1" applyFont="1" applyBorder="1" applyAlignment="1">
      <alignment horizontal="center" vertical="center"/>
    </xf>
    <xf numFmtId="167" fontId="7" fillId="0" borderId="135" xfId="2" applyNumberFormat="1" applyFont="1" applyBorder="1" applyAlignment="1">
      <alignment horizontal="center"/>
    </xf>
    <xf numFmtId="0" fontId="77" fillId="0" borderId="0" xfId="0" applyFont="1" applyAlignment="1">
      <alignment horizontal="left" vertical="center" wrapText="1"/>
    </xf>
    <xf numFmtId="0" fontId="46" fillId="0" borderId="0" xfId="0" applyFont="1" applyAlignment="1">
      <alignment horizontal="left"/>
    </xf>
    <xf numFmtId="168" fontId="46" fillId="0" borderId="0" xfId="16" applyNumberFormat="1" applyFont="1" applyAlignment="1">
      <alignment horizontal="center"/>
    </xf>
    <xf numFmtId="173" fontId="0" fillId="0" borderId="0" xfId="16" applyFont="1"/>
    <xf numFmtId="4" fontId="77" fillId="0" borderId="0" xfId="0" applyNumberFormat="1" applyFont="1"/>
    <xf numFmtId="10" fontId="0" fillId="0" borderId="0" xfId="2" applyNumberFormat="1" applyFont="1"/>
    <xf numFmtId="173" fontId="0" fillId="0" borderId="0" xfId="0" applyNumberFormat="1"/>
    <xf numFmtId="168" fontId="7" fillId="0" borderId="135" xfId="20" applyNumberFormat="1" applyFont="1" applyBorder="1" applyAlignment="1">
      <alignment horizontal="center"/>
    </xf>
    <xf numFmtId="0" fontId="13" fillId="21" borderId="0" xfId="0" applyFont="1" applyFill="1" applyAlignment="1">
      <alignment horizontal="left" indent="1"/>
    </xf>
    <xf numFmtId="168" fontId="13" fillId="21" borderId="0" xfId="20" applyNumberFormat="1" applyFont="1" applyFill="1" applyAlignment="1">
      <alignment horizontal="center"/>
    </xf>
    <xf numFmtId="167" fontId="13" fillId="21" borderId="0" xfId="2" applyNumberFormat="1" applyFont="1" applyFill="1" applyAlignment="1">
      <alignment horizontal="center"/>
    </xf>
    <xf numFmtId="175" fontId="0" fillId="0" borderId="0" xfId="2" applyNumberFormat="1" applyFont="1"/>
    <xf numFmtId="0" fontId="4" fillId="5" borderId="0" xfId="0" applyFont="1" applyFill="1" applyAlignment="1">
      <alignment horizontal="left"/>
    </xf>
    <xf numFmtId="168" fontId="4" fillId="5" borderId="0" xfId="0" applyNumberFormat="1" applyFont="1" applyFill="1"/>
    <xf numFmtId="168" fontId="0" fillId="0" borderId="0" xfId="0" applyNumberFormat="1"/>
    <xf numFmtId="175" fontId="47" fillId="5" borderId="0" xfId="22" applyNumberFormat="1" applyFont="1" applyFill="1" applyAlignment="1">
      <alignment horizontal="left"/>
    </xf>
    <xf numFmtId="168" fontId="47" fillId="5" borderId="0" xfId="22" applyNumberFormat="1" applyFont="1" applyFill="1"/>
    <xf numFmtId="175" fontId="47" fillId="5" borderId="0" xfId="22" applyNumberFormat="1" applyFont="1" applyFill="1"/>
    <xf numFmtId="175" fontId="4" fillId="5" borderId="0" xfId="0" applyNumberFormat="1" applyFont="1" applyFill="1"/>
    <xf numFmtId="175" fontId="0" fillId="0" borderId="0" xfId="22" applyNumberFormat="1" applyFont="1"/>
    <xf numFmtId="175" fontId="47" fillId="0" borderId="0" xfId="22" applyNumberFormat="1" applyFont="1"/>
    <xf numFmtId="0" fontId="40" fillId="5" borderId="0" xfId="6" applyFont="1" applyFill="1"/>
    <xf numFmtId="0" fontId="96" fillId="5" borderId="0" xfId="6" applyFont="1" applyFill="1"/>
    <xf numFmtId="0" fontId="26" fillId="5" borderId="0" xfId="0" applyFont="1" applyFill="1" applyAlignment="1">
      <alignment horizontal="center" vertical="center" wrapText="1"/>
    </xf>
    <xf numFmtId="0" fontId="26" fillId="5" borderId="0" xfId="0" applyFont="1" applyFill="1"/>
    <xf numFmtId="168" fontId="26" fillId="5" borderId="0" xfId="2" applyNumberFormat="1" applyFont="1" applyFill="1" applyBorder="1" applyAlignment="1">
      <alignment horizontal="center"/>
    </xf>
    <xf numFmtId="168" fontId="26" fillId="5" borderId="0" xfId="0" applyNumberFormat="1" applyFont="1" applyFill="1" applyAlignment="1">
      <alignment horizontal="center"/>
    </xf>
    <xf numFmtId="167" fontId="40" fillId="5" borderId="0" xfId="2" applyNumberFormat="1" applyFont="1" applyFill="1" applyBorder="1"/>
    <xf numFmtId="168" fontId="40" fillId="5" borderId="0" xfId="6" applyNumberFormat="1" applyFont="1" applyFill="1"/>
    <xf numFmtId="0" fontId="53" fillId="0" borderId="72" xfId="0" applyFont="1" applyBorder="1" applyAlignment="1">
      <alignment horizontal="center" vertical="top" wrapText="1" readingOrder="1"/>
    </xf>
    <xf numFmtId="0" fontId="64" fillId="0" borderId="72" xfId="0" applyFont="1" applyBorder="1" applyAlignment="1">
      <alignment horizontal="center" vertical="top" readingOrder="1"/>
    </xf>
    <xf numFmtId="0" fontId="12" fillId="5" borderId="24" xfId="6" applyFont="1" applyFill="1" applyBorder="1"/>
    <xf numFmtId="0" fontId="12" fillId="5" borderId="25" xfId="6" applyFont="1" applyFill="1" applyBorder="1"/>
    <xf numFmtId="175" fontId="47" fillId="0" borderId="0" xfId="1" applyNumberFormat="1" applyFont="1"/>
    <xf numFmtId="0" fontId="67" fillId="0" borderId="72" xfId="0" applyFont="1" applyBorder="1" applyAlignment="1">
      <alignment horizontal="center" vertical="center" wrapText="1" readingOrder="1"/>
    </xf>
    <xf numFmtId="0" fontId="57" fillId="3" borderId="133" xfId="0" applyFont="1" applyFill="1" applyBorder="1" applyAlignment="1">
      <alignment horizontal="center" vertical="center" wrapText="1"/>
    </xf>
    <xf numFmtId="0" fontId="57" fillId="3" borderId="27" xfId="0" applyFont="1" applyFill="1" applyBorder="1" applyAlignment="1">
      <alignment horizontal="center" vertical="center" wrapText="1"/>
    </xf>
    <xf numFmtId="0" fontId="7" fillId="14" borderId="156" xfId="0" applyFont="1" applyFill="1" applyBorder="1" applyAlignment="1">
      <alignment horizontal="left" vertical="center" wrapText="1"/>
    </xf>
    <xf numFmtId="168" fontId="7" fillId="14" borderId="156" xfId="0" applyNumberFormat="1" applyFont="1" applyFill="1" applyBorder="1" applyAlignment="1">
      <alignment vertical="center"/>
    </xf>
    <xf numFmtId="167" fontId="7" fillId="14" borderId="156" xfId="2" applyNumberFormat="1" applyFont="1" applyFill="1" applyBorder="1" applyAlignment="1">
      <alignment vertical="center"/>
    </xf>
    <xf numFmtId="0" fontId="7" fillId="0" borderId="0" xfId="0" applyFont="1" applyAlignment="1">
      <alignment horizontal="left" vertical="center" wrapText="1" indent="1"/>
    </xf>
    <xf numFmtId="167" fontId="7" fillId="0" borderId="0" xfId="2" applyNumberFormat="1" applyFont="1" applyBorder="1" applyAlignment="1">
      <alignment vertical="center"/>
    </xf>
    <xf numFmtId="167" fontId="46" fillId="0" borderId="0" xfId="2" applyNumberFormat="1" applyFont="1" applyBorder="1" applyAlignment="1">
      <alignment vertical="center"/>
    </xf>
    <xf numFmtId="0" fontId="57" fillId="13" borderId="0" xfId="0" applyFont="1" applyFill="1" applyAlignment="1">
      <alignment horizontal="left" vertical="center" wrapText="1"/>
    </xf>
    <xf numFmtId="168" fontId="57" fillId="13" borderId="0" xfId="0" applyNumberFormat="1" applyFont="1" applyFill="1" applyAlignment="1">
      <alignment vertical="center"/>
    </xf>
    <xf numFmtId="167" fontId="57" fillId="13" borderId="0" xfId="2" applyNumberFormat="1" applyFont="1" applyFill="1" applyBorder="1" applyAlignment="1">
      <alignment vertical="center"/>
    </xf>
    <xf numFmtId="0" fontId="17" fillId="0" borderId="132" xfId="6" applyFont="1" applyBorder="1" applyAlignment="1">
      <alignment horizontal="center"/>
    </xf>
    <xf numFmtId="0" fontId="62" fillId="5" borderId="0" xfId="12" applyFont="1" applyFill="1" applyAlignment="1">
      <alignment vertical="center"/>
    </xf>
    <xf numFmtId="0" fontId="63" fillId="0" borderId="0" xfId="0" applyFont="1" applyAlignment="1">
      <alignment vertical="center" wrapText="1" readingOrder="1"/>
    </xf>
    <xf numFmtId="0" fontId="67" fillId="0" borderId="0" xfId="6" applyFont="1" applyAlignment="1">
      <alignment vertical="center" wrapText="1" readingOrder="1"/>
    </xf>
    <xf numFmtId="0" fontId="64" fillId="0" borderId="0" xfId="6" applyFont="1" applyAlignment="1">
      <alignment vertical="top" readingOrder="1"/>
    </xf>
    <xf numFmtId="0" fontId="53" fillId="0" borderId="72" xfId="0" applyFont="1" applyBorder="1" applyAlignment="1">
      <alignment vertical="top" wrapText="1" readingOrder="1"/>
    </xf>
    <xf numFmtId="0" fontId="67" fillId="0" borderId="37" xfId="0" applyFont="1" applyBorder="1" applyAlignment="1">
      <alignment vertical="center" wrapText="1" readingOrder="1"/>
    </xf>
    <xf numFmtId="0" fontId="64" fillId="0" borderId="37" xfId="0" applyFont="1" applyBorder="1" applyAlignment="1">
      <alignment vertical="top" readingOrder="1"/>
    </xf>
    <xf numFmtId="0" fontId="13" fillId="0" borderId="0" xfId="0" applyFont="1" applyAlignment="1">
      <alignment vertical="center" wrapText="1" readingOrder="1"/>
    </xf>
    <xf numFmtId="0" fontId="37" fillId="0" borderId="0" xfId="8" applyAlignment="1">
      <alignment vertical="center" wrapText="1" readingOrder="1"/>
    </xf>
    <xf numFmtId="0" fontId="50" fillId="5" borderId="0" xfId="12" applyFont="1" applyFill="1" applyAlignment="1">
      <alignment horizontal="center" vertical="center" wrapText="1" readingOrder="1"/>
    </xf>
    <xf numFmtId="0" fontId="52" fillId="5" borderId="0" xfId="12" applyFont="1" applyFill="1" applyAlignment="1">
      <alignment horizontal="center" vertical="center" readingOrder="1"/>
    </xf>
    <xf numFmtId="0" fontId="53" fillId="0" borderId="0" xfId="0" applyFont="1" applyAlignment="1">
      <alignment horizontal="center" vertical="top" wrapText="1" readingOrder="1"/>
    </xf>
    <xf numFmtId="0" fontId="7" fillId="0" borderId="0" xfId="3" applyFont="1" applyAlignment="1">
      <alignment horizontal="center"/>
    </xf>
    <xf numFmtId="0" fontId="15" fillId="5" borderId="0" xfId="4" applyFill="1" applyAlignment="1">
      <alignment horizontal="center" vertical="center"/>
    </xf>
    <xf numFmtId="0" fontId="16" fillId="0" borderId="0" xfId="3" applyFont="1" applyAlignment="1">
      <alignment horizontal="center" vertical="center"/>
    </xf>
    <xf numFmtId="0" fontId="17" fillId="0" borderId="0" xfId="3" applyFont="1" applyAlignment="1">
      <alignment horizontal="center" vertical="center"/>
    </xf>
    <xf numFmtId="0" fontId="94" fillId="0" borderId="0" xfId="0" applyFont="1" applyAlignment="1">
      <alignment horizontal="left" vertical="center"/>
    </xf>
    <xf numFmtId="0" fontId="26" fillId="6" borderId="28"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6" borderId="29" xfId="0" applyFont="1" applyFill="1" applyBorder="1" applyAlignment="1">
      <alignment horizontal="center" vertical="center" wrapText="1"/>
    </xf>
    <xf numFmtId="0" fontId="26" fillId="6" borderId="30" xfId="0" applyFont="1" applyFill="1" applyBorder="1" applyAlignment="1">
      <alignment horizontal="center" vertical="center" wrapText="1"/>
    </xf>
    <xf numFmtId="0" fontId="26" fillId="6" borderId="31" xfId="0" applyFont="1" applyFill="1" applyBorder="1" applyAlignment="1">
      <alignment horizontal="center" vertical="center" wrapText="1"/>
    </xf>
    <xf numFmtId="0" fontId="6" fillId="0" borderId="0" xfId="6" applyFont="1" applyAlignment="1">
      <alignment horizontal="center"/>
    </xf>
    <xf numFmtId="0" fontId="12" fillId="0" borderId="0" xfId="6" applyFont="1" applyAlignment="1">
      <alignment horizontal="center"/>
    </xf>
    <xf numFmtId="0" fontId="12" fillId="5" borderId="25" xfId="6" applyFont="1" applyFill="1" applyBorder="1" applyAlignment="1">
      <alignment horizontal="center"/>
    </xf>
    <xf numFmtId="0" fontId="12" fillId="5" borderId="26" xfId="6" applyFont="1" applyFill="1" applyBorder="1" applyAlignment="1">
      <alignment horizontal="center"/>
    </xf>
    <xf numFmtId="0" fontId="8" fillId="0" borderId="0" xfId="6" applyFont="1" applyAlignment="1">
      <alignment horizontal="left" vertical="center"/>
    </xf>
    <xf numFmtId="0" fontId="11" fillId="5" borderId="0" xfId="6" applyFont="1" applyFill="1" applyAlignment="1">
      <alignment horizontal="center" vertical="center"/>
    </xf>
    <xf numFmtId="0" fontId="8" fillId="5" borderId="0" xfId="6" applyFont="1" applyFill="1" applyAlignment="1">
      <alignment horizontal="left" vertical="center"/>
    </xf>
    <xf numFmtId="0" fontId="10" fillId="3" borderId="40" xfId="6" applyFont="1" applyFill="1" applyBorder="1" applyAlignment="1">
      <alignment horizontal="center" vertical="center"/>
    </xf>
    <xf numFmtId="0" fontId="10" fillId="3" borderId="45" xfId="6" applyFont="1" applyFill="1" applyBorder="1" applyAlignment="1">
      <alignment horizontal="center" vertical="center"/>
    </xf>
    <xf numFmtId="0" fontId="10" fillId="3" borderId="41" xfId="6" applyFont="1" applyFill="1" applyBorder="1" applyAlignment="1">
      <alignment horizontal="center"/>
    </xf>
    <xf numFmtId="0" fontId="10" fillId="3" borderId="42" xfId="6" applyFont="1" applyFill="1" applyBorder="1" applyAlignment="1">
      <alignment horizontal="center"/>
    </xf>
    <xf numFmtId="0" fontId="10" fillId="3" borderId="43" xfId="6" applyFont="1" applyFill="1" applyBorder="1" applyAlignment="1">
      <alignment horizontal="center"/>
    </xf>
    <xf numFmtId="0" fontId="10" fillId="3" borderId="44" xfId="6" applyFont="1" applyFill="1" applyBorder="1" applyAlignment="1">
      <alignment horizontal="center"/>
    </xf>
    <xf numFmtId="0" fontId="26" fillId="5" borderId="0" xfId="0" applyFont="1" applyFill="1" applyAlignment="1">
      <alignment horizontal="center" vertical="center" wrapText="1"/>
    </xf>
    <xf numFmtId="0" fontId="28" fillId="5" borderId="0" xfId="0" applyFont="1" applyFill="1" applyAlignment="1">
      <alignment horizontal="center" vertical="center" wrapText="1"/>
    </xf>
    <xf numFmtId="0" fontId="35" fillId="0" borderId="0" xfId="6" applyFont="1" applyAlignment="1">
      <alignment horizontal="left" vertical="top"/>
    </xf>
    <xf numFmtId="0" fontId="10" fillId="3" borderId="37" xfId="6" applyFont="1" applyFill="1" applyBorder="1" applyAlignment="1">
      <alignment horizontal="center" vertical="center"/>
    </xf>
    <xf numFmtId="0" fontId="10" fillId="3" borderId="48" xfId="6" applyFont="1" applyFill="1" applyBorder="1" applyAlignment="1">
      <alignment horizontal="center" vertical="center"/>
    </xf>
    <xf numFmtId="0" fontId="10" fillId="3" borderId="56" xfId="6" applyFont="1" applyFill="1" applyBorder="1" applyAlignment="1">
      <alignment horizontal="center"/>
    </xf>
    <xf numFmtId="0" fontId="10" fillId="3" borderId="57" xfId="6" applyFont="1" applyFill="1" applyBorder="1" applyAlignment="1">
      <alignment horizontal="center"/>
    </xf>
    <xf numFmtId="0" fontId="10" fillId="3" borderId="38" xfId="6" applyFont="1" applyFill="1" applyBorder="1" applyAlignment="1">
      <alignment horizontal="center" vertical="center"/>
    </xf>
    <xf numFmtId="0" fontId="10" fillId="3" borderId="36" xfId="6" applyFont="1" applyFill="1" applyBorder="1" applyAlignment="1">
      <alignment horizontal="center" vertical="center"/>
    </xf>
    <xf numFmtId="17" fontId="24" fillId="0" borderId="0" xfId="6" applyNumberFormat="1" applyFont="1" applyAlignment="1">
      <alignment horizontal="center"/>
    </xf>
    <xf numFmtId="0" fontId="41" fillId="12" borderId="58" xfId="0" applyFont="1" applyFill="1" applyBorder="1" applyAlignment="1">
      <alignment horizontal="center" vertical="center"/>
    </xf>
    <xf numFmtId="0" fontId="41" fillId="12" borderId="62" xfId="0" applyFont="1" applyFill="1" applyBorder="1" applyAlignment="1">
      <alignment horizontal="center" vertical="center"/>
    </xf>
    <xf numFmtId="0" fontId="41" fillId="12" borderId="26" xfId="0" applyFont="1" applyFill="1" applyBorder="1" applyAlignment="1">
      <alignment horizontal="center" vertical="center"/>
    </xf>
    <xf numFmtId="0" fontId="41" fillId="12" borderId="55" xfId="0" applyFont="1" applyFill="1" applyBorder="1" applyAlignment="1">
      <alignment horizontal="center" vertical="center"/>
    </xf>
    <xf numFmtId="0" fontId="41" fillId="12" borderId="27" xfId="0" applyFont="1" applyFill="1" applyBorder="1" applyAlignment="1">
      <alignment horizontal="center" vertical="center"/>
    </xf>
    <xf numFmtId="0" fontId="41" fillId="12" borderId="54" xfId="0" applyFont="1" applyFill="1" applyBorder="1" applyAlignment="1">
      <alignment horizontal="center" vertical="center"/>
    </xf>
    <xf numFmtId="0" fontId="41" fillId="12" borderId="59" xfId="0" applyFont="1" applyFill="1" applyBorder="1" applyAlignment="1">
      <alignment horizontal="center" vertical="center"/>
    </xf>
    <xf numFmtId="0" fontId="41" fillId="12" borderId="60" xfId="0" applyFont="1" applyFill="1" applyBorder="1" applyAlignment="1">
      <alignment horizontal="center" vertical="center"/>
    </xf>
    <xf numFmtId="0" fontId="41" fillId="12" borderId="61" xfId="0" applyFont="1" applyFill="1" applyBorder="1" applyAlignment="1">
      <alignment horizontal="center" vertical="center"/>
    </xf>
    <xf numFmtId="0" fontId="47" fillId="0" borderId="0" xfId="0" applyFont="1" applyAlignment="1">
      <alignment horizontal="center"/>
    </xf>
    <xf numFmtId="0" fontId="49" fillId="0" borderId="0" xfId="0" applyFont="1" applyAlignment="1">
      <alignment horizontal="left" vertical="center" wrapText="1"/>
    </xf>
    <xf numFmtId="0" fontId="49" fillId="0" borderId="0" xfId="0" applyFont="1" applyAlignment="1">
      <alignment horizontal="left" vertical="center"/>
    </xf>
    <xf numFmtId="0" fontId="43" fillId="0" borderId="0" xfId="0" applyFont="1" applyAlignment="1">
      <alignment horizontal="center" vertical="center" wrapText="1" readingOrder="1"/>
    </xf>
    <xf numFmtId="0" fontId="44" fillId="0" borderId="0" xfId="8" applyFont="1" applyAlignment="1">
      <alignment horizontal="center" vertical="center" wrapText="1" readingOrder="1"/>
    </xf>
    <xf numFmtId="0" fontId="43" fillId="0" borderId="0" xfId="0" applyFont="1" applyAlignment="1">
      <alignment horizontal="center" vertical="top" wrapText="1" readingOrder="1"/>
    </xf>
    <xf numFmtId="0" fontId="45" fillId="0" borderId="0" xfId="0" applyFont="1" applyAlignment="1">
      <alignment horizontal="left" vertical="top" wrapText="1" indent="31" readingOrder="1"/>
    </xf>
    <xf numFmtId="0" fontId="43" fillId="0" borderId="0" xfId="0" applyFont="1" applyAlignment="1">
      <alignment horizontal="center" vertical="center"/>
    </xf>
    <xf numFmtId="0" fontId="45" fillId="0" borderId="0" xfId="0" applyFont="1" applyAlignment="1">
      <alignment horizontal="center"/>
    </xf>
    <xf numFmtId="0" fontId="46" fillId="5" borderId="0" xfId="0" applyFont="1" applyFill="1" applyAlignment="1">
      <alignment horizontal="center"/>
    </xf>
    <xf numFmtId="0" fontId="56" fillId="13" borderId="1" xfId="0" applyFont="1" applyFill="1" applyBorder="1" applyAlignment="1">
      <alignment horizontal="center" vertical="center" wrapText="1"/>
    </xf>
    <xf numFmtId="0" fontId="62" fillId="5" borderId="0" xfId="12" applyFont="1" applyFill="1" applyAlignment="1">
      <alignment horizontal="left" vertical="center" wrapText="1"/>
    </xf>
    <xf numFmtId="0" fontId="53" fillId="0" borderId="72" xfId="0" applyFont="1" applyBorder="1" applyAlignment="1">
      <alignment horizontal="center" vertical="top" wrapText="1" readingOrder="1"/>
    </xf>
    <xf numFmtId="0" fontId="43" fillId="5" borderId="0" xfId="12" applyFont="1" applyFill="1" applyAlignment="1">
      <alignment horizontal="center" vertical="center"/>
    </xf>
    <xf numFmtId="0" fontId="16" fillId="5" borderId="0" xfId="0" applyFont="1" applyFill="1" applyAlignment="1">
      <alignment horizontal="center"/>
    </xf>
    <xf numFmtId="0" fontId="17" fillId="5" borderId="0" xfId="6" applyFont="1" applyFill="1" applyAlignment="1">
      <alignment horizontal="center"/>
    </xf>
    <xf numFmtId="0" fontId="57" fillId="15" borderId="1" xfId="12" applyFont="1" applyFill="1" applyBorder="1" applyAlignment="1">
      <alignment horizontal="center" vertical="center" wrapText="1"/>
    </xf>
    <xf numFmtId="0" fontId="66" fillId="5" borderId="0" xfId="6" applyFont="1" applyFill="1" applyAlignment="1">
      <alignment horizontal="left" vertical="center" wrapText="1"/>
    </xf>
    <xf numFmtId="0" fontId="66" fillId="5" borderId="37" xfId="6" applyFont="1" applyFill="1" applyBorder="1" applyAlignment="1">
      <alignment horizontal="left" vertical="center" wrapText="1"/>
    </xf>
    <xf numFmtId="0" fontId="63" fillId="5" borderId="72" xfId="6" applyFont="1" applyFill="1" applyBorder="1" applyAlignment="1">
      <alignment horizontal="center" vertical="center" wrapText="1" readingOrder="1"/>
    </xf>
    <xf numFmtId="0" fontId="63" fillId="5" borderId="0" xfId="6" applyFont="1" applyFill="1" applyAlignment="1">
      <alignment horizontal="center" vertical="center" wrapText="1" readingOrder="1"/>
    </xf>
    <xf numFmtId="0" fontId="64" fillId="5" borderId="72" xfId="6" applyFont="1" applyFill="1" applyBorder="1" applyAlignment="1">
      <alignment horizontal="center" vertical="top" readingOrder="1"/>
    </xf>
    <xf numFmtId="0" fontId="64" fillId="5" borderId="0" xfId="6" applyFont="1" applyFill="1" applyAlignment="1">
      <alignment horizontal="center" vertical="top" readingOrder="1"/>
    </xf>
    <xf numFmtId="0" fontId="65" fillId="5" borderId="0" xfId="6" applyFont="1" applyFill="1" applyAlignment="1">
      <alignment horizontal="center"/>
    </xf>
    <xf numFmtId="0" fontId="57" fillId="15" borderId="1" xfId="0" applyFont="1" applyFill="1" applyBorder="1" applyAlignment="1">
      <alignment horizontal="center" vertical="center" wrapText="1"/>
    </xf>
    <xf numFmtId="0" fontId="51" fillId="5" borderId="72" xfId="6" applyFont="1" applyFill="1" applyBorder="1" applyAlignment="1">
      <alignment horizontal="center" vertical="center" wrapText="1" readingOrder="1"/>
    </xf>
    <xf numFmtId="0" fontId="51" fillId="5" borderId="0" xfId="6" applyFont="1" applyFill="1" applyAlignment="1">
      <alignment horizontal="center" vertical="center" wrapText="1" readingOrder="1"/>
    </xf>
    <xf numFmtId="0" fontId="52" fillId="5" borderId="72" xfId="6" applyFont="1" applyFill="1" applyBorder="1" applyAlignment="1">
      <alignment horizontal="center" vertical="top" readingOrder="1"/>
    </xf>
    <xf numFmtId="0" fontId="52" fillId="5" borderId="0" xfId="6" applyFont="1" applyFill="1" applyAlignment="1">
      <alignment horizontal="center" vertical="top" readingOrder="1"/>
    </xf>
    <xf numFmtId="0" fontId="53" fillId="5" borderId="72" xfId="6" applyFont="1" applyFill="1" applyBorder="1" applyAlignment="1">
      <alignment horizontal="center" vertical="top" wrapText="1" readingOrder="1"/>
    </xf>
    <xf numFmtId="0" fontId="53" fillId="5" borderId="0" xfId="6" applyFont="1" applyFill="1" applyAlignment="1">
      <alignment horizontal="center" vertical="top" wrapText="1" readingOrder="1"/>
    </xf>
    <xf numFmtId="0" fontId="7" fillId="0" borderId="0" xfId="0" applyFont="1" applyAlignment="1">
      <alignment horizontal="center"/>
    </xf>
    <xf numFmtId="0" fontId="57" fillId="3" borderId="1" xfId="0" applyFont="1" applyFill="1" applyBorder="1" applyAlignment="1">
      <alignment horizontal="center" vertical="center" wrapText="1"/>
    </xf>
    <xf numFmtId="0" fontId="57" fillId="3" borderId="88" xfId="0" applyFont="1" applyFill="1" applyBorder="1" applyAlignment="1">
      <alignment horizontal="center" vertical="center" wrapText="1"/>
    </xf>
    <xf numFmtId="0" fontId="57" fillId="3" borderId="74" xfId="0" applyFont="1" applyFill="1" applyBorder="1" applyAlignment="1">
      <alignment horizontal="center" vertical="center" wrapText="1"/>
    </xf>
    <xf numFmtId="0" fontId="57" fillId="3" borderId="85" xfId="0" applyFont="1" applyFill="1" applyBorder="1" applyAlignment="1">
      <alignment horizontal="center" vertical="center" wrapText="1"/>
    </xf>
    <xf numFmtId="0" fontId="57" fillId="3" borderId="69" xfId="0" applyFont="1" applyFill="1" applyBorder="1" applyAlignment="1">
      <alignment horizontal="center" vertical="center" wrapText="1"/>
    </xf>
    <xf numFmtId="0" fontId="57" fillId="3" borderId="87" xfId="0" applyFont="1" applyFill="1" applyBorder="1" applyAlignment="1">
      <alignment horizontal="center" vertical="center" wrapText="1"/>
    </xf>
    <xf numFmtId="0" fontId="67" fillId="0" borderId="72" xfId="0" applyFont="1" applyBorder="1" applyAlignment="1">
      <alignment horizontal="center" vertical="center" readingOrder="1"/>
    </xf>
    <xf numFmtId="0" fontId="67" fillId="0" borderId="0" xfId="0" applyFont="1" applyAlignment="1">
      <alignment horizontal="center" vertical="center" readingOrder="1"/>
    </xf>
    <xf numFmtId="0" fontId="64" fillId="0" borderId="72" xfId="0" applyFont="1" applyBorder="1" applyAlignment="1">
      <alignment horizontal="center" vertical="top" readingOrder="1"/>
    </xf>
    <xf numFmtId="0" fontId="64" fillId="0" borderId="0" xfId="0" applyFont="1" applyAlignment="1">
      <alignment horizontal="center" vertical="top" readingOrder="1"/>
    </xf>
    <xf numFmtId="0" fontId="53" fillId="0" borderId="72" xfId="0" applyFont="1" applyBorder="1" applyAlignment="1">
      <alignment horizontal="center" vertical="top" readingOrder="1"/>
    </xf>
    <xf numFmtId="0" fontId="53" fillId="0" borderId="0" xfId="0" applyFont="1" applyAlignment="1">
      <alignment horizontal="center" vertical="top" readingOrder="1"/>
    </xf>
    <xf numFmtId="0" fontId="7" fillId="0" borderId="11" xfId="0" applyFont="1" applyBorder="1" applyAlignment="1">
      <alignment horizontal="center"/>
    </xf>
    <xf numFmtId="0" fontId="69" fillId="3" borderId="101" xfId="17" applyFont="1" applyFill="1" applyBorder="1" applyAlignment="1">
      <alignment horizontal="center" vertical="center" wrapText="1"/>
    </xf>
    <xf numFmtId="0" fontId="69" fillId="3" borderId="0" xfId="17" applyFont="1" applyFill="1" applyAlignment="1">
      <alignment horizontal="center" vertical="center" wrapText="1"/>
    </xf>
    <xf numFmtId="0" fontId="69" fillId="3" borderId="77" xfId="17" applyFont="1" applyFill="1" applyBorder="1" applyAlignment="1">
      <alignment horizontal="center" vertical="center" wrapText="1"/>
    </xf>
    <xf numFmtId="0" fontId="69" fillId="3" borderId="76" xfId="17" applyFont="1" applyFill="1" applyBorder="1" applyAlignment="1">
      <alignment horizontal="center" vertical="center" wrapText="1"/>
    </xf>
    <xf numFmtId="0" fontId="70" fillId="3" borderId="77" xfId="17" applyFont="1" applyFill="1" applyBorder="1" applyAlignment="1">
      <alignment horizontal="center" vertical="center" wrapText="1"/>
    </xf>
    <xf numFmtId="0" fontId="70" fillId="3" borderId="101" xfId="17" applyFont="1" applyFill="1" applyBorder="1" applyAlignment="1">
      <alignment horizontal="center" vertical="center" wrapText="1"/>
    </xf>
    <xf numFmtId="0" fontId="70" fillId="3" borderId="102" xfId="17" applyFont="1" applyFill="1" applyBorder="1" applyAlignment="1">
      <alignment horizontal="center" vertical="center" wrapText="1"/>
    </xf>
    <xf numFmtId="0" fontId="50" fillId="0" borderId="72" xfId="0" applyFont="1" applyBorder="1" applyAlignment="1">
      <alignment horizontal="center" vertical="center" readingOrder="1"/>
    </xf>
    <xf numFmtId="0" fontId="50" fillId="0" borderId="0" xfId="0" applyFont="1" applyAlignment="1">
      <alignment horizontal="center" vertical="center" readingOrder="1"/>
    </xf>
    <xf numFmtId="0" fontId="52" fillId="0" borderId="72" xfId="0" applyFont="1" applyBorder="1" applyAlignment="1">
      <alignment horizontal="center" vertical="top" readingOrder="1"/>
    </xf>
    <xf numFmtId="0" fontId="52" fillId="0" borderId="0" xfId="0" applyFont="1" applyAlignment="1">
      <alignment horizontal="center" vertical="top" readingOrder="1"/>
    </xf>
    <xf numFmtId="0" fontId="65" fillId="0" borderId="0" xfId="0" applyFont="1" applyAlignment="1">
      <alignment horizontal="center"/>
    </xf>
    <xf numFmtId="0" fontId="69" fillId="3" borderId="51" xfId="17" applyFont="1" applyFill="1" applyBorder="1" applyAlignment="1">
      <alignment horizontal="center" vertical="top" wrapText="1"/>
    </xf>
    <xf numFmtId="0" fontId="66" fillId="0" borderId="0" xfId="0" applyFont="1" applyAlignment="1">
      <alignment horizontal="left" vertical="center" wrapText="1"/>
    </xf>
    <xf numFmtId="0" fontId="57" fillId="15" borderId="111" xfId="0" applyFont="1" applyFill="1" applyBorder="1" applyAlignment="1">
      <alignment horizontal="center" vertical="center" wrapText="1"/>
    </xf>
    <xf numFmtId="0" fontId="57" fillId="15" borderId="114" xfId="0" applyFont="1" applyFill="1" applyBorder="1" applyAlignment="1">
      <alignment horizontal="center" vertical="center" wrapText="1"/>
    </xf>
    <xf numFmtId="0" fontId="57" fillId="15" borderId="116" xfId="0" applyFont="1" applyFill="1" applyBorder="1" applyAlignment="1">
      <alignment horizontal="center" vertical="center" wrapText="1"/>
    </xf>
    <xf numFmtId="0" fontId="57" fillId="15" borderId="10" xfId="0" applyFont="1" applyFill="1" applyBorder="1" applyAlignment="1">
      <alignment horizontal="center" vertical="center" wrapText="1"/>
    </xf>
    <xf numFmtId="0" fontId="57" fillId="15" borderId="2" xfId="0" applyFont="1" applyFill="1" applyBorder="1" applyAlignment="1">
      <alignment horizontal="center" vertical="center" wrapText="1"/>
    </xf>
    <xf numFmtId="0" fontId="57" fillId="15" borderId="73" xfId="0" applyFont="1" applyFill="1" applyBorder="1" applyAlignment="1">
      <alignment horizontal="center" vertical="center" wrapText="1"/>
    </xf>
    <xf numFmtId="0" fontId="57" fillId="17" borderId="3" xfId="0" applyFont="1" applyFill="1" applyBorder="1" applyAlignment="1">
      <alignment horizontal="center"/>
    </xf>
    <xf numFmtId="0" fontId="57" fillId="17" borderId="4" xfId="0" applyFont="1" applyFill="1" applyBorder="1" applyAlignment="1">
      <alignment horizontal="center"/>
    </xf>
    <xf numFmtId="0" fontId="57" fillId="17" borderId="112" xfId="0" applyFont="1" applyFill="1" applyBorder="1" applyAlignment="1">
      <alignment horizontal="center"/>
    </xf>
    <xf numFmtId="0" fontId="57" fillId="15" borderId="113" xfId="0" applyFont="1" applyFill="1" applyBorder="1" applyAlignment="1">
      <alignment horizontal="center" vertical="center" wrapText="1"/>
    </xf>
    <xf numFmtId="0" fontId="57" fillId="15" borderId="115" xfId="0" applyFont="1" applyFill="1" applyBorder="1" applyAlignment="1">
      <alignment horizontal="center" vertical="center" wrapText="1"/>
    </xf>
    <xf numFmtId="0" fontId="13" fillId="5" borderId="118" xfId="0" applyFont="1" applyFill="1" applyBorder="1" applyAlignment="1">
      <alignment horizontal="center" vertical="center" wrapText="1"/>
    </xf>
    <xf numFmtId="0" fontId="13" fillId="5" borderId="106" xfId="0" applyFont="1" applyFill="1" applyBorder="1" applyAlignment="1">
      <alignment horizontal="center" vertical="center" wrapText="1"/>
    </xf>
    <xf numFmtId="0" fontId="7" fillId="5" borderId="110"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7" fillId="5" borderId="125" xfId="0" applyFont="1" applyFill="1" applyBorder="1" applyAlignment="1">
      <alignment horizontal="center" vertical="center" wrapText="1"/>
    </xf>
    <xf numFmtId="0" fontId="7" fillId="5" borderId="124" xfId="0" applyFont="1" applyFill="1" applyBorder="1" applyAlignment="1">
      <alignment horizontal="center" vertical="center" wrapText="1"/>
    </xf>
    <xf numFmtId="0" fontId="7" fillId="5" borderId="127" xfId="0" applyFont="1" applyFill="1" applyBorder="1" applyAlignment="1">
      <alignment horizontal="center" vertical="center" wrapText="1"/>
    </xf>
    <xf numFmtId="0" fontId="57" fillId="13" borderId="32" xfId="0" applyFont="1" applyFill="1" applyBorder="1" applyAlignment="1">
      <alignment horizontal="left"/>
    </xf>
    <xf numFmtId="0" fontId="57" fillId="13" borderId="128" xfId="0" applyFont="1" applyFill="1" applyBorder="1" applyAlignment="1">
      <alignment horizontal="left"/>
    </xf>
    <xf numFmtId="0" fontId="76" fillId="0" borderId="0" xfId="0" applyFont="1" applyAlignment="1">
      <alignment horizontal="center"/>
    </xf>
    <xf numFmtId="0" fontId="50" fillId="0" borderId="72" xfId="0" applyFont="1" applyBorder="1" applyAlignment="1">
      <alignment horizontal="center" vertical="center" wrapText="1" readingOrder="1"/>
    </xf>
    <xf numFmtId="0" fontId="50" fillId="0" borderId="0" xfId="0" applyFont="1" applyAlignment="1">
      <alignment horizontal="center" vertical="center" wrapText="1" readingOrder="1"/>
    </xf>
    <xf numFmtId="0" fontId="67" fillId="0" borderId="72" xfId="0" applyFont="1" applyBorder="1" applyAlignment="1">
      <alignment horizontal="center" vertical="center" wrapText="1" readingOrder="1"/>
    </xf>
    <xf numFmtId="0" fontId="67" fillId="0" borderId="0" xfId="0" applyFont="1" applyAlignment="1">
      <alignment horizontal="center" vertical="center" wrapText="1" readingOrder="1"/>
    </xf>
    <xf numFmtId="0" fontId="57" fillId="15" borderId="85" xfId="12" applyFont="1" applyFill="1" applyBorder="1" applyAlignment="1">
      <alignment horizontal="center" vertical="center" wrapText="1"/>
    </xf>
    <xf numFmtId="0" fontId="57" fillId="15" borderId="74" xfId="12" applyFont="1" applyFill="1" applyBorder="1" applyAlignment="1">
      <alignment horizontal="center" vertical="center" wrapText="1"/>
    </xf>
    <xf numFmtId="0" fontId="57" fillId="15" borderId="51" xfId="12" applyFont="1" applyFill="1" applyBorder="1" applyAlignment="1">
      <alignment horizontal="center" vertical="center" wrapText="1"/>
    </xf>
    <xf numFmtId="0" fontId="67" fillId="5" borderId="72" xfId="6" applyFont="1" applyFill="1" applyBorder="1" applyAlignment="1">
      <alignment horizontal="center" vertical="center" wrapText="1" readingOrder="1"/>
    </xf>
    <xf numFmtId="0" fontId="67" fillId="5" borderId="0" xfId="6" applyFont="1" applyFill="1" applyAlignment="1">
      <alignment horizontal="center" vertical="center" wrapText="1" readingOrder="1"/>
    </xf>
    <xf numFmtId="0" fontId="53" fillId="0" borderId="37" xfId="0" applyFont="1" applyBorder="1" applyAlignment="1">
      <alignment horizontal="center" vertical="top" wrapText="1" readingOrder="1"/>
    </xf>
    <xf numFmtId="0" fontId="66" fillId="0" borderId="0" xfId="0" applyFont="1" applyAlignment="1">
      <alignment horizontal="left" vertical="center"/>
    </xf>
    <xf numFmtId="0" fontId="67" fillId="5" borderId="72" xfId="6" applyFont="1" applyFill="1" applyBorder="1" applyAlignment="1">
      <alignment horizontal="center" vertical="center" readingOrder="1"/>
    </xf>
    <xf numFmtId="0" fontId="67" fillId="5" borderId="0" xfId="6" applyFont="1" applyFill="1" applyAlignment="1">
      <alignment horizontal="center" vertical="center" readingOrder="1"/>
    </xf>
    <xf numFmtId="0" fontId="67" fillId="0" borderId="37" xfId="0" applyFont="1" applyBorder="1" applyAlignment="1">
      <alignment horizontal="center" vertical="center" wrapText="1" readingOrder="1"/>
    </xf>
    <xf numFmtId="0" fontId="64" fillId="0" borderId="37" xfId="0" applyFont="1" applyBorder="1" applyAlignment="1">
      <alignment horizontal="center" vertical="top" readingOrder="1"/>
    </xf>
    <xf numFmtId="0" fontId="57" fillId="3" borderId="133" xfId="0" applyFont="1" applyFill="1" applyBorder="1" applyAlignment="1">
      <alignment horizontal="center" vertical="center"/>
    </xf>
    <xf numFmtId="0" fontId="65" fillId="0" borderId="0" xfId="0" applyFont="1" applyAlignment="1">
      <alignment horizontal="center" vertical="center" wrapText="1"/>
    </xf>
    <xf numFmtId="0" fontId="46" fillId="0" borderId="0" xfId="0" applyFont="1" applyAlignment="1">
      <alignment horizontal="center" vertical="center"/>
    </xf>
    <xf numFmtId="0" fontId="67" fillId="0" borderId="72" xfId="6" applyFont="1" applyBorder="1" applyAlignment="1">
      <alignment horizontal="center" vertical="center" wrapText="1" readingOrder="1"/>
    </xf>
    <xf numFmtId="0" fontId="67" fillId="0" borderId="0" xfId="6" applyFont="1" applyAlignment="1">
      <alignment horizontal="center" vertical="center" wrapText="1" readingOrder="1"/>
    </xf>
    <xf numFmtId="0" fontId="64" fillId="0" borderId="72" xfId="6" applyFont="1" applyBorder="1" applyAlignment="1">
      <alignment horizontal="center" vertical="top" readingOrder="1"/>
    </xf>
    <xf numFmtId="0" fontId="64" fillId="0" borderId="0" xfId="6" applyFont="1" applyAlignment="1">
      <alignment horizontal="center" vertical="top" readingOrder="1"/>
    </xf>
    <xf numFmtId="0" fontId="57" fillId="3" borderId="25"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133" xfId="0" applyFont="1" applyFill="1" applyBorder="1" applyAlignment="1">
      <alignment horizontal="center" vertical="center" wrapText="1"/>
    </xf>
    <xf numFmtId="0" fontId="65" fillId="0" borderId="0" xfId="6" applyFont="1" applyAlignment="1">
      <alignment horizontal="center"/>
    </xf>
    <xf numFmtId="0" fontId="17" fillId="0" borderId="132" xfId="6" applyFont="1" applyBorder="1" applyAlignment="1">
      <alignment horizontal="center"/>
    </xf>
    <xf numFmtId="0" fontId="57" fillId="3" borderId="27" xfId="0" applyFont="1" applyFill="1" applyBorder="1" applyAlignment="1">
      <alignment horizontal="center" vertical="center" wrapText="1"/>
    </xf>
    <xf numFmtId="0" fontId="57" fillId="3" borderId="38" xfId="0" applyFont="1" applyFill="1" applyBorder="1" applyAlignment="1">
      <alignment horizontal="center" vertical="center" wrapText="1"/>
    </xf>
    <xf numFmtId="0" fontId="57" fillId="3" borderId="147" xfId="0" applyFont="1" applyFill="1" applyBorder="1" applyAlignment="1">
      <alignment horizontal="center" vertical="center" wrapText="1"/>
    </xf>
    <xf numFmtId="0" fontId="65" fillId="0" borderId="132" xfId="0" applyFont="1" applyBorder="1" applyAlignment="1">
      <alignment horizontal="center" vertical="center" wrapText="1"/>
    </xf>
    <xf numFmtId="0" fontId="58" fillId="13" borderId="133" xfId="0" applyFont="1" applyFill="1" applyBorder="1" applyAlignment="1">
      <alignment horizontal="center" vertical="center"/>
    </xf>
    <xf numFmtId="0" fontId="58" fillId="13" borderId="133" xfId="0" applyFont="1" applyFill="1" applyBorder="1" applyAlignment="1">
      <alignment horizontal="center" vertical="center" wrapText="1"/>
    </xf>
    <xf numFmtId="0" fontId="7" fillId="0" borderId="25" xfId="0" applyFont="1" applyBorder="1" applyAlignment="1">
      <alignment horizontal="left" vertical="center" wrapText="1"/>
    </xf>
    <xf numFmtId="0" fontId="7" fillId="0" borderId="0" xfId="0" applyFont="1" applyAlignment="1">
      <alignment horizontal="left" wrapText="1"/>
    </xf>
    <xf numFmtId="0" fontId="7" fillId="0" borderId="0" xfId="0" applyFont="1" applyAlignment="1">
      <alignment horizontal="center" wrapText="1"/>
    </xf>
    <xf numFmtId="0" fontId="7" fillId="0" borderId="132" xfId="0" applyFont="1" applyBorder="1" applyAlignment="1">
      <alignment horizontal="center"/>
    </xf>
    <xf numFmtId="0" fontId="57" fillId="13" borderId="37" xfId="0" applyFont="1" applyFill="1" applyBorder="1" applyAlignment="1">
      <alignment horizontal="center" vertical="center" wrapText="1"/>
    </xf>
    <xf numFmtId="0" fontId="57" fillId="13" borderId="134" xfId="0" applyFont="1" applyFill="1" applyBorder="1" applyAlignment="1">
      <alignment horizontal="center" vertical="center" wrapText="1"/>
    </xf>
    <xf numFmtId="0" fontId="63" fillId="0" borderId="72" xfId="0" applyFont="1" applyBorder="1" applyAlignment="1">
      <alignment horizontal="center" vertical="center" wrapText="1" readingOrder="1"/>
    </xf>
    <xf numFmtId="0" fontId="63" fillId="0" borderId="0" xfId="0" applyFont="1" applyAlignment="1">
      <alignment horizontal="center" vertical="center" wrapText="1" readingOrder="1"/>
    </xf>
    <xf numFmtId="0" fontId="87" fillId="0" borderId="0" xfId="0" applyFont="1" applyAlignment="1">
      <alignment horizontal="center"/>
    </xf>
    <xf numFmtId="0" fontId="46" fillId="0" borderId="132" xfId="0" applyFont="1" applyBorder="1" applyAlignment="1">
      <alignment horizontal="center" vertical="center"/>
    </xf>
    <xf numFmtId="0" fontId="7" fillId="0" borderId="0" xfId="0" applyFont="1" applyAlignment="1">
      <alignment horizontal="center" vertical="center"/>
    </xf>
    <xf numFmtId="0" fontId="87" fillId="20" borderId="151" xfId="0" applyFont="1" applyFill="1" applyBorder="1" applyAlignment="1">
      <alignment horizontal="center" vertical="center" wrapText="1"/>
    </xf>
    <xf numFmtId="0" fontId="87" fillId="20" borderId="153" xfId="0" applyFont="1" applyFill="1" applyBorder="1" applyAlignment="1">
      <alignment horizontal="center" vertical="center" wrapText="1"/>
    </xf>
    <xf numFmtId="0" fontId="57" fillId="20" borderId="150" xfId="0" applyFont="1" applyFill="1" applyBorder="1" applyAlignment="1">
      <alignment horizontal="center" vertical="center" wrapText="1"/>
    </xf>
    <xf numFmtId="0" fontId="57" fillId="20" borderId="152" xfId="0" applyFont="1" applyFill="1" applyBorder="1" applyAlignment="1">
      <alignment horizontal="center" vertical="center" wrapText="1"/>
    </xf>
    <xf numFmtId="0" fontId="57" fillId="20" borderId="154" xfId="0" applyFont="1" applyFill="1" applyBorder="1" applyAlignment="1">
      <alignment horizontal="center" vertical="center" wrapText="1"/>
    </xf>
    <xf numFmtId="0" fontId="57" fillId="20" borderId="151" xfId="0" applyFont="1" applyFill="1" applyBorder="1" applyAlignment="1">
      <alignment horizontal="center" vertical="center"/>
    </xf>
    <xf numFmtId="0" fontId="57" fillId="20" borderId="153" xfId="0" applyFont="1" applyFill="1" applyBorder="1" applyAlignment="1">
      <alignment horizontal="center" vertical="center"/>
    </xf>
    <xf numFmtId="0" fontId="57" fillId="20" borderId="151" xfId="0" applyFont="1" applyFill="1" applyBorder="1" applyAlignment="1">
      <alignment horizontal="center" vertical="center" wrapText="1"/>
    </xf>
    <xf numFmtId="0" fontId="57" fillId="20" borderId="153" xfId="0" applyFont="1" applyFill="1" applyBorder="1" applyAlignment="1">
      <alignment horizontal="center" vertical="center" wrapText="1"/>
    </xf>
    <xf numFmtId="0" fontId="57" fillId="20" borderId="133" xfId="0" applyFont="1" applyFill="1" applyBorder="1" applyAlignment="1">
      <alignment horizontal="center" vertical="center" wrapText="1"/>
    </xf>
    <xf numFmtId="9" fontId="57" fillId="20" borderId="133" xfId="2" applyFont="1" applyFill="1" applyBorder="1" applyAlignment="1">
      <alignment horizontal="center" vertical="center" wrapText="1"/>
    </xf>
    <xf numFmtId="0" fontId="57" fillId="20" borderId="133" xfId="0" applyFont="1" applyFill="1" applyBorder="1" applyAlignment="1">
      <alignment horizontal="center" vertical="center"/>
    </xf>
    <xf numFmtId="0" fontId="57" fillId="20" borderId="133" xfId="0" applyFont="1" applyFill="1" applyBorder="1" applyAlignment="1">
      <alignment horizontal="center" wrapText="1"/>
    </xf>
    <xf numFmtId="0" fontId="13" fillId="0" borderId="0" xfId="0" applyFont="1" applyAlignment="1">
      <alignment horizontal="center" vertical="center"/>
    </xf>
    <xf numFmtId="0" fontId="46" fillId="0" borderId="132" xfId="0" applyFont="1" applyBorder="1" applyAlignment="1">
      <alignment horizontal="center"/>
    </xf>
    <xf numFmtId="0" fontId="56" fillId="3" borderId="27" xfId="19" applyFont="1" applyFill="1" applyBorder="1" applyAlignment="1">
      <alignment horizontal="center" vertical="center"/>
    </xf>
    <xf numFmtId="0" fontId="56" fillId="3" borderId="38" xfId="19" applyFont="1" applyFill="1" applyBorder="1" applyAlignment="1">
      <alignment horizontal="center" vertical="center"/>
    </xf>
    <xf numFmtId="0" fontId="56" fillId="3" borderId="146" xfId="19" applyFont="1" applyFill="1" applyBorder="1" applyAlignment="1">
      <alignment horizontal="center" vertical="center"/>
    </xf>
    <xf numFmtId="0" fontId="56" fillId="3" borderId="27" xfId="19" applyFont="1" applyFill="1" applyBorder="1" applyAlignment="1">
      <alignment horizontal="center" vertical="center" wrapText="1"/>
    </xf>
    <xf numFmtId="0" fontId="56" fillId="3" borderId="147" xfId="19" applyFont="1" applyFill="1" applyBorder="1" applyAlignment="1">
      <alignment horizontal="center" vertical="center" wrapText="1"/>
    </xf>
    <xf numFmtId="0" fontId="56" fillId="3" borderId="133" xfId="19" applyFont="1" applyFill="1" applyBorder="1" applyAlignment="1">
      <alignment horizontal="center" vertical="center" wrapText="1"/>
    </xf>
    <xf numFmtId="0" fontId="57" fillId="3" borderId="143" xfId="0" applyFont="1" applyFill="1" applyBorder="1" applyAlignment="1">
      <alignment horizontal="left" indent="1"/>
    </xf>
    <xf numFmtId="0" fontId="57" fillId="3" borderId="11" xfId="0" applyFont="1" applyFill="1" applyBorder="1" applyAlignment="1">
      <alignment horizontal="left" indent="1"/>
    </xf>
    <xf numFmtId="0" fontId="13" fillId="0" borderId="0" xfId="0" applyFont="1" applyAlignment="1">
      <alignment horizontal="center" vertical="center" wrapText="1" readingOrder="1"/>
    </xf>
    <xf numFmtId="0" fontId="7" fillId="0" borderId="0" xfId="0" applyFont="1" applyAlignment="1">
      <alignment horizontal="center" vertical="center" wrapText="1"/>
    </xf>
    <xf numFmtId="0" fontId="57" fillId="13" borderId="139" xfId="0" applyFont="1" applyFill="1" applyBorder="1" applyAlignment="1">
      <alignment horizontal="center" vertical="center"/>
    </xf>
    <xf numFmtId="0" fontId="57" fillId="13" borderId="1" xfId="0" applyFont="1" applyFill="1" applyBorder="1" applyAlignment="1">
      <alignment horizontal="center" vertical="center"/>
    </xf>
    <xf numFmtId="0" fontId="57" fillId="13" borderId="7" xfId="0" applyFont="1" applyFill="1" applyBorder="1" applyAlignment="1">
      <alignment horizontal="center" vertical="center"/>
    </xf>
    <xf numFmtId="0" fontId="57" fillId="13" borderId="140" xfId="0" applyFont="1" applyFill="1" applyBorder="1" applyAlignment="1">
      <alignment horizontal="center" vertical="center"/>
    </xf>
    <xf numFmtId="0" fontId="57" fillId="13" borderId="2" xfId="0" applyFont="1" applyFill="1" applyBorder="1" applyAlignment="1">
      <alignment horizontal="center" vertical="center"/>
    </xf>
    <xf numFmtId="0" fontId="57" fillId="13" borderId="8" xfId="0" applyFont="1" applyFill="1" applyBorder="1" applyAlignment="1">
      <alignment horizontal="center" vertical="center"/>
    </xf>
    <xf numFmtId="0" fontId="57" fillId="13" borderId="140" xfId="0" applyFont="1" applyFill="1" applyBorder="1" applyAlignment="1">
      <alignment horizontal="center" vertical="center" wrapText="1"/>
    </xf>
    <xf numFmtId="0" fontId="57" fillId="13" borderId="73" xfId="0" applyFont="1" applyFill="1" applyBorder="1" applyAlignment="1">
      <alignment horizontal="center" vertical="center" wrapText="1"/>
    </xf>
    <xf numFmtId="0" fontId="57" fillId="13" borderId="141" xfId="0" applyFont="1" applyFill="1" applyBorder="1" applyAlignment="1">
      <alignment horizontal="center" vertical="center" wrapText="1"/>
    </xf>
    <xf numFmtId="0" fontId="57" fillId="13" borderId="142" xfId="0" applyFont="1" applyFill="1" applyBorder="1" applyAlignment="1">
      <alignment horizontal="center" vertical="center" wrapText="1"/>
    </xf>
    <xf numFmtId="0" fontId="49" fillId="0" borderId="136" xfId="0" applyFont="1" applyBorder="1" applyAlignment="1">
      <alignment horizontal="left" vertical="center"/>
    </xf>
    <xf numFmtId="0" fontId="7" fillId="0" borderId="110" xfId="0" applyFont="1" applyBorder="1" applyAlignment="1">
      <alignment horizontal="left" vertical="center" wrapText="1"/>
    </xf>
    <xf numFmtId="0" fontId="7" fillId="0" borderId="104" xfId="0" applyFont="1" applyBorder="1" applyAlignment="1">
      <alignment horizontal="left" vertical="center" wrapText="1"/>
    </xf>
    <xf numFmtId="0" fontId="57" fillId="13" borderId="2" xfId="0" applyFont="1" applyFill="1" applyBorder="1" applyAlignment="1">
      <alignment horizontal="center" vertical="center" wrapText="1"/>
    </xf>
    <xf numFmtId="0" fontId="57" fillId="13" borderId="148" xfId="0" applyFont="1" applyFill="1" applyBorder="1" applyAlignment="1">
      <alignment horizontal="center" vertical="center" wrapText="1"/>
    </xf>
    <xf numFmtId="0" fontId="86" fillId="0" borderId="128" xfId="19" applyFont="1" applyBorder="1" applyAlignment="1">
      <alignment horizontal="left" vertical="center" wrapText="1"/>
    </xf>
    <xf numFmtId="0" fontId="56" fillId="3" borderId="133" xfId="19" applyFont="1" applyFill="1" applyBorder="1" applyAlignment="1">
      <alignment horizontal="center" vertical="center"/>
    </xf>
    <xf numFmtId="0" fontId="17" fillId="0" borderId="0" xfId="6" applyFont="1" applyAlignment="1">
      <alignment horizontal="center"/>
    </xf>
    <xf numFmtId="0" fontId="66" fillId="0" borderId="0" xfId="6" applyFont="1" applyAlignment="1">
      <alignment horizontal="left" vertical="center" wrapText="1"/>
    </xf>
    <xf numFmtId="0" fontId="66" fillId="0" borderId="37" xfId="6" applyFont="1" applyBorder="1" applyAlignment="1">
      <alignment horizontal="left" vertical="center" wrapText="1"/>
    </xf>
    <xf numFmtId="0" fontId="65" fillId="0" borderId="0" xfId="6" applyFont="1" applyAlignment="1">
      <alignment horizontal="center" wrapText="1"/>
    </xf>
    <xf numFmtId="0" fontId="51" fillId="0" borderId="0" xfId="0" applyFont="1" applyAlignment="1">
      <alignment horizontal="center" vertical="center" wrapText="1" readingOrder="1"/>
    </xf>
    <xf numFmtId="0" fontId="46" fillId="0" borderId="0" xfId="3" applyFont="1"/>
    <xf numFmtId="0" fontId="16" fillId="0" borderId="0" xfId="3" applyFont="1" applyAlignment="1">
      <alignment horizontal="center" vertical="center" wrapText="1"/>
    </xf>
    <xf numFmtId="0" fontId="49" fillId="0" borderId="0" xfId="3" applyFont="1" applyAlignment="1">
      <alignment vertical="center"/>
    </xf>
    <xf numFmtId="0" fontId="46" fillId="0" borderId="1" xfId="3" applyFont="1" applyBorder="1"/>
    <xf numFmtId="0" fontId="97" fillId="0" borderId="0" xfId="3" applyFont="1" applyAlignment="1">
      <alignment vertical="center"/>
    </xf>
    <xf numFmtId="0" fontId="18" fillId="0" borderId="0" xfId="3" applyFont="1"/>
    <xf numFmtId="0" fontId="46" fillId="2" borderId="0" xfId="3" applyFont="1" applyFill="1"/>
    <xf numFmtId="0" fontId="57" fillId="3" borderId="1" xfId="3" applyFont="1" applyFill="1" applyBorder="1" applyAlignment="1">
      <alignment horizontal="center" vertical="center"/>
    </xf>
    <xf numFmtId="0" fontId="57" fillId="3" borderId="2" xfId="3" applyFont="1" applyFill="1" applyBorder="1" applyAlignment="1">
      <alignment horizontal="center" vertical="center" wrapText="1"/>
    </xf>
    <xf numFmtId="0" fontId="57" fillId="3" borderId="3" xfId="3" applyFont="1" applyFill="1" applyBorder="1" applyAlignment="1">
      <alignment horizontal="center" vertical="center"/>
    </xf>
    <xf numFmtId="0" fontId="57" fillId="3" borderId="4" xfId="3" applyFont="1" applyFill="1" applyBorder="1" applyAlignment="1">
      <alignment horizontal="center" vertical="center"/>
    </xf>
    <xf numFmtId="49" fontId="57" fillId="3" borderId="5" xfId="3" applyNumberFormat="1" applyFont="1" applyFill="1" applyBorder="1" applyAlignment="1">
      <alignment horizontal="center" vertical="center"/>
    </xf>
    <xf numFmtId="49" fontId="57" fillId="3" borderId="6" xfId="3" applyNumberFormat="1" applyFont="1" applyFill="1" applyBorder="1" applyAlignment="1">
      <alignment horizontal="center" vertical="center"/>
    </xf>
    <xf numFmtId="0" fontId="57" fillId="3" borderId="5" xfId="3" applyFont="1" applyFill="1" applyBorder="1" applyAlignment="1">
      <alignment horizontal="center" vertical="center" wrapText="1"/>
    </xf>
    <xf numFmtId="0" fontId="57" fillId="3" borderId="7" xfId="3" applyFont="1" applyFill="1" applyBorder="1" applyAlignment="1">
      <alignment horizontal="center" vertical="center"/>
    </xf>
    <xf numFmtId="0" fontId="57" fillId="3" borderId="8" xfId="3" applyFont="1" applyFill="1" applyBorder="1" applyAlignment="1">
      <alignment horizontal="center" vertical="center" wrapText="1"/>
    </xf>
    <xf numFmtId="0" fontId="57" fillId="3" borderId="7" xfId="3" applyFont="1" applyFill="1" applyBorder="1" applyAlignment="1">
      <alignment horizontal="center" vertical="center" wrapText="1"/>
    </xf>
    <xf numFmtId="0" fontId="7" fillId="4" borderId="9" xfId="3" applyFont="1" applyFill="1" applyBorder="1" applyAlignment="1">
      <alignment horizontal="center" vertical="center"/>
    </xf>
    <xf numFmtId="164" fontId="46" fillId="4" borderId="10" xfId="3" applyNumberFormat="1" applyFont="1" applyFill="1" applyBorder="1" applyAlignment="1">
      <alignment horizontal="center" vertical="center"/>
    </xf>
    <xf numFmtId="164" fontId="46" fillId="4" borderId="1" xfId="3" applyNumberFormat="1" applyFont="1" applyFill="1" applyBorder="1" applyAlignment="1">
      <alignment horizontal="center" vertical="center"/>
    </xf>
    <xf numFmtId="164" fontId="46" fillId="4" borderId="2" xfId="3" applyNumberFormat="1" applyFont="1" applyFill="1" applyBorder="1" applyAlignment="1">
      <alignment horizontal="center" vertical="center"/>
    </xf>
    <xf numFmtId="0" fontId="46" fillId="4" borderId="9" xfId="3" applyFont="1" applyFill="1" applyBorder="1" applyAlignment="1">
      <alignment horizontal="center"/>
    </xf>
    <xf numFmtId="0" fontId="7" fillId="0" borderId="0" xfId="3" applyFont="1" applyAlignment="1">
      <alignment horizontal="center" vertical="center"/>
    </xf>
    <xf numFmtId="164" fontId="46" fillId="0" borderId="0" xfId="3" applyNumberFormat="1" applyFont="1" applyAlignment="1">
      <alignment horizontal="center" vertical="center"/>
    </xf>
    <xf numFmtId="0" fontId="46" fillId="0" borderId="1" xfId="3" applyFont="1" applyBorder="1" applyAlignment="1">
      <alignment horizontal="center"/>
    </xf>
    <xf numFmtId="0" fontId="46" fillId="0" borderId="0" xfId="3" applyFont="1" applyAlignment="1">
      <alignment horizontal="center"/>
    </xf>
    <xf numFmtId="0" fontId="7" fillId="4" borderId="0" xfId="3" applyFont="1" applyFill="1" applyAlignment="1">
      <alignment horizontal="center" vertical="center"/>
    </xf>
    <xf numFmtId="164" fontId="46" fillId="4" borderId="0" xfId="3" applyNumberFormat="1" applyFont="1" applyFill="1" applyAlignment="1">
      <alignment horizontal="center" vertical="center"/>
    </xf>
    <xf numFmtId="0" fontId="46" fillId="4" borderId="1" xfId="3" applyFont="1" applyFill="1" applyBorder="1" applyAlignment="1">
      <alignment horizontal="center"/>
    </xf>
    <xf numFmtId="0" fontId="46" fillId="4" borderId="0" xfId="3" applyFont="1" applyFill="1" applyAlignment="1">
      <alignment horizontal="center"/>
    </xf>
    <xf numFmtId="0" fontId="46" fillId="0" borderId="0" xfId="3" applyFont="1" applyAlignment="1">
      <alignment horizontal="center" vertical="center"/>
    </xf>
    <xf numFmtId="0" fontId="7" fillId="4" borderId="7" xfId="3" applyFont="1" applyFill="1" applyBorder="1" applyAlignment="1">
      <alignment horizontal="center" vertical="center"/>
    </xf>
    <xf numFmtId="164" fontId="46" fillId="4" borderId="8" xfId="3" applyNumberFormat="1" applyFont="1" applyFill="1" applyBorder="1" applyAlignment="1">
      <alignment horizontal="center" vertical="center"/>
    </xf>
    <xf numFmtId="164" fontId="46" fillId="4" borderId="7" xfId="3" applyNumberFormat="1" applyFont="1" applyFill="1" applyBorder="1" applyAlignment="1">
      <alignment horizontal="center" vertical="center"/>
    </xf>
    <xf numFmtId="0" fontId="46" fillId="4" borderId="8" xfId="3" applyFont="1" applyFill="1" applyBorder="1" applyAlignment="1">
      <alignment horizontal="center"/>
    </xf>
    <xf numFmtId="0" fontId="46" fillId="4" borderId="11" xfId="3" applyFont="1" applyFill="1" applyBorder="1" applyAlignment="1">
      <alignment horizontal="center"/>
    </xf>
    <xf numFmtId="0" fontId="94" fillId="0" borderId="0" xfId="4" applyFont="1"/>
    <xf numFmtId="0" fontId="49" fillId="0" borderId="0" xfId="3" applyFont="1" applyAlignment="1">
      <alignment horizontal="justify" vertical="center"/>
    </xf>
    <xf numFmtId="0" fontId="18" fillId="5" borderId="0" xfId="4" applyFont="1" applyFill="1"/>
    <xf numFmtId="0" fontId="54" fillId="5" borderId="0" xfId="4" applyFont="1" applyFill="1"/>
    <xf numFmtId="0" fontId="98" fillId="5" borderId="0" xfId="4" applyFont="1" applyFill="1"/>
    <xf numFmtId="0" fontId="54" fillId="0" borderId="0" xfId="4" applyFont="1"/>
    <xf numFmtId="17" fontId="18" fillId="5" borderId="0" xfId="4" applyNumberFormat="1" applyFont="1" applyFill="1"/>
    <xf numFmtId="0" fontId="18" fillId="5" borderId="0" xfId="4" applyFont="1" applyFill="1" applyAlignment="1">
      <alignment horizontal="center" vertical="center"/>
    </xf>
    <xf numFmtId="0" fontId="7" fillId="0" borderId="136" xfId="0" applyFont="1" applyBorder="1" applyAlignment="1">
      <alignment horizontal="left" vertical="center"/>
    </xf>
    <xf numFmtId="168" fontId="7" fillId="18" borderId="133" xfId="0" applyNumberFormat="1" applyFont="1" applyFill="1" applyBorder="1" applyAlignment="1">
      <alignment horizontal="center"/>
    </xf>
    <xf numFmtId="172" fontId="46" fillId="0" borderId="104" xfId="16" applyNumberFormat="1" applyFont="1" applyBorder="1"/>
    <xf numFmtId="0" fontId="46" fillId="0" borderId="93" xfId="17" applyFont="1" applyBorder="1" applyAlignment="1">
      <alignment horizontal="center" vertical="center" wrapText="1"/>
    </xf>
    <xf numFmtId="0" fontId="46" fillId="0" borderId="0" xfId="0" applyFont="1" applyAlignment="1">
      <alignment horizontal="center"/>
    </xf>
    <xf numFmtId="0" fontId="46" fillId="0" borderId="0" xfId="6" applyFont="1"/>
    <xf numFmtId="166" fontId="46" fillId="5" borderId="37" xfId="6" applyNumberFormat="1" applyFont="1" applyFill="1" applyBorder="1" applyAlignment="1">
      <alignment horizontal="center"/>
    </xf>
    <xf numFmtId="164" fontId="46" fillId="0" borderId="38" xfId="6" applyNumberFormat="1" applyFont="1" applyBorder="1" applyAlignment="1">
      <alignment horizontal="center"/>
    </xf>
    <xf numFmtId="0" fontId="46" fillId="5" borderId="0" xfId="3" applyFont="1" applyFill="1"/>
    <xf numFmtId="0" fontId="46" fillId="5" borderId="0" xfId="4" applyFont="1" applyFill="1"/>
    <xf numFmtId="0" fontId="46" fillId="0" borderId="0" xfId="4" applyFont="1"/>
    <xf numFmtId="17" fontId="45" fillId="0" borderId="0" xfId="6" applyNumberFormat="1" applyFont="1" applyAlignment="1">
      <alignment horizontal="center"/>
    </xf>
    <xf numFmtId="0" fontId="43" fillId="0" borderId="0" xfId="6" applyFont="1" applyAlignment="1">
      <alignment horizontal="center" vertical="center" wrapText="1"/>
    </xf>
    <xf numFmtId="0" fontId="43" fillId="0" borderId="0" xfId="6" applyFont="1" applyAlignment="1">
      <alignment horizontal="center"/>
    </xf>
    <xf numFmtId="0" fontId="43" fillId="0" borderId="0" xfId="6" applyFont="1"/>
    <xf numFmtId="0" fontId="45" fillId="0" borderId="11" xfId="6" applyFont="1" applyBorder="1" applyAlignment="1">
      <alignment horizontal="center"/>
    </xf>
    <xf numFmtId="0" fontId="49" fillId="0" borderId="0" xfId="6" applyFont="1" applyAlignment="1">
      <alignment vertical="center"/>
    </xf>
    <xf numFmtId="0" fontId="97" fillId="0" borderId="0" xfId="6" applyFont="1"/>
    <xf numFmtId="0" fontId="49" fillId="0" borderId="0" xfId="6" applyFont="1" applyAlignment="1">
      <alignment horizontal="left" vertical="top"/>
    </xf>
    <xf numFmtId="0" fontId="16" fillId="0" borderId="0" xfId="6" applyFont="1" applyAlignment="1">
      <alignment horizontal="center" vertical="center"/>
    </xf>
    <xf numFmtId="0" fontId="17" fillId="0" borderId="0" xfId="6" applyFont="1" applyAlignment="1">
      <alignment horizontal="center" vertical="center"/>
    </xf>
    <xf numFmtId="0" fontId="49" fillId="0" borderId="0" xfId="6" applyFont="1"/>
    <xf numFmtId="0" fontId="17" fillId="0" borderId="11" xfId="6" applyFont="1" applyBorder="1" applyAlignment="1">
      <alignment horizontal="center" vertical="center"/>
    </xf>
    <xf numFmtId="0" fontId="49" fillId="0" borderId="136" xfId="6" applyFont="1" applyBorder="1" applyAlignment="1">
      <alignment horizontal="left" vertical="center" wrapText="1"/>
    </xf>
    <xf numFmtId="0" fontId="57" fillId="3" borderId="36" xfId="6" applyFont="1" applyFill="1" applyBorder="1"/>
    <xf numFmtId="0" fontId="57" fillId="3" borderId="36" xfId="6" applyFont="1" applyFill="1" applyBorder="1" applyAlignment="1">
      <alignment horizontal="center"/>
    </xf>
    <xf numFmtId="0" fontId="7" fillId="0" borderId="37" xfId="6" applyFont="1" applyBorder="1"/>
    <xf numFmtId="164" fontId="7" fillId="0" borderId="38" xfId="6" applyNumberFormat="1" applyFont="1" applyBorder="1" applyAlignment="1">
      <alignment horizontal="center"/>
    </xf>
    <xf numFmtId="0" fontId="7" fillId="4" borderId="37" xfId="6" applyFont="1" applyFill="1" applyBorder="1"/>
    <xf numFmtId="164" fontId="7" fillId="4" borderId="38" xfId="6" applyNumberFormat="1" applyFont="1" applyFill="1" applyBorder="1" applyAlignment="1">
      <alignment horizontal="center"/>
    </xf>
    <xf numFmtId="0" fontId="7" fillId="7" borderId="37" xfId="6" applyFont="1" applyFill="1" applyBorder="1"/>
    <xf numFmtId="164" fontId="7" fillId="7" borderId="38" xfId="6" applyNumberFormat="1" applyFont="1" applyFill="1" applyBorder="1" applyAlignment="1">
      <alignment horizontal="center"/>
    </xf>
    <xf numFmtId="0" fontId="46" fillId="0" borderId="37" xfId="6" applyFont="1" applyBorder="1"/>
    <xf numFmtId="0" fontId="46" fillId="7" borderId="37" xfId="6" applyFont="1" applyFill="1" applyBorder="1"/>
    <xf numFmtId="164" fontId="46" fillId="7" borderId="38" xfId="6" applyNumberFormat="1" applyFont="1" applyFill="1" applyBorder="1" applyAlignment="1">
      <alignment horizontal="center"/>
    </xf>
    <xf numFmtId="0" fontId="46" fillId="7" borderId="36" xfId="6" applyFont="1" applyFill="1" applyBorder="1"/>
    <xf numFmtId="164" fontId="46" fillId="7" borderId="36" xfId="6" applyNumberFormat="1" applyFont="1" applyFill="1" applyBorder="1" applyAlignment="1">
      <alignment horizontal="center"/>
    </xf>
    <xf numFmtId="0" fontId="57" fillId="3" borderId="39" xfId="6" applyFont="1" applyFill="1" applyBorder="1"/>
    <xf numFmtId="164" fontId="57" fillId="3" borderId="39" xfId="6" applyNumberFormat="1" applyFont="1" applyFill="1" applyBorder="1" applyAlignment="1">
      <alignment horizontal="center"/>
    </xf>
    <xf numFmtId="0" fontId="49" fillId="0" borderId="0" xfId="6" applyFont="1" applyAlignment="1">
      <alignment horizontal="left" vertical="center" wrapText="1"/>
    </xf>
    <xf numFmtId="0" fontId="49" fillId="0" borderId="0" xfId="6" applyFont="1" applyAlignment="1">
      <alignment horizontal="left" vertical="center"/>
    </xf>
    <xf numFmtId="0" fontId="99" fillId="0" borderId="0" xfId="6" applyFont="1"/>
    <xf numFmtId="0" fontId="16" fillId="0" borderId="0" xfId="6" applyFont="1" applyAlignment="1">
      <alignment horizontal="center" vertical="center" wrapText="1"/>
    </xf>
    <xf numFmtId="0" fontId="4" fillId="5" borderId="0" xfId="3" applyFont="1" applyFill="1"/>
    <xf numFmtId="0" fontId="28" fillId="5" borderId="12" xfId="5" applyFont="1" applyFill="1" applyBorder="1"/>
    <xf numFmtId="0" fontId="28" fillId="5" borderId="13" xfId="5" applyFont="1" applyFill="1" applyBorder="1"/>
    <xf numFmtId="0" fontId="28" fillId="5" borderId="14" xfId="5" applyFont="1" applyFill="1" applyBorder="1"/>
    <xf numFmtId="0" fontId="28" fillId="5" borderId="15" xfId="5" applyFont="1" applyFill="1" applyBorder="1"/>
    <xf numFmtId="0" fontId="28" fillId="5" borderId="16" xfId="5" applyFont="1" applyFill="1" applyBorder="1"/>
    <xf numFmtId="0" fontId="28" fillId="5" borderId="17" xfId="5" applyFont="1" applyFill="1" applyBorder="1"/>
    <xf numFmtId="0" fontId="28" fillId="5" borderId="18" xfId="5" applyFont="1" applyFill="1" applyBorder="1"/>
    <xf numFmtId="0" fontId="28" fillId="5" borderId="0" xfId="5" applyFont="1" applyFill="1"/>
    <xf numFmtId="0" fontId="28" fillId="5" borderId="19" xfId="5" applyFont="1" applyFill="1" applyBorder="1"/>
    <xf numFmtId="0" fontId="28" fillId="5" borderId="20" xfId="5" applyFont="1" applyFill="1" applyBorder="1"/>
    <xf numFmtId="0" fontId="28" fillId="5" borderId="21" xfId="5" applyFont="1" applyFill="1" applyBorder="1"/>
    <xf numFmtId="0" fontId="28" fillId="5" borderId="22" xfId="5" applyFont="1" applyFill="1" applyBorder="1"/>
    <xf numFmtId="0" fontId="28" fillId="5" borderId="23" xfId="5" applyFont="1" applyFill="1" applyBorder="1"/>
    <xf numFmtId="0" fontId="43" fillId="5" borderId="0" xfId="4" applyFont="1" applyFill="1" applyAlignment="1">
      <alignment horizontal="center" vertical="center"/>
    </xf>
    <xf numFmtId="0" fontId="45" fillId="5" borderId="0" xfId="4" applyFont="1" applyFill="1" applyAlignment="1">
      <alignment horizontal="center" vertical="center"/>
    </xf>
    <xf numFmtId="0" fontId="94" fillId="5" borderId="0" xfId="4" applyFont="1" applyFill="1" applyAlignment="1">
      <alignment horizontal="left" vertical="center"/>
    </xf>
    <xf numFmtId="0" fontId="94" fillId="5" borderId="0" xfId="4" applyFont="1" applyFill="1" applyAlignment="1">
      <alignment vertical="center"/>
    </xf>
    <xf numFmtId="0" fontId="94" fillId="5" borderId="0" xfId="4" applyFont="1" applyFill="1" applyAlignment="1">
      <alignment horizontal="left" vertical="center" wrapText="1"/>
    </xf>
    <xf numFmtId="0" fontId="16" fillId="0" borderId="0" xfId="3" applyFont="1" applyAlignment="1">
      <alignment horizontal="center" wrapText="1"/>
    </xf>
    <xf numFmtId="0" fontId="17" fillId="0" borderId="0" xfId="3" applyFont="1" applyAlignment="1">
      <alignment horizontal="center" wrapText="1"/>
    </xf>
    <xf numFmtId="168" fontId="57" fillId="13" borderId="133" xfId="0" applyNumberFormat="1" applyFont="1" applyFill="1" applyBorder="1"/>
  </cellXfs>
  <cellStyles count="23">
    <cellStyle name="Comma 2 2" xfId="20" xr:uid="{56356E98-CCD8-4B30-8A81-03B4A6E265B4}"/>
    <cellStyle name="Hipervínculo" xfId="8" builtinId="8"/>
    <cellStyle name="Millares" xfId="1" builtinId="3"/>
    <cellStyle name="Millares 2" xfId="9" xr:uid="{62B5A39D-3E41-4363-BFB3-8EB04351DB57}"/>
    <cellStyle name="Millares 2 2 2" xfId="14" xr:uid="{849A10FA-3D11-4600-8C79-776BD4BF460A}"/>
    <cellStyle name="Millares 2 3" xfId="22" xr:uid="{A920AC46-03BB-4237-901F-A163FEC95733}"/>
    <cellStyle name="Millares 3" xfId="16" xr:uid="{CE04B3A4-9227-416F-A08B-F3250DC0811E}"/>
    <cellStyle name="Millares 4" xfId="21" xr:uid="{28EAC3E1-FC9F-4C14-995F-15E3C572968C}"/>
    <cellStyle name="Millares 8" xfId="15" xr:uid="{5CD80829-0564-403D-89F4-BEEDA761A6F0}"/>
    <cellStyle name="Normal" xfId="0" builtinId="0"/>
    <cellStyle name="Normal 10 3" xfId="4" xr:uid="{EA51DE64-D439-4C13-AFBF-D07DB5709A49}"/>
    <cellStyle name="Normal 2" xfId="12" xr:uid="{76645B45-7306-407C-92C5-722CE468A2C4}"/>
    <cellStyle name="Normal 2 2 2" xfId="18" xr:uid="{B0390B5D-6549-4F6E-8A85-76D685D3A45E}"/>
    <cellStyle name="Normal 3" xfId="3" xr:uid="{D7476962-1F71-4701-9644-1789D5CC9470}"/>
    <cellStyle name="Normal 3 2" xfId="17" xr:uid="{D98C913E-9E2A-4D4C-8B2F-1C11E7CAA523}"/>
    <cellStyle name="Normal 4" xfId="6" xr:uid="{1DB5C0A9-88BA-45BB-9A57-6BEDCB92E125}"/>
    <cellStyle name="Normal 5" xfId="5" xr:uid="{F0F6A3A2-4981-478B-ADD0-2050E79269A8}"/>
    <cellStyle name="Normal 7" xfId="19" xr:uid="{E4BB4C93-BDD8-4A3C-AEBC-A66E1037F288}"/>
    <cellStyle name="Normal_IPCviejo" xfId="11" xr:uid="{45094482-E627-4EEB-86AA-065CFBE4B605}"/>
    <cellStyle name="Percent 4" xfId="10" xr:uid="{17B45048-B8F6-4FB0-BDC0-7A29A37ADFAB}"/>
    <cellStyle name="Porcentaje" xfId="2" builtinId="5"/>
    <cellStyle name="Porcentaje 2" xfId="7" xr:uid="{1EECA826-A65D-4B9C-B686-E9FB427CE44C}"/>
    <cellStyle name="Porcentaje 2 2" xfId="13" xr:uid="{90534C6E-CD48-4012-A311-18178F31D01E}"/>
  </cellStyles>
  <dxfs count="21">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9.xml"/><Relationship Id="rId84" Type="http://schemas.openxmlformats.org/officeDocument/2006/relationships/externalLink" Target="externalLinks/externalLink30.xml"/><Relationship Id="rId138" Type="http://schemas.openxmlformats.org/officeDocument/2006/relationships/pivotCacheDefinition" Target="pivotCache/pivotCacheDefinition2.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externalLink" Target="externalLinks/externalLink74.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34" Type="http://schemas.openxmlformats.org/officeDocument/2006/relationships/externalLink" Target="externalLinks/externalLink80.xml"/><Relationship Id="rId139" Type="http://schemas.openxmlformats.org/officeDocument/2006/relationships/theme" Target="theme/theme1.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externalLink" Target="externalLinks/externalLink70.xml"/><Relationship Id="rId129" Type="http://schemas.openxmlformats.org/officeDocument/2006/relationships/externalLink" Target="externalLinks/externalLink75.xml"/><Relationship Id="rId54" Type="http://schemas.openxmlformats.org/officeDocument/2006/relationships/worksheet" Target="worksheets/sheet54.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44" Type="http://schemas.openxmlformats.org/officeDocument/2006/relationships/worksheet" Target="worksheets/sheet44.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130" Type="http://schemas.openxmlformats.org/officeDocument/2006/relationships/externalLink" Target="externalLinks/externalLink76.xml"/><Relationship Id="rId135" Type="http://schemas.openxmlformats.org/officeDocument/2006/relationships/externalLink" Target="externalLinks/externalLink8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externalLink" Target="externalLinks/externalLink77.xml"/><Relationship Id="rId136" Type="http://schemas.openxmlformats.org/officeDocument/2006/relationships/externalLink" Target="externalLinks/externalLink82.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137"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32"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4.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33" Type="http://schemas.openxmlformats.org/officeDocument/2006/relationships/externalLink" Target="externalLinks/externalLink79.xml"/><Relationship Id="rId16" Type="http://schemas.openxmlformats.org/officeDocument/2006/relationships/worksheet" Target="worksheets/sheet16.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[Consolidación 2023.xlsx]Gráfico 5!PivotTable3</c:name>
    <c:fmtId val="11"/>
  </c:pivotSource>
  <c:chart>
    <c:autoTitleDeleted val="0"/>
    <c:pivotFmts>
      <c:pivotFmt>
        <c:idx val="0"/>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2"/>
        <c:spPr>
          <a:ln w="28575"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3"/>
        <c:spPr>
          <a:ln w="28575" cap="rnd">
            <a:solidFill>
              <a:schemeClr val="accent4"/>
            </a:solidFill>
            <a:round/>
          </a:ln>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5"/>
            </a:solidFill>
            <a:round/>
          </a:ln>
          <a:effectLst/>
        </c:spPr>
        <c:marker>
          <c:symbol val="none"/>
        </c:marker>
        <c:dLbl>
          <c:idx val="0"/>
          <c:delete val="1"/>
          <c:extLst>
            <c:ext xmlns:c15="http://schemas.microsoft.com/office/drawing/2012/chart" uri="{CE6537A1-D6FC-4f65-9D91-7224C49458BB}"/>
          </c:extLst>
        </c:dLbl>
      </c:pivotFmt>
      <c:pivotFmt>
        <c:idx val="5"/>
        <c:spPr>
          <a:ln w="28575" cap="rnd">
            <a:solidFill>
              <a:schemeClr val="accent6"/>
            </a:solidFill>
            <a:round/>
          </a:ln>
          <a:effectLst/>
        </c:spPr>
        <c:marker>
          <c:symbol val="none"/>
        </c:marker>
        <c:dLbl>
          <c:idx val="0"/>
          <c:delete val="1"/>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7"/>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9"/>
        <c:spPr>
          <a:ln w="28575" cap="rnd">
            <a:solidFill>
              <a:schemeClr val="accent4"/>
            </a:solidFill>
            <a:round/>
          </a:ln>
          <a:effectLst/>
        </c:spPr>
        <c:marker>
          <c:symbol val="none"/>
        </c:marker>
        <c:dLbl>
          <c:idx val="0"/>
          <c:delete val="1"/>
          <c:extLst>
            <c:ext xmlns:c15="http://schemas.microsoft.com/office/drawing/2012/chart" uri="{CE6537A1-D6FC-4f65-9D91-7224C49458BB}"/>
          </c:extLst>
        </c:dLbl>
      </c:pivotFmt>
      <c:pivotFmt>
        <c:idx val="10"/>
        <c:spPr>
          <a:ln w="28575" cap="rnd">
            <a:solidFill>
              <a:schemeClr val="accent5"/>
            </a:solidFill>
            <a:round/>
          </a:ln>
          <a:effectLst/>
        </c:spPr>
        <c:marker>
          <c:symbol val="none"/>
        </c:marker>
        <c:dLbl>
          <c:idx val="0"/>
          <c:delete val="1"/>
          <c:extLst>
            <c:ext xmlns:c15="http://schemas.microsoft.com/office/drawing/2012/chart" uri="{CE6537A1-D6FC-4f65-9D91-7224C49458BB}"/>
          </c:extLst>
        </c:dLbl>
      </c:pivotFmt>
      <c:pivotFmt>
        <c:idx val="11"/>
        <c:spPr>
          <a:ln w="28575" cap="rnd">
            <a:solidFill>
              <a:schemeClr val="accent6"/>
            </a:solidFill>
            <a:round/>
          </a:ln>
          <a:effectLst/>
        </c:spPr>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
        <c:idx val="19"/>
        <c:marker>
          <c:symbol val="none"/>
        </c:marker>
        <c:dLbl>
          <c:idx val="0"/>
          <c:delete val="1"/>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delete val="1"/>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7"/>
        <c:marker>
          <c:symbol val="none"/>
        </c:marker>
        <c:dLbl>
          <c:idx val="0"/>
          <c:delete val="1"/>
          <c:extLst>
            <c:ext xmlns:c15="http://schemas.microsoft.com/office/drawing/2012/chart" uri="{CE6537A1-D6FC-4f65-9D91-7224C49458BB}"/>
          </c:extLst>
        </c:dLbl>
      </c:pivotFmt>
      <c:pivotFmt>
        <c:idx val="28"/>
        <c:marker>
          <c:symbol val="none"/>
        </c:marker>
        <c:dLbl>
          <c:idx val="0"/>
          <c:delete val="1"/>
          <c:extLst>
            <c:ext xmlns:c15="http://schemas.microsoft.com/office/drawing/2012/chart" uri="{CE6537A1-D6FC-4f65-9D91-7224C49458BB}"/>
          </c:extLst>
        </c:dLbl>
      </c:pivotFmt>
      <c:pivotFmt>
        <c:idx val="29"/>
        <c:marker>
          <c:symbol val="none"/>
        </c:marker>
        <c:dLbl>
          <c:idx val="0"/>
          <c:delete val="1"/>
          <c:extLst>
            <c:ext xmlns:c15="http://schemas.microsoft.com/office/drawing/2012/chart" uri="{CE6537A1-D6FC-4f65-9D91-7224C49458BB}"/>
          </c:extLst>
        </c:dLbl>
      </c:pivotFmt>
      <c:pivotFmt>
        <c:idx val="30"/>
        <c:marker>
          <c:symbol val="none"/>
        </c:marker>
        <c:dLbl>
          <c:idx val="0"/>
          <c:delete val="1"/>
          <c:extLst>
            <c:ext xmlns:c15="http://schemas.microsoft.com/office/drawing/2012/chart" uri="{CE6537A1-D6FC-4f65-9D91-7224C49458BB}"/>
          </c:extLst>
        </c:dLbl>
      </c:pivotFmt>
      <c:pivotFmt>
        <c:idx val="31"/>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2.73753738897821E-2"/>
          <c:y val="8.5747987969165551E-2"/>
          <c:w val="0.96557273272778077"/>
          <c:h val="0.77878255267842778"/>
        </c:manualLayout>
      </c:layout>
      <c:lineChart>
        <c:grouping val="standard"/>
        <c:varyColors val="0"/>
        <c:ser>
          <c:idx val="0"/>
          <c:order val="0"/>
          <c:tx>
            <c:strRef>
              <c:f>'Gráfico 5'!$C$44:$C$45</c:f>
              <c:strCache>
                <c:ptCount val="1"/>
                <c:pt idx="0">
                  <c:v>índice de precios de alimentos</c:v>
                </c:pt>
              </c:strCache>
            </c:strRef>
          </c:tx>
          <c:spPr>
            <a:ln w="28575" cap="rnd">
              <a:solidFill>
                <a:schemeClr val="accent1"/>
              </a:solidFill>
              <a:round/>
            </a:ln>
            <a:effectLst/>
          </c:spPr>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5'!$C$46:$C$82</c:f>
              <c:numCache>
                <c:formatCode>General</c:formatCode>
                <c:ptCount val="36"/>
                <c:pt idx="0">
                  <c:v>103.61243780701011</c:v>
                </c:pt>
                <c:pt idx="1">
                  <c:v>100.48317966982319</c:v>
                </c:pt>
                <c:pt idx="2">
                  <c:v>96.1960295511102</c:v>
                </c:pt>
                <c:pt idx="3">
                  <c:v>93.517296455305043</c:v>
                </c:pt>
                <c:pt idx="4">
                  <c:v>92.110886481276935</c:v>
                </c:pt>
                <c:pt idx="5">
                  <c:v>94.254067195658607</c:v>
                </c:pt>
                <c:pt idx="6">
                  <c:v>95.048084817371219</c:v>
                </c:pt>
                <c:pt idx="7">
                  <c:v>96.94264239024524</c:v>
                </c:pt>
                <c:pt idx="8">
                  <c:v>99.060626934585471</c:v>
                </c:pt>
                <c:pt idx="9">
                  <c:v>102.46152823291985</c:v>
                </c:pt>
                <c:pt idx="10">
                  <c:v>106.71620891512508</c:v>
                </c:pt>
                <c:pt idx="11">
                  <c:v>109.759275662543</c:v>
                </c:pt>
                <c:pt idx="12">
                  <c:v>112.9366447724327</c:v>
                </c:pt>
                <c:pt idx="13">
                  <c:v>115.96582715789961</c:v>
                </c:pt>
                <c:pt idx="14">
                  <c:v>118.61085405898515</c:v>
                </c:pt>
                <c:pt idx="15">
                  <c:v>121.43307783295158</c:v>
                </c:pt>
                <c:pt idx="16">
                  <c:v>127.46093585497982</c:v>
                </c:pt>
                <c:pt idx="17">
                  <c:v>124.62778472601251</c:v>
                </c:pt>
                <c:pt idx="18">
                  <c:v>123.91870590984652</c:v>
                </c:pt>
                <c:pt idx="19">
                  <c:v>127.29438157112905</c:v>
                </c:pt>
                <c:pt idx="20">
                  <c:v>128.51905211131293</c:v>
                </c:pt>
                <c:pt idx="21">
                  <c:v>132.53329678946218</c:v>
                </c:pt>
                <c:pt idx="22">
                  <c:v>134.61293724008328</c:v>
                </c:pt>
                <c:pt idx="23">
                  <c:v>132.99761026907638</c:v>
                </c:pt>
                <c:pt idx="24">
                  <c:v>132.66766484196029</c:v>
                </c:pt>
                <c:pt idx="25">
                  <c:v>138.18720519535549</c:v>
                </c:pt>
                <c:pt idx="26">
                  <c:v>156.26613607359866</c:v>
                </c:pt>
                <c:pt idx="27">
                  <c:v>155.01558277743945</c:v>
                </c:pt>
                <c:pt idx="28">
                  <c:v>154.6416206809831</c:v>
                </c:pt>
                <c:pt idx="29">
                  <c:v>151.36908040693677</c:v>
                </c:pt>
                <c:pt idx="30">
                  <c:v>137.70487555315523</c:v>
                </c:pt>
                <c:pt idx="31">
                  <c:v>135.05365070411625</c:v>
                </c:pt>
                <c:pt idx="32">
                  <c:v>136.0419413178312</c:v>
                </c:pt>
                <c:pt idx="33">
                  <c:v>135.39928856276279</c:v>
                </c:pt>
                <c:pt idx="34">
                  <c:v>134.95171850533714</c:v>
                </c:pt>
                <c:pt idx="35">
                  <c:v>132.36204881052723</c:v>
                </c:pt>
              </c:numCache>
            </c:numRef>
          </c:val>
          <c:smooth val="0"/>
          <c:extLst>
            <c:ext xmlns:c16="http://schemas.microsoft.com/office/drawing/2014/chart" uri="{C3380CC4-5D6E-409C-BE32-E72D297353CC}">
              <c16:uniqueId val="{00000000-3C36-4760-9FA9-0B16A82D0985}"/>
            </c:ext>
          </c:extLst>
        </c:ser>
        <c:ser>
          <c:idx val="1"/>
          <c:order val="1"/>
          <c:tx>
            <c:strRef>
              <c:f>'Gráfico 5'!$D$44:$D$45</c:f>
              <c:strCache>
                <c:ptCount val="1"/>
                <c:pt idx="0">
                  <c:v>índice de precios de la carne</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5'!$D$46:$D$82</c:f>
              <c:numCache>
                <c:formatCode>General</c:formatCode>
                <c:ptCount val="36"/>
                <c:pt idx="0">
                  <c:v>104.71938540565031</c:v>
                </c:pt>
                <c:pt idx="1">
                  <c:v>101.53847870476029</c:v>
                </c:pt>
                <c:pt idx="2">
                  <c:v>100.4893165529747</c:v>
                </c:pt>
                <c:pt idx="3">
                  <c:v>97.943758287566581</c:v>
                </c:pt>
                <c:pt idx="4">
                  <c:v>96.437258776754945</c:v>
                </c:pt>
                <c:pt idx="5">
                  <c:v>95.831338745391875</c:v>
                </c:pt>
                <c:pt idx="6">
                  <c:v>93.214262549148188</c:v>
                </c:pt>
                <c:pt idx="7">
                  <c:v>93.189971765221728</c:v>
                </c:pt>
                <c:pt idx="8">
                  <c:v>92.453184386319677</c:v>
                </c:pt>
                <c:pt idx="9">
                  <c:v>92.765906311361135</c:v>
                </c:pt>
                <c:pt idx="10">
                  <c:v>94.317011042619725</c:v>
                </c:pt>
                <c:pt idx="11">
                  <c:v>95.860351836229995</c:v>
                </c:pt>
                <c:pt idx="12">
                  <c:v>95.463072100314221</c:v>
                </c:pt>
                <c:pt idx="13">
                  <c:v>97.26103867225055</c:v>
                </c:pt>
                <c:pt idx="14">
                  <c:v>100.24005515327437</c:v>
                </c:pt>
                <c:pt idx="15">
                  <c:v>103.80403089968794</c:v>
                </c:pt>
                <c:pt idx="16">
                  <c:v>106.8273750000526</c:v>
                </c:pt>
                <c:pt idx="17">
                  <c:v>110.11240966712386</c:v>
                </c:pt>
                <c:pt idx="18">
                  <c:v>113.5213610353443</c:v>
                </c:pt>
                <c:pt idx="19">
                  <c:v>112.84449165194852</c:v>
                </c:pt>
                <c:pt idx="20">
                  <c:v>112.09740055191575</c:v>
                </c:pt>
                <c:pt idx="21">
                  <c:v>111.38843923391796</c:v>
                </c:pt>
                <c:pt idx="22">
                  <c:v>111.92602596695636</c:v>
                </c:pt>
                <c:pt idx="23">
                  <c:v>110.45391581912321</c:v>
                </c:pt>
                <c:pt idx="24">
                  <c:v>109.7269797021805</c:v>
                </c:pt>
                <c:pt idx="25">
                  <c:v>111.41573932671484</c:v>
                </c:pt>
                <c:pt idx="26">
                  <c:v>116.74685929163809</c:v>
                </c:pt>
                <c:pt idx="27">
                  <c:v>119.27094081615941</c:v>
                </c:pt>
                <c:pt idx="28">
                  <c:v>120.22134519883218</c:v>
                </c:pt>
                <c:pt idx="29">
                  <c:v>123.20484221730807</c:v>
                </c:pt>
                <c:pt idx="30">
                  <c:v>121.87540019115646</c:v>
                </c:pt>
                <c:pt idx="31">
                  <c:v>120.06760674873702</c:v>
                </c:pt>
                <c:pt idx="32">
                  <c:v>120.276504762014</c:v>
                </c:pt>
                <c:pt idx="33">
                  <c:v>116.83338024339821</c:v>
                </c:pt>
                <c:pt idx="34">
                  <c:v>115.18690117181453</c:v>
                </c:pt>
                <c:pt idx="35">
                  <c:v>113.82253153379401</c:v>
                </c:pt>
              </c:numCache>
            </c:numRef>
          </c:val>
          <c:smooth val="0"/>
          <c:extLst>
            <c:ext xmlns:c16="http://schemas.microsoft.com/office/drawing/2014/chart" uri="{C3380CC4-5D6E-409C-BE32-E72D297353CC}">
              <c16:uniqueId val="{00000001-3C36-4760-9FA9-0B16A82D0985}"/>
            </c:ext>
          </c:extLst>
        </c:ser>
        <c:ser>
          <c:idx val="2"/>
          <c:order val="2"/>
          <c:tx>
            <c:strRef>
              <c:f>'Gráfico 5'!$E$44:$E$45</c:f>
              <c:strCache>
                <c:ptCount val="1"/>
                <c:pt idx="0">
                  <c:v>índice de precios de los cereales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5'!$E$46:$E$82</c:f>
              <c:numCache>
                <c:formatCode>General</c:formatCode>
                <c:ptCount val="36"/>
                <c:pt idx="0">
                  <c:v>101.76527054129303</c:v>
                </c:pt>
                <c:pt idx="1">
                  <c:v>100.64228006850861</c:v>
                </c:pt>
                <c:pt idx="2">
                  <c:v>99.07315993399294</c:v>
                </c:pt>
                <c:pt idx="3">
                  <c:v>100.71394948023644</c:v>
                </c:pt>
                <c:pt idx="4">
                  <c:v>99.068206308698876</c:v>
                </c:pt>
                <c:pt idx="5">
                  <c:v>98.351238298852294</c:v>
                </c:pt>
                <c:pt idx="6">
                  <c:v>98.314823839582161</c:v>
                </c:pt>
                <c:pt idx="7">
                  <c:v>100.27971610366791</c:v>
                </c:pt>
                <c:pt idx="8">
                  <c:v>105.4440792272966</c:v>
                </c:pt>
                <c:pt idx="9">
                  <c:v>113.28815366277787</c:v>
                </c:pt>
                <c:pt idx="10">
                  <c:v>116.07281494589586</c:v>
                </c:pt>
                <c:pt idx="11">
                  <c:v>117.63236864590563</c:v>
                </c:pt>
                <c:pt idx="12">
                  <c:v>124.36094978005418</c:v>
                </c:pt>
                <c:pt idx="13">
                  <c:v>125.49283015004849</c:v>
                </c:pt>
                <c:pt idx="14">
                  <c:v>123.26564820134547</c:v>
                </c:pt>
                <c:pt idx="15">
                  <c:v>125.54613055054089</c:v>
                </c:pt>
                <c:pt idx="16">
                  <c:v>133.00187201044201</c:v>
                </c:pt>
                <c:pt idx="17">
                  <c:v>129.63865081871703</c:v>
                </c:pt>
                <c:pt idx="18">
                  <c:v>125.6021693201404</c:v>
                </c:pt>
                <c:pt idx="19">
                  <c:v>129.71189844379131</c:v>
                </c:pt>
                <c:pt idx="20">
                  <c:v>132.14790760394752</c:v>
                </c:pt>
                <c:pt idx="21">
                  <c:v>136.43138195007535</c:v>
                </c:pt>
                <c:pt idx="22">
                  <c:v>140.71103613110648</c:v>
                </c:pt>
                <c:pt idx="23">
                  <c:v>139.76619424842013</c:v>
                </c:pt>
                <c:pt idx="24">
                  <c:v>137.61207133457867</c:v>
                </c:pt>
                <c:pt idx="25">
                  <c:v>142.13935235455247</c:v>
                </c:pt>
                <c:pt idx="26">
                  <c:v>166.45938137171134</c:v>
                </c:pt>
                <c:pt idx="27">
                  <c:v>166.01461284535822</c:v>
                </c:pt>
                <c:pt idx="28">
                  <c:v>169.77570010698363</c:v>
                </c:pt>
                <c:pt idx="29">
                  <c:v>162.74656211074796</c:v>
                </c:pt>
                <c:pt idx="30">
                  <c:v>144.0784554809251</c:v>
                </c:pt>
                <c:pt idx="31">
                  <c:v>142.07728388637969</c:v>
                </c:pt>
                <c:pt idx="32">
                  <c:v>147.91508373264332</c:v>
                </c:pt>
                <c:pt idx="33">
                  <c:v>152.34505088026827</c:v>
                </c:pt>
                <c:pt idx="34">
                  <c:v>150.10862275216391</c:v>
                </c:pt>
                <c:pt idx="35">
                  <c:v>147.25400622949095</c:v>
                </c:pt>
              </c:numCache>
            </c:numRef>
          </c:val>
          <c:smooth val="0"/>
          <c:extLst>
            <c:ext xmlns:c16="http://schemas.microsoft.com/office/drawing/2014/chart" uri="{C3380CC4-5D6E-409C-BE32-E72D297353CC}">
              <c16:uniqueId val="{00000002-3C36-4760-9FA9-0B16A82D0985}"/>
            </c:ext>
          </c:extLst>
        </c:ser>
        <c:ser>
          <c:idx val="3"/>
          <c:order val="3"/>
          <c:tx>
            <c:strRef>
              <c:f>'Gráfico 5'!$F$44:$F$45</c:f>
              <c:strCache>
                <c:ptCount val="1"/>
                <c:pt idx="0">
                  <c:v>índice de precios de productos lacteos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5'!$F$46:$F$82</c:f>
              <c:numCache>
                <c:formatCode>General</c:formatCode>
                <c:ptCount val="36"/>
                <c:pt idx="0">
                  <c:v>104.95636341292295</c:v>
                </c:pt>
                <c:pt idx="1">
                  <c:v>103.95250211738738</c:v>
                </c:pt>
                <c:pt idx="2">
                  <c:v>102.6112963795989</c:v>
                </c:pt>
                <c:pt idx="3">
                  <c:v>96.778633355029214</c:v>
                </c:pt>
                <c:pt idx="4">
                  <c:v>95.43621815022972</c:v>
                </c:pt>
                <c:pt idx="5">
                  <c:v>99.385157611777259</c:v>
                </c:pt>
                <c:pt idx="6">
                  <c:v>102.87691024220582</c:v>
                </c:pt>
                <c:pt idx="7">
                  <c:v>103.19334311226443</c:v>
                </c:pt>
                <c:pt idx="8">
                  <c:v>103.41346872538824</c:v>
                </c:pt>
                <c:pt idx="9">
                  <c:v>105.5983027241768</c:v>
                </c:pt>
                <c:pt idx="10">
                  <c:v>106.50990881564493</c:v>
                </c:pt>
                <c:pt idx="11">
                  <c:v>110.35442400152323</c:v>
                </c:pt>
                <c:pt idx="12">
                  <c:v>110.66965501600934</c:v>
                </c:pt>
                <c:pt idx="13">
                  <c:v>112.48766850590609</c:v>
                </c:pt>
                <c:pt idx="14">
                  <c:v>116.85050669561146</c:v>
                </c:pt>
                <c:pt idx="15">
                  <c:v>118.48722602429294</c:v>
                </c:pt>
                <c:pt idx="16">
                  <c:v>120.50300649101304</c:v>
                </c:pt>
                <c:pt idx="17">
                  <c:v>119.29151456025477</c:v>
                </c:pt>
                <c:pt idx="18">
                  <c:v>116.12407096335072</c:v>
                </c:pt>
                <c:pt idx="19">
                  <c:v>115.55876948969683</c:v>
                </c:pt>
                <c:pt idx="20">
                  <c:v>117.51831267738253</c:v>
                </c:pt>
                <c:pt idx="21">
                  <c:v>120.82966531757462</c:v>
                </c:pt>
                <c:pt idx="22">
                  <c:v>125.33216627453419</c:v>
                </c:pt>
                <c:pt idx="23">
                  <c:v>128.29397027016657</c:v>
                </c:pt>
                <c:pt idx="24">
                  <c:v>129.7700388559266</c:v>
                </c:pt>
                <c:pt idx="25">
                  <c:v>138.47498416923955</c:v>
                </c:pt>
                <c:pt idx="26">
                  <c:v>142.68375613768492</c:v>
                </c:pt>
                <c:pt idx="27">
                  <c:v>143.52332662932145</c:v>
                </c:pt>
                <c:pt idx="28">
                  <c:v>141.06623585352548</c:v>
                </c:pt>
                <c:pt idx="29">
                  <c:v>146.94047560682512</c:v>
                </c:pt>
                <c:pt idx="30">
                  <c:v>143.30430408028425</c:v>
                </c:pt>
                <c:pt idx="31">
                  <c:v>140.39844029497073</c:v>
                </c:pt>
                <c:pt idx="32">
                  <c:v>142.69352804000474</c:v>
                </c:pt>
                <c:pt idx="33">
                  <c:v>139.25281548776354</c:v>
                </c:pt>
                <c:pt idx="34">
                  <c:v>137.58016823822675</c:v>
                </c:pt>
                <c:pt idx="35">
                  <c:v>139.11083107791842</c:v>
                </c:pt>
              </c:numCache>
            </c:numRef>
          </c:val>
          <c:smooth val="0"/>
          <c:extLst>
            <c:ext xmlns:c16="http://schemas.microsoft.com/office/drawing/2014/chart" uri="{C3380CC4-5D6E-409C-BE32-E72D297353CC}">
              <c16:uniqueId val="{00000003-3C36-4760-9FA9-0B16A82D0985}"/>
            </c:ext>
          </c:extLst>
        </c:ser>
        <c:ser>
          <c:idx val="4"/>
          <c:order val="4"/>
          <c:tx>
            <c:strRef>
              <c:f>'Gráfico 5'!$G$44:$G$45</c:f>
              <c:strCache>
                <c:ptCount val="1"/>
                <c:pt idx="0">
                  <c:v>índice de precios de los aceites </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5'!$G$46:$G$82</c:f>
              <c:numCache>
                <c:formatCode>General</c:formatCode>
                <c:ptCount val="36"/>
                <c:pt idx="0">
                  <c:v>109.89641490679965</c:v>
                </c:pt>
                <c:pt idx="1">
                  <c:v>98.597569793661222</c:v>
                </c:pt>
                <c:pt idx="2">
                  <c:v>86.339236668898934</c:v>
                </c:pt>
                <c:pt idx="3">
                  <c:v>82.046499124177473</c:v>
                </c:pt>
                <c:pt idx="4">
                  <c:v>78.601315862864411</c:v>
                </c:pt>
                <c:pt idx="5">
                  <c:v>87.540779046884296</c:v>
                </c:pt>
                <c:pt idx="6">
                  <c:v>94.198045302969149</c:v>
                </c:pt>
                <c:pt idx="7">
                  <c:v>99.758347012708256</c:v>
                </c:pt>
                <c:pt idx="8">
                  <c:v>105.71595774712802</c:v>
                </c:pt>
                <c:pt idx="9">
                  <c:v>107.58970678516772</c:v>
                </c:pt>
                <c:pt idx="10">
                  <c:v>123.20832210392574</c:v>
                </c:pt>
                <c:pt idx="11">
                  <c:v>132.60372720781172</c:v>
                </c:pt>
                <c:pt idx="12">
                  <c:v>138.15415762329525</c:v>
                </c:pt>
                <c:pt idx="13">
                  <c:v>146.69755282215937</c:v>
                </c:pt>
                <c:pt idx="14">
                  <c:v>158.47566714062822</c:v>
                </c:pt>
                <c:pt idx="15">
                  <c:v>161.34999942827736</c:v>
                </c:pt>
                <c:pt idx="16">
                  <c:v>173.96879071657</c:v>
                </c:pt>
                <c:pt idx="17">
                  <c:v>156.86259518874931</c:v>
                </c:pt>
                <c:pt idx="18">
                  <c:v>154.6889291167619</c:v>
                </c:pt>
                <c:pt idx="19">
                  <c:v>165.00192338724204</c:v>
                </c:pt>
                <c:pt idx="20">
                  <c:v>167.69644011669865</c:v>
                </c:pt>
                <c:pt idx="21">
                  <c:v>183.87866815764869</c:v>
                </c:pt>
                <c:pt idx="22">
                  <c:v>183.5978398763383</c:v>
                </c:pt>
                <c:pt idx="23">
                  <c:v>177.57948473751378</c:v>
                </c:pt>
                <c:pt idx="24">
                  <c:v>181.91853671774265</c:v>
                </c:pt>
                <c:pt idx="25">
                  <c:v>197.36406048623508</c:v>
                </c:pt>
                <c:pt idx="26">
                  <c:v>246.39606929219923</c:v>
                </c:pt>
                <c:pt idx="27">
                  <c:v>232.4051565523277</c:v>
                </c:pt>
                <c:pt idx="28">
                  <c:v>224.29326450451671</c:v>
                </c:pt>
                <c:pt idx="29">
                  <c:v>207.22406754361228</c:v>
                </c:pt>
                <c:pt idx="30">
                  <c:v>165.17682141818005</c:v>
                </c:pt>
                <c:pt idx="31">
                  <c:v>159.7985767844628</c:v>
                </c:pt>
                <c:pt idx="32">
                  <c:v>152.57278473300983</c:v>
                </c:pt>
                <c:pt idx="33">
                  <c:v>151.28497315818765</c:v>
                </c:pt>
                <c:pt idx="34">
                  <c:v>154.70711661125137</c:v>
                </c:pt>
                <c:pt idx="35">
                  <c:v>144.37650443427199</c:v>
                </c:pt>
              </c:numCache>
            </c:numRef>
          </c:val>
          <c:smooth val="0"/>
          <c:extLst>
            <c:ext xmlns:c16="http://schemas.microsoft.com/office/drawing/2014/chart" uri="{C3380CC4-5D6E-409C-BE32-E72D297353CC}">
              <c16:uniqueId val="{00000004-3C36-4760-9FA9-0B16A82D0985}"/>
            </c:ext>
          </c:extLst>
        </c:ser>
        <c:ser>
          <c:idx val="5"/>
          <c:order val="5"/>
          <c:tx>
            <c:strRef>
              <c:f>'Gráfico 5'!$H$44:$H$45</c:f>
              <c:strCache>
                <c:ptCount val="1"/>
                <c:pt idx="0">
                  <c:v>índice de precios de los azucares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5'!$H$46:$H$82</c:f>
              <c:numCache>
                <c:formatCode>General</c:formatCode>
                <c:ptCount val="36"/>
                <c:pt idx="0">
                  <c:v>88.477317274899789</c:v>
                </c:pt>
                <c:pt idx="1">
                  <c:v>92.427522436266969</c:v>
                </c:pt>
                <c:pt idx="2">
                  <c:v>74.735755013178292</c:v>
                </c:pt>
                <c:pt idx="3">
                  <c:v>63.855787904340644</c:v>
                </c:pt>
                <c:pt idx="4">
                  <c:v>68.571626748920252</c:v>
                </c:pt>
                <c:pt idx="5">
                  <c:v>75.742781548485823</c:v>
                </c:pt>
                <c:pt idx="6">
                  <c:v>76.825545834288363</c:v>
                </c:pt>
                <c:pt idx="7">
                  <c:v>81.962011826654489</c:v>
                </c:pt>
                <c:pt idx="8">
                  <c:v>79.805857837610446</c:v>
                </c:pt>
                <c:pt idx="9">
                  <c:v>85.617157211321754</c:v>
                </c:pt>
                <c:pt idx="10">
                  <c:v>88.465091938643951</c:v>
                </c:pt>
                <c:pt idx="11">
                  <c:v>88.073596868311256</c:v>
                </c:pt>
                <c:pt idx="12">
                  <c:v>93.67081096308489</c:v>
                </c:pt>
                <c:pt idx="13">
                  <c:v>99.654907463651341</c:v>
                </c:pt>
                <c:pt idx="14">
                  <c:v>95.698433569624129</c:v>
                </c:pt>
                <c:pt idx="15">
                  <c:v>99.468160967920355</c:v>
                </c:pt>
                <c:pt idx="16">
                  <c:v>106.24541703552003</c:v>
                </c:pt>
                <c:pt idx="17">
                  <c:v>107.17308631626159</c:v>
                </c:pt>
                <c:pt idx="18">
                  <c:v>108.98365049315393</c:v>
                </c:pt>
                <c:pt idx="19">
                  <c:v>119.91699553043085</c:v>
                </c:pt>
                <c:pt idx="20">
                  <c:v>120.5606273089243</c:v>
                </c:pt>
                <c:pt idx="21">
                  <c:v>118.44770277894681</c:v>
                </c:pt>
                <c:pt idx="22">
                  <c:v>119.56159885274104</c:v>
                </c:pt>
                <c:pt idx="23">
                  <c:v>115.82853453747937</c:v>
                </c:pt>
                <c:pt idx="24">
                  <c:v>110.23584416548698</c:v>
                </c:pt>
                <c:pt idx="25">
                  <c:v>108.1455670356541</c:v>
                </c:pt>
                <c:pt idx="26">
                  <c:v>115.36906640481777</c:v>
                </c:pt>
                <c:pt idx="27">
                  <c:v>118.92046340137435</c:v>
                </c:pt>
                <c:pt idx="28">
                  <c:v>117.78927680495785</c:v>
                </c:pt>
                <c:pt idx="29">
                  <c:v>114.75351326275</c:v>
                </c:pt>
                <c:pt idx="30">
                  <c:v>110.40596120895223</c:v>
                </c:pt>
                <c:pt idx="31">
                  <c:v>108.05844212045564</c:v>
                </c:pt>
                <c:pt idx="32">
                  <c:v>109.67569831166102</c:v>
                </c:pt>
                <c:pt idx="33">
                  <c:v>108.58010537092795</c:v>
                </c:pt>
                <c:pt idx="34">
                  <c:v>114.39308388371099</c:v>
                </c:pt>
                <c:pt idx="35">
                  <c:v>117.17633735266216</c:v>
                </c:pt>
              </c:numCache>
            </c:numRef>
          </c:val>
          <c:smooth val="0"/>
          <c:extLst>
            <c:ext xmlns:c16="http://schemas.microsoft.com/office/drawing/2014/chart" uri="{C3380CC4-5D6E-409C-BE32-E72D297353CC}">
              <c16:uniqueId val="{00000005-3C36-4760-9FA9-0B16A82D0985}"/>
            </c:ext>
          </c:extLst>
        </c:ser>
        <c:dLbls>
          <c:showLegendKey val="0"/>
          <c:showVal val="0"/>
          <c:showCatName val="0"/>
          <c:showSerName val="0"/>
          <c:showPercent val="0"/>
          <c:showBubbleSize val="0"/>
        </c:dLbls>
        <c:smooth val="0"/>
        <c:axId val="1340112624"/>
        <c:axId val="1"/>
      </c:lineChart>
      <c:catAx>
        <c:axId val="13401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1" i="0" u="none" strike="noStrike" baseline="0">
                <a:solidFill>
                  <a:sysClr val="windowText" lastClr="000000"/>
                </a:solidFill>
                <a:latin typeface="Avenir Next LT Pro" panose="020B0504020202020204" pitchFamily="34" charset="0"/>
                <a:ea typeface="Calibri"/>
                <a:cs typeface="Calibri"/>
              </a:defRPr>
            </a:pPr>
            <a:endParaRPr lang="es-DO"/>
          </a:p>
        </c:txPr>
        <c:crossAx val="1"/>
        <c:crosses val="autoZero"/>
        <c:auto val="0"/>
        <c:lblAlgn val="ctr"/>
        <c:lblOffset val="100"/>
        <c:noMultiLvlLbl val="0"/>
      </c:catAx>
      <c:valAx>
        <c:axId val="1"/>
        <c:scaling>
          <c:orientation val="minMax"/>
        </c:scaling>
        <c:delete val="0"/>
        <c:axPos val="l"/>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s-DO"/>
          </a:p>
        </c:txPr>
        <c:crossAx val="1340112624"/>
        <c:crosses val="autoZero"/>
        <c:crossBetween val="between"/>
      </c:valAx>
      <c:spPr>
        <a:noFill/>
        <a:ln w="25400">
          <a:noFill/>
        </a:ln>
      </c:spPr>
    </c:plotArea>
    <c:legend>
      <c:legendPos val="r"/>
      <c:layout>
        <c:manualLayout>
          <c:xMode val="edge"/>
          <c:yMode val="edge"/>
          <c:x val="0.17342202260818482"/>
          <c:y val="4.1906304000557143E-2"/>
          <c:w val="0.45381373357211213"/>
          <c:h val="0.21303647989274974"/>
        </c:manualLayout>
      </c:layout>
      <c:overlay val="0"/>
      <c:spPr>
        <a:noFill/>
        <a:ln w="25400">
          <a:noFill/>
        </a:ln>
      </c:spPr>
      <c:txPr>
        <a:bodyPr/>
        <a:lstStyle/>
        <a:p>
          <a:pPr>
            <a:defRPr sz="900" b="1" i="0" u="none" strike="noStrike" baseline="0">
              <a:solidFill>
                <a:sysClr val="windowText" lastClr="000000"/>
              </a:solidFill>
              <a:latin typeface="Avenir Next LT Pro" panose="020B0504020202020204" pitchFamily="34" charset="0"/>
              <a:ea typeface="Calibri"/>
              <a:cs typeface="Calibri"/>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D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16'!$G$12</c:f>
              <c:strCache>
                <c:ptCount val="1"/>
                <c:pt idx="0">
                  <c:v>2023</c:v>
                </c:pt>
              </c:strCache>
            </c:strRef>
          </c:tx>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F6FE-4A1D-9750-2D72A31A1878}"/>
              </c:ext>
            </c:extLst>
          </c:dPt>
          <c:dPt>
            <c:idx val="1"/>
            <c:invertIfNegative val="0"/>
            <c:bubble3D val="0"/>
            <c:spPr>
              <a:solidFill>
                <a:schemeClr val="accent5">
                  <a:lumMod val="50000"/>
                </a:schemeClr>
              </a:solidFill>
              <a:ln>
                <a:noFill/>
              </a:ln>
              <a:effectLst/>
            </c:spPr>
            <c:extLst>
              <c:ext xmlns:c16="http://schemas.microsoft.com/office/drawing/2014/chart" uri="{C3380CC4-5D6E-409C-BE32-E72D297353CC}">
                <c16:uniqueId val="{00000003-F6FE-4A1D-9750-2D72A31A1878}"/>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16'!$F$13:$F$14</c:f>
              <c:strCache>
                <c:ptCount val="2"/>
                <c:pt idx="0">
                  <c:v>Consumo</c:v>
                </c:pt>
                <c:pt idx="1">
                  <c:v>Inversión</c:v>
                </c:pt>
              </c:strCache>
            </c:strRef>
          </c:cat>
          <c:val>
            <c:numRef>
              <c:f>'Gráfico 16'!$G$13:$G$14</c:f>
              <c:numCache>
                <c:formatCode>_-* #,##0.0_-;\-* #,##0.0_-;_-* "-"??_-;_-@_-</c:formatCode>
                <c:ptCount val="2"/>
                <c:pt idx="0">
                  <c:v>859317</c:v>
                </c:pt>
                <c:pt idx="1">
                  <c:v>161167.4</c:v>
                </c:pt>
              </c:numCache>
            </c:numRef>
          </c:val>
          <c:extLst>
            <c:ext xmlns:c16="http://schemas.microsoft.com/office/drawing/2014/chart" uri="{C3380CC4-5D6E-409C-BE32-E72D297353CC}">
              <c16:uniqueId val="{00000004-F6FE-4A1D-9750-2D72A31A1878}"/>
            </c:ext>
          </c:extLst>
        </c:ser>
        <c:dLbls>
          <c:showLegendKey val="0"/>
          <c:showVal val="0"/>
          <c:showCatName val="0"/>
          <c:showSerName val="0"/>
          <c:showPercent val="0"/>
          <c:showBubbleSize val="0"/>
        </c:dLbls>
        <c:gapWidth val="219"/>
        <c:overlap val="-27"/>
        <c:axId val="1091122976"/>
        <c:axId val="1091123392"/>
      </c:barChart>
      <c:catAx>
        <c:axId val="1091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Avenir Next LT Pro" panose="020B0504020202020204" pitchFamily="34" charset="0"/>
                <a:ea typeface="+mn-ea"/>
                <a:cs typeface="+mn-cs"/>
              </a:defRPr>
            </a:pPr>
            <a:endParaRPr lang="es-DO"/>
          </a:p>
        </c:txPr>
        <c:crossAx val="1091123392"/>
        <c:crosses val="autoZero"/>
        <c:auto val="1"/>
        <c:lblAlgn val="ctr"/>
        <c:lblOffset val="100"/>
        <c:noMultiLvlLbl val="0"/>
      </c:catAx>
      <c:valAx>
        <c:axId val="1091123392"/>
        <c:scaling>
          <c:orientation val="minMax"/>
        </c:scaling>
        <c:delete val="1"/>
        <c:axPos val="l"/>
        <c:numFmt formatCode="_-* #,##0.0_-;\-* #,##0.0_-;_-* &quot;-&quot;??_-;_-@_-" sourceLinked="1"/>
        <c:majorTickMark val="none"/>
        <c:minorTickMark val="none"/>
        <c:tickLblPos val="nextTo"/>
        <c:crossAx val="109112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17'!$G$10</c:f>
              <c:strCache>
                <c:ptCount val="1"/>
                <c:pt idx="0">
                  <c:v>2023</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17'!$F$11:$F$15</c:f>
              <c:strCache>
                <c:ptCount val="5"/>
                <c:pt idx="0">
                  <c:v>Gobierno Central</c:v>
                </c:pt>
                <c:pt idx="1">
                  <c:v>Organismos Autónomos y Descentralizados No Financieros</c:v>
                </c:pt>
                <c:pt idx="2">
                  <c:v>Instituciones Públicas de la Seguridad Social</c:v>
                </c:pt>
                <c:pt idx="3">
                  <c:v>Gobiernos Locales</c:v>
                </c:pt>
                <c:pt idx="4">
                  <c:v>Empresas Públicas No Financieras</c:v>
                </c:pt>
              </c:strCache>
            </c:strRef>
          </c:cat>
          <c:val>
            <c:numRef>
              <c:f>'Gráfico 17'!$G$11:$G$15</c:f>
              <c:numCache>
                <c:formatCode>_-* #,##0_-;\-* #,##0_-;_-* "-"??_-;_-@_-</c:formatCode>
                <c:ptCount val="5"/>
                <c:pt idx="0">
                  <c:v>600024</c:v>
                </c:pt>
                <c:pt idx="1">
                  <c:v>47369</c:v>
                </c:pt>
                <c:pt idx="2">
                  <c:v>4354</c:v>
                </c:pt>
                <c:pt idx="3">
                  <c:v>50558</c:v>
                </c:pt>
                <c:pt idx="4">
                  <c:v>37056</c:v>
                </c:pt>
              </c:numCache>
            </c:numRef>
          </c:val>
          <c:extLst>
            <c:ext xmlns:c16="http://schemas.microsoft.com/office/drawing/2014/chart" uri="{C3380CC4-5D6E-409C-BE32-E72D297353CC}">
              <c16:uniqueId val="{00000000-2A5D-49DC-BD75-9D416AD04852}"/>
            </c:ext>
          </c:extLst>
        </c:ser>
        <c:dLbls>
          <c:showLegendKey val="0"/>
          <c:showVal val="0"/>
          <c:showCatName val="0"/>
          <c:showSerName val="0"/>
          <c:showPercent val="0"/>
          <c:showBubbleSize val="0"/>
        </c:dLbls>
        <c:gapWidth val="145"/>
        <c:overlap val="-65"/>
        <c:axId val="59380912"/>
        <c:axId val="59390704"/>
      </c:barChart>
      <c:catAx>
        <c:axId val="59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59390704"/>
        <c:crosses val="autoZero"/>
        <c:auto val="1"/>
        <c:lblAlgn val="ctr"/>
        <c:lblOffset val="100"/>
        <c:noMultiLvlLbl val="0"/>
      </c:catAx>
      <c:valAx>
        <c:axId val="59390704"/>
        <c:scaling>
          <c:orientation val="minMax"/>
        </c:scaling>
        <c:delete val="1"/>
        <c:axPos val="l"/>
        <c:numFmt formatCode="_-* #,##0_-;\-* #,##0_-;_-* &quot;-&quot;??_-;_-@_-" sourceLinked="1"/>
        <c:majorTickMark val="none"/>
        <c:minorTickMark val="none"/>
        <c:tickLblPos val="nextTo"/>
        <c:crossAx val="5938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433497256886212"/>
          <c:y val="9.7254916595141253E-2"/>
          <c:w val="0.64244918843628296"/>
          <c:h val="0.84340485875284532"/>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02B8-48D0-9A6E-8F329AC4BA25}"/>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02B8-48D0-9A6E-8F329AC4BA2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02B8-48D0-9A6E-8F329AC4BA25}"/>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02B8-48D0-9A6E-8F329AC4BA25}"/>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9-02B8-48D0-9A6E-8F329AC4BA25}"/>
              </c:ext>
            </c:extLst>
          </c:dPt>
          <c:dLbls>
            <c:dLbl>
              <c:idx val="0"/>
              <c:layout>
                <c:manualLayout>
                  <c:x val="-8.527355809114523E-2"/>
                  <c:y val="-0.28142998301682887"/>
                </c:manualLayout>
              </c:layout>
              <c:tx>
                <c:rich>
                  <a:bodyPr/>
                  <a:lstStyle/>
                  <a:p>
                    <a:fld id="{EFAB814D-0DDD-49DD-B22C-34F44C89B510}" type="VALUE">
                      <a:rPr lang="en-US">
                        <a:solidFill>
                          <a:schemeClr val="bg1"/>
                        </a:solidFill>
                      </a:rPr>
                      <a:pPr/>
                      <a:t>[VALOR]</a:t>
                    </a:fld>
                    <a:r>
                      <a:rPr lang="en-US">
                        <a:solidFill>
                          <a:schemeClr val="bg1"/>
                        </a:solidFill>
                      </a:rPr>
                      <a:t> Gobierno Central</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1161086253870251"/>
                      <c:h val="0.16697792187741237"/>
                    </c:manualLayout>
                  </c15:layout>
                  <c15:dlblFieldTable/>
                  <c15:showDataLabelsRange val="0"/>
                </c:ext>
                <c:ext xmlns:c16="http://schemas.microsoft.com/office/drawing/2014/chart" uri="{C3380CC4-5D6E-409C-BE32-E72D297353CC}">
                  <c16:uniqueId val="{00000001-02B8-48D0-9A6E-8F329AC4BA25}"/>
                </c:ext>
              </c:extLst>
            </c:dLbl>
            <c:dLbl>
              <c:idx val="1"/>
              <c:layout>
                <c:manualLayout>
                  <c:x val="0"/>
                  <c:y val="0.10051114198960424"/>
                </c:manualLayout>
              </c:layout>
              <c:tx>
                <c:rich>
                  <a:bodyPr/>
                  <a:lstStyle/>
                  <a:p>
                    <a:fld id="{65943C34-A959-49B0-B4D8-FAAA76689B52}" type="VALUE">
                      <a:rPr lang="en-US"/>
                      <a:pPr/>
                      <a:t>[VALOR]</a:t>
                    </a:fld>
                    <a:r>
                      <a:rPr lang="en-US"/>
                      <a:t>             Organismos Autónomos y Descentralizados</a:t>
                    </a:r>
                    <a:r>
                      <a:rPr lang="en-US" baseline="0"/>
                      <a:t> No Financieros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17594322370353527"/>
                      <c:h val="0.18524790283567497"/>
                    </c:manualLayout>
                  </c15:layout>
                  <c15:dlblFieldTable/>
                  <c15:showDataLabelsRange val="0"/>
                </c:ext>
                <c:ext xmlns:c16="http://schemas.microsoft.com/office/drawing/2014/chart" uri="{C3380CC4-5D6E-409C-BE32-E72D297353CC}">
                  <c16:uniqueId val="{00000003-02B8-48D0-9A6E-8F329AC4BA25}"/>
                </c:ext>
              </c:extLst>
            </c:dLbl>
            <c:dLbl>
              <c:idx val="2"/>
              <c:layout>
                <c:manualLayout>
                  <c:x val="-2.9332081664974374E-2"/>
                  <c:y val="3.051795840587811E-2"/>
                </c:manualLayout>
              </c:layout>
              <c:tx>
                <c:rich>
                  <a:bodyPr/>
                  <a:lstStyle/>
                  <a:p>
                    <a:fld id="{93AFA711-84A7-4466-BB5E-707666C69550}" type="VALUE">
                      <a:rPr lang="en-US"/>
                      <a:pPr/>
                      <a:t>[VALOR]</a:t>
                    </a:fld>
                    <a:r>
                      <a:rPr lang="en-US"/>
                      <a:t>                       Instituciones Públicas de</a:t>
                    </a:r>
                    <a:r>
                      <a:rPr lang="en-US" baseline="0"/>
                      <a:t> la Seguridad Social</a:t>
                    </a:r>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2B8-48D0-9A6E-8F329AC4BA25}"/>
                </c:ext>
              </c:extLst>
            </c:dLbl>
            <c:dLbl>
              <c:idx val="3"/>
              <c:layout>
                <c:manualLayout>
                  <c:x val="3.4841976869679582E-2"/>
                  <c:y val="-2.6282392194654863E-2"/>
                </c:manualLayout>
              </c:layout>
              <c:tx>
                <c:rich>
                  <a:bodyPr/>
                  <a:lstStyle/>
                  <a:p>
                    <a:fld id="{CBEDFBEF-DA36-4E4C-9774-2927718C90D3}" type="VALUE">
                      <a:rPr lang="en-US"/>
                      <a:pPr/>
                      <a:t>[VALOR]</a:t>
                    </a:fld>
                    <a:r>
                      <a:rPr lang="en-US"/>
                      <a:t>                   Gobiernos Locales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18326034063260341"/>
                      <c:h val="9.9027169896066095E-2"/>
                    </c:manualLayout>
                  </c15:layout>
                  <c15:dlblFieldTable/>
                  <c15:showDataLabelsRange val="0"/>
                </c:ext>
                <c:ext xmlns:c16="http://schemas.microsoft.com/office/drawing/2014/chart" uri="{C3380CC4-5D6E-409C-BE32-E72D297353CC}">
                  <c16:uniqueId val="{00000007-02B8-48D0-9A6E-8F329AC4BA25}"/>
                </c:ext>
              </c:extLst>
            </c:dLbl>
            <c:dLbl>
              <c:idx val="4"/>
              <c:layout>
                <c:manualLayout>
                  <c:x val="0.1306624263207975"/>
                  <c:y val="0"/>
                </c:manualLayout>
              </c:layout>
              <c:tx>
                <c:rich>
                  <a:bodyPr/>
                  <a:lstStyle/>
                  <a:p>
                    <a:fld id="{FFFDBC6E-A229-4491-9F7E-BA63F775B078}" type="VALUE">
                      <a:rPr lang="en-US"/>
                      <a:pPr/>
                      <a:t>[VALOR]</a:t>
                    </a:fld>
                    <a:r>
                      <a:rPr lang="en-US"/>
                      <a:t>                                                                                                       Empresas Públicas No Financieras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9769667477696676"/>
                      <c:h val="0.10163898756898181"/>
                    </c:manualLayout>
                  </c15:layout>
                  <c15:dlblFieldTable/>
                  <c15:showDataLabelsRange val="0"/>
                </c:ext>
                <c:ext xmlns:c16="http://schemas.microsoft.com/office/drawing/2014/chart" uri="{C3380CC4-5D6E-409C-BE32-E72D297353CC}">
                  <c16:uniqueId val="{00000009-02B8-48D0-9A6E-8F329AC4BA25}"/>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18'!$G$10:$G$14</c:f>
              <c:strCache>
                <c:ptCount val="5"/>
                <c:pt idx="0">
                  <c:v>Gobierno Central</c:v>
                </c:pt>
                <c:pt idx="1">
                  <c:v>Organismos Autónomos y Descentralizados No Financieros</c:v>
                </c:pt>
                <c:pt idx="2">
                  <c:v>Instituciones Públicas de la Seguridad Social</c:v>
                </c:pt>
                <c:pt idx="3">
                  <c:v>Gobiernos Locales</c:v>
                </c:pt>
                <c:pt idx="4">
                  <c:v>Empresas Públicas No Financieras</c:v>
                </c:pt>
              </c:strCache>
            </c:strRef>
          </c:cat>
          <c:val>
            <c:numRef>
              <c:f>'Gráfico 18'!$I$10:$I$14</c:f>
              <c:numCache>
                <c:formatCode>0.0%</c:formatCode>
                <c:ptCount val="5"/>
                <c:pt idx="0">
                  <c:v>0.81154402247346014</c:v>
                </c:pt>
                <c:pt idx="1">
                  <c:v>6.4067485301496835E-2</c:v>
                </c:pt>
                <c:pt idx="2">
                  <c:v>5.888868901659676E-3</c:v>
                </c:pt>
                <c:pt idx="3">
                  <c:v>6.8380669253585186E-2</c:v>
                </c:pt>
                <c:pt idx="4">
                  <c:v>5.0118954069798112E-2</c:v>
                </c:pt>
              </c:numCache>
            </c:numRef>
          </c:val>
          <c:extLst>
            <c:ext xmlns:c16="http://schemas.microsoft.com/office/drawing/2014/chart" uri="{C3380CC4-5D6E-409C-BE32-E72D297353CC}">
              <c16:uniqueId val="{0000000A-02B8-48D0-9A6E-8F329AC4BA2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a:softEdge rad="0"/>
            </a:effectLst>
          </c:spPr>
          <c:invertIfNegative val="0"/>
          <c:dPt>
            <c:idx val="10"/>
            <c:invertIfNegative val="0"/>
            <c:bubble3D val="0"/>
            <c:spPr>
              <a:solidFill>
                <a:srgbClr val="FF0000"/>
              </a:solidFill>
              <a:ln>
                <a:noFill/>
              </a:ln>
              <a:effectLst>
                <a:softEdge rad="0"/>
              </a:effectLst>
            </c:spPr>
            <c:extLst>
              <c:ext xmlns:c16="http://schemas.microsoft.com/office/drawing/2014/chart" uri="{C3380CC4-5D6E-409C-BE32-E72D297353CC}">
                <c16:uniqueId val="{00000001-7CA4-43C5-A826-124E69E89DA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20'!$A$7:$A$19</c:f>
              <c:strCache>
                <c:ptCount val="13"/>
                <c:pt idx="0">
                  <c:v> Region El Valle</c:v>
                </c:pt>
                <c:pt idx="2">
                  <c:v> Region Yuma</c:v>
                </c:pt>
                <c:pt idx="3">
                  <c:v> Region Higuamo</c:v>
                </c:pt>
                <c:pt idx="4">
                  <c:v> Region Cibao Sur</c:v>
                </c:pt>
                <c:pt idx="5">
                  <c:v> Region Cibao Nordeste</c:v>
                </c:pt>
                <c:pt idx="6">
                  <c:v> Region Enriquillo</c:v>
                </c:pt>
                <c:pt idx="7">
                  <c:v> Region Valdesia</c:v>
                </c:pt>
                <c:pt idx="8">
                  <c:v> Nacional</c:v>
                </c:pt>
                <c:pt idx="9">
                  <c:v> Region Cibao Noroeste</c:v>
                </c:pt>
                <c:pt idx="10">
                  <c:v>Promedio</c:v>
                </c:pt>
                <c:pt idx="11">
                  <c:v> Region Cibao Norte</c:v>
                </c:pt>
                <c:pt idx="12">
                  <c:v> Region Ozama O Metropolitana</c:v>
                </c:pt>
              </c:strCache>
            </c:strRef>
          </c:cat>
          <c:val>
            <c:numRef>
              <c:f>'Gráfica 20'!$B$7:$B$19</c:f>
              <c:numCache>
                <c:formatCode>#,##0.0,,</c:formatCode>
                <c:ptCount val="13"/>
                <c:pt idx="0">
                  <c:v>1924444541.1300001</c:v>
                </c:pt>
                <c:pt idx="2">
                  <c:v>2014589545.96</c:v>
                </c:pt>
                <c:pt idx="3">
                  <c:v>2744664607.1999998</c:v>
                </c:pt>
                <c:pt idx="4">
                  <c:v>3328982397.8800001</c:v>
                </c:pt>
                <c:pt idx="5">
                  <c:v>3690225518.7799997</c:v>
                </c:pt>
                <c:pt idx="6">
                  <c:v>5416071073.8600006</c:v>
                </c:pt>
                <c:pt idx="7">
                  <c:v>6373844595.6999998</c:v>
                </c:pt>
                <c:pt idx="8">
                  <c:v>7150002998</c:v>
                </c:pt>
                <c:pt idx="9">
                  <c:v>8132191848.6199999</c:v>
                </c:pt>
                <c:pt idx="10">
                  <c:v>8342616410.9449997</c:v>
                </c:pt>
                <c:pt idx="11">
                  <c:v>10230644724.77</c:v>
                </c:pt>
                <c:pt idx="12">
                  <c:v>39570505255.549995</c:v>
                </c:pt>
              </c:numCache>
            </c:numRef>
          </c:val>
          <c:extLst>
            <c:ext xmlns:c16="http://schemas.microsoft.com/office/drawing/2014/chart" uri="{C3380CC4-5D6E-409C-BE32-E72D297353CC}">
              <c16:uniqueId val="{00000002-7CA4-43C5-A826-124E69E89DA5}"/>
            </c:ext>
          </c:extLst>
        </c:ser>
        <c:dLbls>
          <c:showLegendKey val="0"/>
          <c:showVal val="0"/>
          <c:showCatName val="0"/>
          <c:showSerName val="0"/>
          <c:showPercent val="0"/>
          <c:showBubbleSize val="0"/>
        </c:dLbls>
        <c:gapWidth val="50"/>
        <c:axId val="2062058736"/>
        <c:axId val="2062043344"/>
      </c:barChart>
      <c:catAx>
        <c:axId val="206205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62043344"/>
        <c:crosses val="autoZero"/>
        <c:auto val="1"/>
        <c:lblAlgn val="ctr"/>
        <c:lblOffset val="100"/>
        <c:noMultiLvlLbl val="0"/>
      </c:catAx>
      <c:valAx>
        <c:axId val="2062043344"/>
        <c:scaling>
          <c:orientation val="minMax"/>
        </c:scaling>
        <c:delete val="1"/>
        <c:axPos val="b"/>
        <c:numFmt formatCode="#,##0.0,," sourceLinked="1"/>
        <c:majorTickMark val="none"/>
        <c:minorTickMark val="none"/>
        <c:tickLblPos val="nextTo"/>
        <c:crossAx val="206205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50000"/>
              </a:schemeClr>
            </a:solidFill>
            <a:ln>
              <a:solidFill>
                <a:schemeClr val="accent1">
                  <a:lumMod val="50000"/>
                </a:schemeClr>
              </a:solidFill>
            </a:ln>
            <a:effectLst/>
          </c:spPr>
          <c:invertIfNegative val="0"/>
          <c:dPt>
            <c:idx val="27"/>
            <c:invertIfNegative val="0"/>
            <c:bubble3D val="0"/>
            <c:spPr>
              <a:solidFill>
                <a:srgbClr val="C00000"/>
              </a:solidFill>
              <a:ln>
                <a:solidFill>
                  <a:srgbClr val="C00000"/>
                </a:solidFill>
              </a:ln>
              <a:effectLst/>
            </c:spPr>
            <c:extLst>
              <c:ext xmlns:c16="http://schemas.microsoft.com/office/drawing/2014/chart" uri="{C3380CC4-5D6E-409C-BE32-E72D297353CC}">
                <c16:uniqueId val="{00000001-229F-493D-987F-64567DB708F8}"/>
              </c:ext>
            </c:extLst>
          </c:dPt>
          <c:dPt>
            <c:idx val="29"/>
            <c:invertIfNegative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3-229F-493D-987F-64567DB708F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21'!$B$10:$B$43</c:f>
              <c:strCache>
                <c:ptCount val="34"/>
                <c:pt idx="0">
                  <c:v>  Santiago Rodriguez </c:v>
                </c:pt>
                <c:pt idx="1">
                  <c:v>  Monsenor Nouel </c:v>
                </c:pt>
                <c:pt idx="2">
                  <c:v>  San Jose De Ocoa </c:v>
                </c:pt>
                <c:pt idx="3">
                  <c:v>  Hermanas Mirabal </c:v>
                </c:pt>
                <c:pt idx="4">
                  <c:v>  Samana </c:v>
                </c:pt>
                <c:pt idx="5">
                  <c:v>  El Seibo </c:v>
                </c:pt>
                <c:pt idx="6">
                  <c:v>  La Romana </c:v>
                </c:pt>
                <c:pt idx="7">
                  <c:v>  Bahoruco </c:v>
                </c:pt>
                <c:pt idx="8">
                  <c:v>  Sanchez Ramirez </c:v>
                </c:pt>
                <c:pt idx="9">
                  <c:v>  Monte Plata </c:v>
                </c:pt>
                <c:pt idx="10">
                  <c:v>  Pedernales </c:v>
                </c:pt>
                <c:pt idx="11">
                  <c:v>  Hato Mayor </c:v>
                </c:pt>
                <c:pt idx="12">
                  <c:v>  San Juan </c:v>
                </c:pt>
                <c:pt idx="13">
                  <c:v>  Elias Pina </c:v>
                </c:pt>
                <c:pt idx="14">
                  <c:v>  Valverde </c:v>
                </c:pt>
                <c:pt idx="15">
                  <c:v>  La Altagracia </c:v>
                </c:pt>
                <c:pt idx="16">
                  <c:v>  Maria Trinidad Sanchez </c:v>
                </c:pt>
                <c:pt idx="17">
                  <c:v>  San Pedro De Macoris </c:v>
                </c:pt>
                <c:pt idx="18">
                  <c:v>  Espaillat </c:v>
                </c:pt>
                <c:pt idx="19">
                  <c:v>  Barahona </c:v>
                </c:pt>
                <c:pt idx="20">
                  <c:v>  San Cristobal </c:v>
                </c:pt>
                <c:pt idx="21">
                  <c:v>  Puerto Plata </c:v>
                </c:pt>
                <c:pt idx="22">
                  <c:v>  Duarte </c:v>
                </c:pt>
                <c:pt idx="23">
                  <c:v>  Peravia </c:v>
                </c:pt>
                <c:pt idx="24">
                  <c:v>  La Vega </c:v>
                </c:pt>
                <c:pt idx="25">
                  <c:v>  Azua </c:v>
                </c:pt>
                <c:pt idx="26">
                  <c:v>  Independencia </c:v>
                </c:pt>
                <c:pt idx="27">
                  <c:v> Promedio </c:v>
                </c:pt>
                <c:pt idx="28">
                  <c:v>  Dajabon </c:v>
                </c:pt>
                <c:pt idx="29">
                  <c:v>  Monte Cristi </c:v>
                </c:pt>
                <c:pt idx="30">
                  <c:v>  Santiago </c:v>
                </c:pt>
                <c:pt idx="31">
                  <c:v>  Multiprovincial </c:v>
                </c:pt>
                <c:pt idx="32">
                  <c:v>  Distrito Nacional </c:v>
                </c:pt>
                <c:pt idx="33">
                  <c:v>  Santo Domingo </c:v>
                </c:pt>
              </c:strCache>
            </c:strRef>
          </c:cat>
          <c:val>
            <c:numRef>
              <c:f>'Gráfica 21'!$C$10:$C$43</c:f>
              <c:numCache>
                <c:formatCode>#,##0.0,,</c:formatCode>
                <c:ptCount val="34"/>
                <c:pt idx="0">
                  <c:v>222238916</c:v>
                </c:pt>
                <c:pt idx="1">
                  <c:v>240339353.42000002</c:v>
                </c:pt>
                <c:pt idx="2">
                  <c:v>252999997.24000001</c:v>
                </c:pt>
                <c:pt idx="3">
                  <c:v>347599678.47000003</c:v>
                </c:pt>
                <c:pt idx="4">
                  <c:v>368753256.43000001</c:v>
                </c:pt>
                <c:pt idx="5">
                  <c:v>389052142.95999998</c:v>
                </c:pt>
                <c:pt idx="6">
                  <c:v>531455511</c:v>
                </c:pt>
                <c:pt idx="7">
                  <c:v>547305224.10000002</c:v>
                </c:pt>
                <c:pt idx="8">
                  <c:v>676331398.74000001</c:v>
                </c:pt>
                <c:pt idx="9">
                  <c:v>723776285.18000007</c:v>
                </c:pt>
                <c:pt idx="10">
                  <c:v>770553240</c:v>
                </c:pt>
                <c:pt idx="11">
                  <c:v>846082891.01999998</c:v>
                </c:pt>
                <c:pt idx="12">
                  <c:v>904924218.13</c:v>
                </c:pt>
                <c:pt idx="13">
                  <c:v>927538323</c:v>
                </c:pt>
                <c:pt idx="14">
                  <c:v>974829761.93000007</c:v>
                </c:pt>
                <c:pt idx="15">
                  <c:v>1082691891</c:v>
                </c:pt>
                <c:pt idx="16">
                  <c:v>1134101718.25</c:v>
                </c:pt>
                <c:pt idx="17">
                  <c:v>1174805431</c:v>
                </c:pt>
                <c:pt idx="18">
                  <c:v>1236442099</c:v>
                </c:pt>
                <c:pt idx="19">
                  <c:v>1368106418</c:v>
                </c:pt>
                <c:pt idx="20">
                  <c:v>1452888021.77</c:v>
                </c:pt>
                <c:pt idx="21">
                  <c:v>1533626231.1300001</c:v>
                </c:pt>
                <c:pt idx="22">
                  <c:v>1839770865.6300001</c:v>
                </c:pt>
                <c:pt idx="23">
                  <c:v>1985723806.74</c:v>
                </c:pt>
                <c:pt idx="24">
                  <c:v>2412311645.7200003</c:v>
                </c:pt>
                <c:pt idx="25">
                  <c:v>2682232769.9499998</c:v>
                </c:pt>
                <c:pt idx="26">
                  <c:v>2730106191.7600002</c:v>
                </c:pt>
                <c:pt idx="27">
                  <c:v>2744800000</c:v>
                </c:pt>
                <c:pt idx="28">
                  <c:v>2818620178.6599998</c:v>
                </c:pt>
                <c:pt idx="29">
                  <c:v>4105902992.0299997</c:v>
                </c:pt>
                <c:pt idx="30">
                  <c:v>6247936394.6400003</c:v>
                </c:pt>
                <c:pt idx="31">
                  <c:v>8931054663</c:v>
                </c:pt>
                <c:pt idx="32">
                  <c:v>9352711290</c:v>
                </c:pt>
                <c:pt idx="33">
                  <c:v>29766720496.549995</c:v>
                </c:pt>
              </c:numCache>
            </c:numRef>
          </c:val>
          <c:extLst>
            <c:ext xmlns:c16="http://schemas.microsoft.com/office/drawing/2014/chart" uri="{C3380CC4-5D6E-409C-BE32-E72D297353CC}">
              <c16:uniqueId val="{00000004-229F-493D-987F-64567DB708F8}"/>
            </c:ext>
          </c:extLst>
        </c:ser>
        <c:dLbls>
          <c:showLegendKey val="0"/>
          <c:showVal val="1"/>
          <c:showCatName val="0"/>
          <c:showSerName val="0"/>
          <c:showPercent val="0"/>
          <c:showBubbleSize val="0"/>
        </c:dLbls>
        <c:gapWidth val="75"/>
        <c:axId val="368101727"/>
        <c:axId val="368091327"/>
      </c:barChart>
      <c:catAx>
        <c:axId val="368101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crossAx val="368091327"/>
        <c:crosses val="autoZero"/>
        <c:auto val="1"/>
        <c:lblAlgn val="ctr"/>
        <c:lblOffset val="100"/>
        <c:noMultiLvlLbl val="0"/>
      </c:catAx>
      <c:valAx>
        <c:axId val="368091327"/>
        <c:scaling>
          <c:orientation val="minMax"/>
        </c:scaling>
        <c:delete val="1"/>
        <c:axPos val="b"/>
        <c:numFmt formatCode="#,##0.0,," sourceLinked="1"/>
        <c:majorTickMark val="none"/>
        <c:minorTickMark val="none"/>
        <c:tickLblPos val="nextTo"/>
        <c:crossAx val="36810172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a:softEdge rad="0"/>
            </a:effectLst>
          </c:spPr>
          <c:invertIfNegative val="0"/>
          <c:dPt>
            <c:idx val="8"/>
            <c:invertIfNegative val="0"/>
            <c:bubble3D val="0"/>
            <c:spPr>
              <a:solidFill>
                <a:srgbClr val="FF0000"/>
              </a:solidFill>
              <a:ln>
                <a:noFill/>
              </a:ln>
              <a:effectLst>
                <a:softEdge rad="0"/>
              </a:effectLst>
            </c:spPr>
            <c:extLst>
              <c:ext xmlns:c16="http://schemas.microsoft.com/office/drawing/2014/chart" uri="{C3380CC4-5D6E-409C-BE32-E72D297353CC}">
                <c16:uniqueId val="{00000001-9279-4FD0-9752-A37CEBEBBEE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 21'!$B$67:$B$78</c:f>
              <c:numCache>
                <c:formatCode>General</c:formatCode>
                <c:ptCount val="11"/>
              </c:numCache>
            </c:numRef>
          </c:cat>
          <c:val>
            <c:numRef>
              <c:f>'Gráfica 21'!$C$67:$C$78</c:f>
              <c:numCache>
                <c:formatCode>General</c:formatCode>
                <c:ptCount val="11"/>
              </c:numCache>
            </c:numRef>
          </c:val>
          <c:extLst>
            <c:ext xmlns:c16="http://schemas.microsoft.com/office/drawing/2014/chart" uri="{C3380CC4-5D6E-409C-BE32-E72D297353CC}">
              <c16:uniqueId val="{00000002-9279-4FD0-9752-A37CEBEBBEE7}"/>
            </c:ext>
          </c:extLst>
        </c:ser>
        <c:dLbls>
          <c:showLegendKey val="0"/>
          <c:showVal val="0"/>
          <c:showCatName val="0"/>
          <c:showSerName val="0"/>
          <c:showPercent val="0"/>
          <c:showBubbleSize val="0"/>
        </c:dLbls>
        <c:gapWidth val="50"/>
        <c:axId val="2062058736"/>
        <c:axId val="2062043344"/>
      </c:barChart>
      <c:catAx>
        <c:axId val="206205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62043344"/>
        <c:crosses val="autoZero"/>
        <c:auto val="1"/>
        <c:lblAlgn val="ctr"/>
        <c:lblOffset val="100"/>
        <c:noMultiLvlLbl val="0"/>
      </c:catAx>
      <c:valAx>
        <c:axId val="2062043344"/>
        <c:scaling>
          <c:orientation val="minMax"/>
        </c:scaling>
        <c:delete val="1"/>
        <c:axPos val="b"/>
        <c:numFmt formatCode="General" sourceLinked="1"/>
        <c:majorTickMark val="none"/>
        <c:minorTickMark val="none"/>
        <c:tickLblPos val="nextTo"/>
        <c:crossAx val="206205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solidFill>
                <a:schemeClr val="accent5">
                  <a:lumMod val="50000"/>
                </a:schemeClr>
              </a:solidFill>
            </a:ln>
            <a:effectLst/>
          </c:spPr>
          <c:invertIfNegative val="0"/>
          <c:dPt>
            <c:idx val="21"/>
            <c:invertIfNegative val="0"/>
            <c:bubble3D val="0"/>
            <c:spPr>
              <a:solidFill>
                <a:srgbClr val="C00000"/>
              </a:solidFill>
              <a:ln>
                <a:solidFill>
                  <a:srgbClr val="C00000"/>
                </a:solidFill>
              </a:ln>
              <a:effectLst/>
            </c:spPr>
            <c:extLst>
              <c:ext xmlns:c16="http://schemas.microsoft.com/office/drawing/2014/chart" uri="{C3380CC4-5D6E-409C-BE32-E72D297353CC}">
                <c16:uniqueId val="{00000001-9F81-4B0A-A70A-12D491EEFFF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22'!$G$8:$G$38</c:f>
              <c:strCache>
                <c:ptCount val="31"/>
                <c:pt idx="1">
                  <c:v> La Altagracia</c:v>
                </c:pt>
                <c:pt idx="2">
                  <c:v> Samana</c:v>
                </c:pt>
                <c:pt idx="3">
                  <c:v> Monte Plata</c:v>
                </c:pt>
                <c:pt idx="4">
                  <c:v> Hermanas Mirabal</c:v>
                </c:pt>
                <c:pt idx="5">
                  <c:v> San Pedro De Macoris</c:v>
                </c:pt>
                <c:pt idx="6">
                  <c:v> Santiago Rodriguez</c:v>
                </c:pt>
                <c:pt idx="7">
                  <c:v> El Seibo</c:v>
                </c:pt>
                <c:pt idx="8">
                  <c:v> San Juan</c:v>
                </c:pt>
                <c:pt idx="9">
                  <c:v> Sanchez Ramirez</c:v>
                </c:pt>
                <c:pt idx="10">
                  <c:v> Puerto Plata</c:v>
                </c:pt>
                <c:pt idx="11">
                  <c:v> San Jose De Ocoa</c:v>
                </c:pt>
                <c:pt idx="12">
                  <c:v> Espaillat</c:v>
                </c:pt>
                <c:pt idx="13">
                  <c:v> Bahoruco</c:v>
                </c:pt>
                <c:pt idx="14">
                  <c:v> Valverde</c:v>
                </c:pt>
                <c:pt idx="15">
                  <c:v> La Vega</c:v>
                </c:pt>
                <c:pt idx="16">
                  <c:v> Santiago</c:v>
                </c:pt>
                <c:pt idx="17">
                  <c:v> Duarte</c:v>
                </c:pt>
                <c:pt idx="18">
                  <c:v> Barahona</c:v>
                </c:pt>
                <c:pt idx="19">
                  <c:v> Maria Trinidad Sanchez</c:v>
                </c:pt>
                <c:pt idx="20">
                  <c:v> Distrito Nacional</c:v>
                </c:pt>
                <c:pt idx="21">
                  <c:v>Promedio</c:v>
                </c:pt>
                <c:pt idx="22">
                  <c:v> Santo Domingo</c:v>
                </c:pt>
                <c:pt idx="23">
                  <c:v> Peravia</c:v>
                </c:pt>
                <c:pt idx="24">
                  <c:v> Hato Mayor</c:v>
                </c:pt>
                <c:pt idx="25">
                  <c:v> Azua</c:v>
                </c:pt>
                <c:pt idx="26">
                  <c:v> Elias Pina</c:v>
                </c:pt>
                <c:pt idx="27">
                  <c:v> Pedernales</c:v>
                </c:pt>
                <c:pt idx="28">
                  <c:v> Monte Cristi</c:v>
                </c:pt>
                <c:pt idx="29">
                  <c:v> Dajabon</c:v>
                </c:pt>
                <c:pt idx="30">
                  <c:v> Independencia</c:v>
                </c:pt>
              </c:strCache>
            </c:strRef>
          </c:cat>
          <c:val>
            <c:numRef>
              <c:f>'Gráfica 22'!$H$8:$H$38</c:f>
              <c:numCache>
                <c:formatCode>_(* #,##0.0_);_(* \(#,##0.0\);_(* "-"??_);_(@_)</c:formatCode>
                <c:ptCount val="31"/>
                <c:pt idx="0">
                  <c:v>1357.8954847056964</c:v>
                </c:pt>
                <c:pt idx="1">
                  <c:v>2824.9835384181852</c:v>
                </c:pt>
                <c:pt idx="2">
                  <c:v>3188.2522603320076</c:v>
                </c:pt>
                <c:pt idx="3">
                  <c:v>3756.6568145745209</c:v>
                </c:pt>
                <c:pt idx="4">
                  <c:v>3789.5436241632692</c:v>
                </c:pt>
                <c:pt idx="5">
                  <c:v>3800.8276856081684</c:v>
                </c:pt>
                <c:pt idx="6">
                  <c:v>3897.3557336513336</c:v>
                </c:pt>
                <c:pt idx="7">
                  <c:v>4066.8179894423247</c:v>
                </c:pt>
                <c:pt idx="8">
                  <c:v>4193.055246993953</c:v>
                </c:pt>
                <c:pt idx="9">
                  <c:v>4460.9358015196685</c:v>
                </c:pt>
                <c:pt idx="10">
                  <c:v>4563.4673877452651</c:v>
                </c:pt>
                <c:pt idx="11">
                  <c:v>4856.3256471581863</c:v>
                </c:pt>
                <c:pt idx="12">
                  <c:v>5105.9312473674208</c:v>
                </c:pt>
                <c:pt idx="13">
                  <c:v>5355.603848600198</c:v>
                </c:pt>
                <c:pt idx="14">
                  <c:v>5377.5700278027552</c:v>
                </c:pt>
                <c:pt idx="15">
                  <c:v>5799.3139944947297</c:v>
                </c:pt>
                <c:pt idx="16">
                  <c:v>5824.2946730093217</c:v>
                </c:pt>
                <c:pt idx="17">
                  <c:v>6100.5214792622755</c:v>
                </c:pt>
                <c:pt idx="18">
                  <c:v>7244.4078263171832</c:v>
                </c:pt>
                <c:pt idx="19">
                  <c:v>8071.55365785091</c:v>
                </c:pt>
                <c:pt idx="20">
                  <c:v>8752.2459519729891</c:v>
                </c:pt>
                <c:pt idx="21">
                  <c:v>9359</c:v>
                </c:pt>
                <c:pt idx="22">
                  <c:v>9592.5505965470729</c:v>
                </c:pt>
                <c:pt idx="23">
                  <c:v>9845.7180874040587</c:v>
                </c:pt>
                <c:pt idx="24">
                  <c:v>9871.6909859056323</c:v>
                </c:pt>
                <c:pt idx="25">
                  <c:v>11993.31424026578</c:v>
                </c:pt>
                <c:pt idx="26">
                  <c:v>14724.700327025654</c:v>
                </c:pt>
                <c:pt idx="27">
                  <c:v>21335.508915716026</c:v>
                </c:pt>
                <c:pt idx="28">
                  <c:v>34428.165286181451</c:v>
                </c:pt>
                <c:pt idx="29">
                  <c:v>41883.918489360432</c:v>
                </c:pt>
                <c:pt idx="30">
                  <c:v>45105.592409337987</c:v>
                </c:pt>
              </c:numCache>
            </c:numRef>
          </c:val>
          <c:extLst>
            <c:ext xmlns:c16="http://schemas.microsoft.com/office/drawing/2014/chart" uri="{C3380CC4-5D6E-409C-BE32-E72D297353CC}">
              <c16:uniqueId val="{00000002-9F81-4B0A-A70A-12D491EEFFF7}"/>
            </c:ext>
          </c:extLst>
        </c:ser>
        <c:dLbls>
          <c:dLblPos val="outEnd"/>
          <c:showLegendKey val="0"/>
          <c:showVal val="1"/>
          <c:showCatName val="0"/>
          <c:showSerName val="0"/>
          <c:showPercent val="0"/>
          <c:showBubbleSize val="0"/>
        </c:dLbls>
        <c:gapWidth val="182"/>
        <c:axId val="1937030463"/>
        <c:axId val="1937035455"/>
      </c:barChart>
      <c:catAx>
        <c:axId val="1937030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937035455"/>
        <c:crosses val="autoZero"/>
        <c:auto val="1"/>
        <c:lblAlgn val="ctr"/>
        <c:lblOffset val="100"/>
        <c:noMultiLvlLbl val="0"/>
      </c:catAx>
      <c:valAx>
        <c:axId val="1937035455"/>
        <c:scaling>
          <c:orientation val="minMax"/>
        </c:scaling>
        <c:delete val="1"/>
        <c:axPos val="b"/>
        <c:numFmt formatCode="_(* #,##0.0_);_(* \(#,##0.0\);_(* &quot;-&quot;??_);_(@_)" sourceLinked="1"/>
        <c:majorTickMark val="none"/>
        <c:minorTickMark val="none"/>
        <c:tickLblPos val="nextTo"/>
        <c:crossAx val="193703046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80042017340698E-2"/>
          <c:y val="3.0962743225909476E-2"/>
          <c:w val="0.92010012090081694"/>
          <c:h val="0.77435900874118468"/>
        </c:manualLayout>
      </c:layout>
      <c:barChart>
        <c:barDir val="col"/>
        <c:grouping val="clustered"/>
        <c:varyColors val="0"/>
        <c:ser>
          <c:idx val="0"/>
          <c:order val="0"/>
          <c:tx>
            <c:strRef>
              <c:f>'Gráfico 6'!$B$52</c:f>
              <c:strCache>
                <c:ptCount val="1"/>
                <c:pt idx="0">
                  <c:v>Producto Interno Bruto</c:v>
                </c:pt>
              </c:strCache>
            </c:strRef>
          </c:tx>
          <c:spPr>
            <a:solidFill>
              <a:schemeClr val="accent1"/>
            </a:solidFill>
            <a:ln>
              <a:noFill/>
            </a:ln>
            <a:effectLst/>
          </c:spPr>
          <c:invertIfNegative val="0"/>
          <c:dPt>
            <c:idx val="1"/>
            <c:invertIfNegative val="0"/>
            <c:bubble3D val="0"/>
            <c:spPr>
              <a:solidFill>
                <a:srgbClr val="CC0000"/>
              </a:solidFill>
              <a:ln>
                <a:solidFill>
                  <a:srgbClr val="CC0000"/>
                </a:solidFill>
              </a:ln>
              <a:effectLst/>
            </c:spPr>
            <c:extLst>
              <c:ext xmlns:c16="http://schemas.microsoft.com/office/drawing/2014/chart" uri="{C3380CC4-5D6E-409C-BE32-E72D297353CC}">
                <c16:uniqueId val="{00000001-7CA0-414A-AFCE-0C12411A6D8D}"/>
              </c:ext>
            </c:extLst>
          </c:dPt>
          <c:dPt>
            <c:idx val="2"/>
            <c:invertIfNegative val="0"/>
            <c:bubble3D val="0"/>
            <c:spPr>
              <a:solidFill>
                <a:srgbClr val="CC0000"/>
              </a:solidFill>
              <a:ln>
                <a:solidFill>
                  <a:srgbClr val="CC0000"/>
                </a:solidFill>
              </a:ln>
              <a:effectLst/>
            </c:spPr>
            <c:extLst>
              <c:ext xmlns:c16="http://schemas.microsoft.com/office/drawing/2014/chart" uri="{C3380CC4-5D6E-409C-BE32-E72D297353CC}">
                <c16:uniqueId val="{00000003-7CA0-414A-AFCE-0C12411A6D8D}"/>
              </c:ext>
            </c:extLst>
          </c:dPt>
          <c:dPt>
            <c:idx val="3"/>
            <c:invertIfNegative val="0"/>
            <c:bubble3D val="0"/>
            <c:spPr>
              <a:solidFill>
                <a:srgbClr val="CC0000"/>
              </a:solidFill>
              <a:ln>
                <a:solidFill>
                  <a:srgbClr val="CC0000"/>
                </a:solidFill>
              </a:ln>
              <a:effectLst/>
            </c:spPr>
            <c:extLst>
              <c:ext xmlns:c16="http://schemas.microsoft.com/office/drawing/2014/chart" uri="{C3380CC4-5D6E-409C-BE32-E72D297353CC}">
                <c16:uniqueId val="{00000005-7CA0-414A-AFCE-0C12411A6D8D}"/>
              </c:ext>
            </c:extLst>
          </c:dPt>
          <c:dPt>
            <c:idx val="4"/>
            <c:invertIfNegative val="0"/>
            <c:bubble3D val="0"/>
            <c:spPr>
              <a:solidFill>
                <a:srgbClr val="002060"/>
              </a:solidFill>
              <a:ln>
                <a:noFill/>
              </a:ln>
              <a:effectLst/>
            </c:spPr>
            <c:extLst>
              <c:ext xmlns:c16="http://schemas.microsoft.com/office/drawing/2014/chart" uri="{C3380CC4-5D6E-409C-BE32-E72D297353CC}">
                <c16:uniqueId val="{00000007-7CA0-414A-AFCE-0C12411A6D8D}"/>
              </c:ext>
            </c:extLst>
          </c:dPt>
          <c:dPt>
            <c:idx val="5"/>
            <c:invertIfNegative val="0"/>
            <c:bubble3D val="0"/>
            <c:spPr>
              <a:solidFill>
                <a:srgbClr val="002060"/>
              </a:solidFill>
              <a:ln>
                <a:noFill/>
              </a:ln>
              <a:effectLst/>
            </c:spPr>
            <c:extLst>
              <c:ext xmlns:c16="http://schemas.microsoft.com/office/drawing/2014/chart" uri="{C3380CC4-5D6E-409C-BE32-E72D297353CC}">
                <c16:uniqueId val="{00000009-7CA0-414A-AFCE-0C12411A6D8D}"/>
              </c:ext>
            </c:extLst>
          </c:dPt>
          <c:dPt>
            <c:idx val="6"/>
            <c:invertIfNegative val="0"/>
            <c:bubble3D val="0"/>
            <c:spPr>
              <a:solidFill>
                <a:srgbClr val="002060"/>
              </a:solidFill>
              <a:ln>
                <a:noFill/>
              </a:ln>
              <a:effectLst/>
            </c:spPr>
            <c:extLst>
              <c:ext xmlns:c16="http://schemas.microsoft.com/office/drawing/2014/chart" uri="{C3380CC4-5D6E-409C-BE32-E72D297353CC}">
                <c16:uniqueId val="{0000000B-7CA0-414A-AFCE-0C12411A6D8D}"/>
              </c:ext>
            </c:extLst>
          </c:dPt>
          <c:dPt>
            <c:idx val="7"/>
            <c:invertIfNegative val="0"/>
            <c:bubble3D val="0"/>
            <c:spPr>
              <a:solidFill>
                <a:srgbClr val="002060"/>
              </a:solidFill>
              <a:ln>
                <a:noFill/>
              </a:ln>
              <a:effectLst/>
            </c:spPr>
            <c:extLst>
              <c:ext xmlns:c16="http://schemas.microsoft.com/office/drawing/2014/chart" uri="{C3380CC4-5D6E-409C-BE32-E72D297353CC}">
                <c16:uniqueId val="{0000000D-7CA0-414A-AFCE-0C12411A6D8D}"/>
              </c:ext>
            </c:extLst>
          </c:dPt>
          <c:dPt>
            <c:idx val="8"/>
            <c:invertIfNegative val="0"/>
            <c:bubble3D val="0"/>
            <c:spPr>
              <a:solidFill>
                <a:srgbClr val="002060"/>
              </a:solidFill>
              <a:ln>
                <a:noFill/>
              </a:ln>
              <a:effectLst/>
            </c:spPr>
            <c:extLst>
              <c:ext xmlns:c16="http://schemas.microsoft.com/office/drawing/2014/chart" uri="{C3380CC4-5D6E-409C-BE32-E72D297353CC}">
                <c16:uniqueId val="{0000000F-7CA0-414A-AFCE-0C12411A6D8D}"/>
              </c:ext>
            </c:extLst>
          </c:dPt>
          <c:dPt>
            <c:idx val="9"/>
            <c:invertIfNegative val="0"/>
            <c:bubble3D val="0"/>
            <c:spPr>
              <a:solidFill>
                <a:srgbClr val="002060"/>
              </a:solidFill>
              <a:ln>
                <a:noFill/>
              </a:ln>
              <a:effectLst/>
            </c:spPr>
            <c:extLst>
              <c:ext xmlns:c16="http://schemas.microsoft.com/office/drawing/2014/chart" uri="{C3380CC4-5D6E-409C-BE32-E72D297353CC}">
                <c16:uniqueId val="{00000011-7CA0-414A-AFCE-0C12411A6D8D}"/>
              </c:ext>
            </c:extLst>
          </c:dPt>
          <c:dPt>
            <c:idx val="10"/>
            <c:invertIfNegative val="0"/>
            <c:bubble3D val="0"/>
            <c:spPr>
              <a:solidFill>
                <a:srgbClr val="002060"/>
              </a:solidFill>
              <a:ln>
                <a:noFill/>
              </a:ln>
              <a:effectLst/>
            </c:spPr>
            <c:extLst>
              <c:ext xmlns:c16="http://schemas.microsoft.com/office/drawing/2014/chart" uri="{C3380CC4-5D6E-409C-BE32-E72D297353CC}">
                <c16:uniqueId val="{00000013-7CA0-414A-AFCE-0C12411A6D8D}"/>
              </c:ext>
            </c:extLst>
          </c:dPt>
          <c:dPt>
            <c:idx val="11"/>
            <c:invertIfNegative val="0"/>
            <c:bubble3D val="0"/>
            <c:spPr>
              <a:solidFill>
                <a:srgbClr val="002060"/>
              </a:solidFill>
              <a:ln>
                <a:noFill/>
              </a:ln>
              <a:effectLst/>
            </c:spPr>
            <c:extLst>
              <c:ext xmlns:c16="http://schemas.microsoft.com/office/drawing/2014/chart" uri="{C3380CC4-5D6E-409C-BE32-E72D297353CC}">
                <c16:uniqueId val="{00000015-7CA0-414A-AFCE-0C12411A6D8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6'!$C$50:$N$51</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2020</c:v>
                  </c:pt>
                  <c:pt idx="4">
                    <c:v>2021</c:v>
                  </c:pt>
                  <c:pt idx="8">
                    <c:v>2022</c:v>
                  </c:pt>
                </c:lvl>
              </c:multiLvlStrCache>
            </c:multiLvlStrRef>
          </c:cat>
          <c:val>
            <c:numRef>
              <c:f>'Gráfico 6'!$C$52:$N$52</c:f>
              <c:numCache>
                <c:formatCode>#,##0.0</c:formatCode>
                <c:ptCount val="12"/>
                <c:pt idx="0">
                  <c:v>-8.5602820021080106E-3</c:v>
                </c:pt>
                <c:pt idx="1">
                  <c:v>-8.5036886142451777</c:v>
                </c:pt>
                <c:pt idx="2">
                  <c:v>-8.0711539912107071</c:v>
                </c:pt>
                <c:pt idx="3">
                  <c:v>-6.7202393746339339</c:v>
                </c:pt>
                <c:pt idx="4">
                  <c:v>3.1396607256150446</c:v>
                </c:pt>
                <c:pt idx="5">
                  <c:v>13.338068022806638</c:v>
                </c:pt>
                <c:pt idx="6">
                  <c:v>12.698991589478581</c:v>
                </c:pt>
                <c:pt idx="7">
                  <c:v>12.271990236920487</c:v>
                </c:pt>
                <c:pt idx="8">
                  <c:v>6.1466040503912893</c:v>
                </c:pt>
                <c:pt idx="9">
                  <c:v>5.625261164097779</c:v>
                </c:pt>
                <c:pt idx="10">
                  <c:v>5.4225497718681339</c:v>
                </c:pt>
                <c:pt idx="11">
                  <c:v>4.9000000000000004</c:v>
                </c:pt>
              </c:numCache>
            </c:numRef>
          </c:val>
          <c:extLst>
            <c:ext xmlns:c16="http://schemas.microsoft.com/office/drawing/2014/chart" uri="{C3380CC4-5D6E-409C-BE32-E72D297353CC}">
              <c16:uniqueId val="{00000016-7CA0-414A-AFCE-0C12411A6D8D}"/>
            </c:ext>
          </c:extLst>
        </c:ser>
        <c:dLbls>
          <c:showLegendKey val="0"/>
          <c:showVal val="0"/>
          <c:showCatName val="0"/>
          <c:showSerName val="0"/>
          <c:showPercent val="0"/>
          <c:showBubbleSize val="0"/>
        </c:dLbls>
        <c:gapWidth val="219"/>
        <c:overlap val="-27"/>
        <c:axId val="481204383"/>
        <c:axId val="481206047"/>
      </c:barChart>
      <c:catAx>
        <c:axId val="481204383"/>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crossAx val="481206047"/>
        <c:crosses val="autoZero"/>
        <c:auto val="1"/>
        <c:lblAlgn val="ctr"/>
        <c:lblOffset val="100"/>
        <c:noMultiLvlLbl val="0"/>
      </c:catAx>
      <c:valAx>
        <c:axId val="48120604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48120438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68173969068428E-2"/>
          <c:y val="4.7128042312744957E-2"/>
          <c:w val="0.90665183819976236"/>
          <c:h val="0.81469438318924314"/>
        </c:manualLayout>
      </c:layout>
      <c:barChart>
        <c:barDir val="col"/>
        <c:grouping val="clustered"/>
        <c:varyColors val="0"/>
        <c:ser>
          <c:idx val="0"/>
          <c:order val="0"/>
          <c:tx>
            <c:strRef>
              <c:f>'Gráfico 7'!$B$32</c:f>
              <c:strCache>
                <c:ptCount val="1"/>
                <c:pt idx="0">
                  <c:v>Remesas Familiares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7'!$C$30:$F$31</c:f>
              <c:multiLvlStrCache>
                <c:ptCount val="4"/>
                <c:lvl>
                  <c:pt idx="0">
                    <c:v>Enero - Diciembre</c:v>
                  </c:pt>
                  <c:pt idx="1">
                    <c:v>Enero - Diciembre</c:v>
                  </c:pt>
                  <c:pt idx="2">
                    <c:v>Enero - Diciembre</c:v>
                  </c:pt>
                  <c:pt idx="3">
                    <c:v>Enero - Diciembre</c:v>
                  </c:pt>
                </c:lvl>
                <c:lvl>
                  <c:pt idx="0">
                    <c:v>2019</c:v>
                  </c:pt>
                  <c:pt idx="1">
                    <c:v>2020</c:v>
                  </c:pt>
                  <c:pt idx="2">
                    <c:v>2021</c:v>
                  </c:pt>
                  <c:pt idx="3">
                    <c:v>2022</c:v>
                  </c:pt>
                </c:lvl>
              </c:multiLvlStrCache>
            </c:multiLvlStrRef>
          </c:cat>
          <c:val>
            <c:numRef>
              <c:f>'Gráfico 7'!$C$32:$F$32</c:f>
              <c:numCache>
                <c:formatCode>#,##0.0,,</c:formatCode>
                <c:ptCount val="4"/>
                <c:pt idx="0">
                  <c:v>7087045534.4587717</c:v>
                </c:pt>
                <c:pt idx="1">
                  <c:v>8219262925.7137547</c:v>
                </c:pt>
                <c:pt idx="2">
                  <c:v>10402469200.279837</c:v>
                </c:pt>
                <c:pt idx="3">
                  <c:v>9856497461.0398674</c:v>
                </c:pt>
              </c:numCache>
            </c:numRef>
          </c:val>
          <c:extLst>
            <c:ext xmlns:c16="http://schemas.microsoft.com/office/drawing/2014/chart" uri="{C3380CC4-5D6E-409C-BE32-E72D297353CC}">
              <c16:uniqueId val="{00000000-A8E6-43C2-8856-0FF42F210E9F}"/>
            </c:ext>
          </c:extLst>
        </c:ser>
        <c:dLbls>
          <c:showLegendKey val="0"/>
          <c:showVal val="0"/>
          <c:showCatName val="0"/>
          <c:showSerName val="0"/>
          <c:showPercent val="0"/>
          <c:showBubbleSize val="0"/>
        </c:dLbls>
        <c:gapWidth val="219"/>
        <c:overlap val="-27"/>
        <c:axId val="652235711"/>
        <c:axId val="652228223"/>
      </c:barChart>
      <c:catAx>
        <c:axId val="6522357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652228223"/>
        <c:crosses val="autoZero"/>
        <c:auto val="1"/>
        <c:lblAlgn val="ctr"/>
        <c:lblOffset val="100"/>
        <c:noMultiLvlLbl val="0"/>
      </c:catAx>
      <c:valAx>
        <c:axId val="6522282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65223571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[Consolidación 2023.xlsx]Gráfico 9!PivotTable11</c:name>
    <c:fmtId val="3"/>
  </c:pivotSource>
  <c:chart>
    <c:autoTitleDeleted val="1"/>
    <c:pivotFmts>
      <c:pivotFmt>
        <c:idx val="0"/>
        <c:spPr>
          <a:solidFill>
            <a:schemeClr val="accent1"/>
          </a:solidFill>
          <a:ln w="28575" cap="rnd">
            <a:solidFill>
              <a:srgbClr val="00206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1251759748645729E-2"/>
              <c:y val="-5.957071559908445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1.7815286268689053E-2"/>
              <c:y val="-7.183513673396867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5.5105567199436996E-2"/>
                  <c:h val="7.3534930126502904E-2"/>
                </c:manualLayout>
              </c15:layout>
            </c:ext>
          </c:extLst>
        </c:dLbl>
      </c:pivotFmt>
      <c:pivotFmt>
        <c:idx val="3"/>
        <c:dLbl>
          <c:idx val="0"/>
          <c:layout>
            <c:manualLayout>
              <c:x val="-1.5002346331527637E-2"/>
              <c:y val="-2.45291181878583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5.3230273907996041E-2"/>
                  <c:h val="9.1055728832115976E-2"/>
                </c:manualLayout>
              </c15:layout>
            </c:ext>
          </c:extLst>
        </c:dLbl>
      </c:pivotFmt>
      <c:pivotFmt>
        <c:idx val="4"/>
        <c:spPr>
          <a:solidFill>
            <a:schemeClr val="accent1"/>
          </a:solidFill>
          <a:ln w="28575" cap="rnd">
            <a:solidFill>
              <a:srgbClr val="002060"/>
            </a:solidFill>
            <a:round/>
          </a:ln>
          <a:effectLst/>
        </c:spPr>
        <c:marker>
          <c:symbol val="none"/>
        </c:marker>
        <c:dLbl>
          <c:idx val="0"/>
          <c:layout>
            <c:manualLayout>
              <c:x val="-2.6254106080173367E-2"/>
              <c:y val="-3.50415974112261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rgbClr val="002060"/>
            </a:solidFill>
            <a:round/>
          </a:ln>
          <a:effectLst/>
        </c:spPr>
        <c:marker>
          <c:symbol val="none"/>
        </c:marker>
        <c:dLbl>
          <c:idx val="0"/>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Lst>
        </c:dLbl>
      </c:pivotFmt>
      <c:pivotFmt>
        <c:idx val="6"/>
        <c:spPr>
          <a:solidFill>
            <a:schemeClr val="accent1"/>
          </a:solidFill>
          <a:ln w="28575" cap="rnd">
            <a:solidFill>
              <a:srgbClr val="002060"/>
            </a:solidFill>
            <a:round/>
          </a:ln>
          <a:effectLst/>
        </c:spPr>
        <c:marker>
          <c:symbol val="none"/>
        </c:marker>
        <c:dLbl>
          <c:idx val="0"/>
          <c:layout>
            <c:manualLayout>
              <c:x val="-2.2503519497291458E-2"/>
              <c:y val="-3.85457571523487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rgbClr val="002060"/>
            </a:solidFill>
            <a:round/>
          </a:ln>
          <a:effectLst/>
        </c:spPr>
        <c:marker>
          <c:symbol val="none"/>
        </c:marker>
        <c:dLbl>
          <c:idx val="0"/>
          <c:layout>
            <c:manualLayout>
              <c:x val="-3.7505865828819165E-2"/>
              <c:y val="-4.204991689347133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002060"/>
            </a:solidFill>
            <a:round/>
          </a:ln>
          <a:effectLst/>
        </c:spPr>
        <c:marker>
          <c:symbol val="none"/>
        </c:marker>
        <c:dLbl>
          <c:idx val="0"/>
          <c:layout>
            <c:manualLayout>
              <c:x val="-4.6882332286023939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002060"/>
            </a:solidFill>
            <a:round/>
          </a:ln>
          <a:effectLst/>
        </c:spPr>
        <c:marker>
          <c:symbol val="none"/>
        </c:marker>
        <c:dLbl>
          <c:idx val="0"/>
          <c:layout>
            <c:manualLayout>
              <c:x val="-5.6258798743228644E-3"/>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rgbClr val="002060"/>
            </a:solidFill>
            <a:round/>
          </a:ln>
          <a:effectLst/>
        </c:spPr>
        <c:marker>
          <c:symbol val="none"/>
        </c:marker>
        <c:dLbl>
          <c:idx val="0"/>
          <c:layout>
            <c:manualLayout>
              <c:x val="-9.376466457204774E-3"/>
              <c:y val="-3.15374376701035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rgbClr val="002060"/>
            </a:solidFill>
            <a:round/>
          </a:ln>
          <a:effectLst/>
        </c:spPr>
        <c:marker>
          <c:symbol val="none"/>
        </c:marker>
        <c:dLbl>
          <c:idx val="0"/>
          <c:layout>
            <c:manualLayout>
              <c:x val="-1.3127053040086684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002060"/>
            </a:solidFill>
            <a:round/>
          </a:ln>
          <a:effectLst/>
        </c:spPr>
        <c:marker>
          <c:symbol val="none"/>
        </c:marker>
        <c:dLbl>
          <c:idx val="0"/>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Lst>
        </c:dLbl>
      </c:pivotFmt>
      <c:pivotFmt>
        <c:idx val="13"/>
        <c:spPr>
          <a:ln w="28575" cap="rnd">
            <a:solidFill>
              <a:srgbClr val="00206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a:solidFill>
              <a:srgbClr val="002060"/>
            </a:solidFill>
            <a:round/>
          </a:ln>
          <a:effectLst/>
        </c:spPr>
        <c:marker>
          <c:symbol val="none"/>
        </c:marker>
        <c:dLbl>
          <c:idx val="0"/>
          <c:layout>
            <c:manualLayout>
              <c:x val="-2.6254106080173367E-2"/>
              <c:y val="-3.50415974112261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solidFill>
              <a:srgbClr val="002060"/>
            </a:solidFill>
            <a:round/>
          </a:ln>
          <a:effectLst/>
        </c:spPr>
        <c:marker>
          <c:symbol val="none"/>
        </c:marker>
        <c:dLbl>
          <c:idx val="0"/>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Lst>
        </c:dLbl>
      </c:pivotFmt>
      <c:pivotFmt>
        <c:idx val="16"/>
        <c:spPr>
          <a:ln w="28575" cap="rnd">
            <a:solidFill>
              <a:srgbClr val="002060"/>
            </a:solidFill>
            <a:round/>
          </a:ln>
          <a:effectLst/>
        </c:spPr>
        <c:marker>
          <c:symbol val="none"/>
        </c:marker>
        <c:dLbl>
          <c:idx val="0"/>
          <c:layout>
            <c:manualLayout>
              <c:x val="-2.2503519497291458E-2"/>
              <c:y val="-3.85457571523487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rgbClr val="002060"/>
            </a:solidFill>
            <a:round/>
          </a:ln>
          <a:effectLst/>
        </c:spPr>
        <c:marker>
          <c:symbol val="none"/>
        </c:marker>
        <c:dLbl>
          <c:idx val="0"/>
          <c:layout>
            <c:manualLayout>
              <c:x val="-3.7505865828819165E-2"/>
              <c:y val="-4.204991689347133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rgbClr val="002060"/>
            </a:solidFill>
            <a:round/>
          </a:ln>
          <a:effectLst/>
        </c:spPr>
        <c:marker>
          <c:symbol val="none"/>
        </c:marker>
        <c:dLbl>
          <c:idx val="0"/>
          <c:layout>
            <c:manualLayout>
              <c:x val="-4.6882332286023939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rgbClr val="002060"/>
            </a:solidFill>
            <a:round/>
          </a:ln>
          <a:effectLst/>
        </c:spPr>
        <c:marker>
          <c:symbol val="none"/>
        </c:marker>
        <c:dLbl>
          <c:idx val="0"/>
          <c:layout>
            <c:manualLayout>
              <c:x val="-5.6258798743228644E-3"/>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rgbClr val="002060"/>
            </a:solidFill>
            <a:round/>
          </a:ln>
          <a:effectLst/>
        </c:spPr>
        <c:marker>
          <c:symbol val="none"/>
        </c:marker>
        <c:dLbl>
          <c:idx val="0"/>
          <c:layout>
            <c:manualLayout>
              <c:x val="-9.376466457204774E-3"/>
              <c:y val="-3.15374376701035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a:solidFill>
              <a:srgbClr val="002060"/>
            </a:solidFill>
            <a:round/>
          </a:ln>
          <a:effectLst/>
        </c:spPr>
        <c:marker>
          <c:symbol val="none"/>
        </c:marker>
        <c:dLbl>
          <c:idx val="0"/>
          <c:layout>
            <c:manualLayout>
              <c:x val="-1.3127053040086684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a:solidFill>
              <a:srgbClr val="002060"/>
            </a:solidFill>
            <a:round/>
          </a:ln>
          <a:effectLst/>
        </c:spPr>
        <c:marker>
          <c:symbol val="none"/>
        </c:marker>
        <c:dLbl>
          <c:idx val="0"/>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Lst>
        </c:dLbl>
      </c:pivotFmt>
    </c:pivotFmts>
    <c:plotArea>
      <c:layout>
        <c:manualLayout>
          <c:layoutTarget val="inner"/>
          <c:xMode val="edge"/>
          <c:yMode val="edge"/>
          <c:x val="1.6877639622968593E-2"/>
          <c:y val="0.12888133976995053"/>
          <c:w val="0.92495046715475482"/>
          <c:h val="0.68653332097220288"/>
        </c:manualLayout>
      </c:layout>
      <c:lineChart>
        <c:grouping val="standard"/>
        <c:varyColors val="0"/>
        <c:ser>
          <c:idx val="0"/>
          <c:order val="0"/>
          <c:tx>
            <c:strRef>
              <c:f>'Gráfico 9'!$C$85</c:f>
              <c:strCache>
                <c:ptCount val="1"/>
                <c:pt idx="0">
                  <c:v>Total</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01-44AF-4F25-928E-C43D95E8CE1E}"/>
              </c:ext>
            </c:extLst>
          </c:dPt>
          <c:dPt>
            <c:idx val="1"/>
            <c:marker>
              <c:symbol val="none"/>
            </c:marker>
            <c:bubble3D val="0"/>
            <c:spPr>
              <a:ln w="28575" cap="rnd">
                <a:solidFill>
                  <a:srgbClr val="002060"/>
                </a:solidFill>
                <a:round/>
              </a:ln>
              <a:effectLst/>
            </c:spPr>
            <c:extLst>
              <c:ext xmlns:c16="http://schemas.microsoft.com/office/drawing/2014/chart" uri="{C3380CC4-5D6E-409C-BE32-E72D297353CC}">
                <c16:uniqueId val="{00000003-44AF-4F25-928E-C43D95E8CE1E}"/>
              </c:ext>
            </c:extLst>
          </c:dPt>
          <c:dPt>
            <c:idx val="2"/>
            <c:marker>
              <c:symbol val="none"/>
            </c:marker>
            <c:bubble3D val="0"/>
            <c:spPr>
              <a:ln w="28575" cap="rnd">
                <a:solidFill>
                  <a:srgbClr val="002060"/>
                </a:solidFill>
                <a:round/>
              </a:ln>
              <a:effectLst/>
            </c:spPr>
            <c:extLst>
              <c:ext xmlns:c16="http://schemas.microsoft.com/office/drawing/2014/chart" uri="{C3380CC4-5D6E-409C-BE32-E72D297353CC}">
                <c16:uniqueId val="{00000005-44AF-4F25-928E-C43D95E8CE1E}"/>
              </c:ext>
            </c:extLst>
          </c:dPt>
          <c:dPt>
            <c:idx val="3"/>
            <c:marker>
              <c:symbol val="none"/>
            </c:marker>
            <c:bubble3D val="0"/>
            <c:spPr>
              <a:ln w="28575" cap="rnd">
                <a:solidFill>
                  <a:srgbClr val="002060"/>
                </a:solidFill>
                <a:round/>
              </a:ln>
              <a:effectLst/>
            </c:spPr>
            <c:extLst>
              <c:ext xmlns:c16="http://schemas.microsoft.com/office/drawing/2014/chart" uri="{C3380CC4-5D6E-409C-BE32-E72D297353CC}">
                <c16:uniqueId val="{00000007-44AF-4F25-928E-C43D95E8CE1E}"/>
              </c:ext>
            </c:extLst>
          </c:dPt>
          <c:dPt>
            <c:idx val="5"/>
            <c:marker>
              <c:symbol val="none"/>
            </c:marker>
            <c:bubble3D val="0"/>
            <c:spPr>
              <a:ln w="28575" cap="rnd">
                <a:solidFill>
                  <a:srgbClr val="002060"/>
                </a:solidFill>
                <a:round/>
              </a:ln>
              <a:effectLst/>
            </c:spPr>
            <c:extLst>
              <c:ext xmlns:c16="http://schemas.microsoft.com/office/drawing/2014/chart" uri="{C3380CC4-5D6E-409C-BE32-E72D297353CC}">
                <c16:uniqueId val="{00000009-44AF-4F25-928E-C43D95E8CE1E}"/>
              </c:ext>
            </c:extLst>
          </c:dPt>
          <c:dPt>
            <c:idx val="6"/>
            <c:marker>
              <c:symbol val="none"/>
            </c:marker>
            <c:bubble3D val="0"/>
            <c:spPr>
              <a:ln w="28575" cap="rnd">
                <a:solidFill>
                  <a:srgbClr val="002060"/>
                </a:solidFill>
                <a:round/>
              </a:ln>
              <a:effectLst/>
            </c:spPr>
            <c:extLst>
              <c:ext xmlns:c16="http://schemas.microsoft.com/office/drawing/2014/chart" uri="{C3380CC4-5D6E-409C-BE32-E72D297353CC}">
                <c16:uniqueId val="{0000000B-44AF-4F25-928E-C43D95E8CE1E}"/>
              </c:ext>
            </c:extLst>
          </c:dPt>
          <c:dPt>
            <c:idx val="7"/>
            <c:marker>
              <c:symbol val="none"/>
            </c:marker>
            <c:bubble3D val="0"/>
            <c:spPr>
              <a:ln w="28575" cap="rnd">
                <a:solidFill>
                  <a:srgbClr val="002060"/>
                </a:solidFill>
                <a:round/>
              </a:ln>
              <a:effectLst/>
            </c:spPr>
            <c:extLst>
              <c:ext xmlns:c16="http://schemas.microsoft.com/office/drawing/2014/chart" uri="{C3380CC4-5D6E-409C-BE32-E72D297353CC}">
                <c16:uniqueId val="{0000000D-44AF-4F25-928E-C43D95E8CE1E}"/>
              </c:ext>
            </c:extLst>
          </c:dPt>
          <c:dPt>
            <c:idx val="8"/>
            <c:marker>
              <c:symbol val="none"/>
            </c:marker>
            <c:bubble3D val="0"/>
            <c:spPr>
              <a:ln w="28575" cap="rnd">
                <a:solidFill>
                  <a:srgbClr val="002060"/>
                </a:solidFill>
                <a:round/>
              </a:ln>
              <a:effectLst/>
            </c:spPr>
            <c:extLst>
              <c:ext xmlns:c16="http://schemas.microsoft.com/office/drawing/2014/chart" uri="{C3380CC4-5D6E-409C-BE32-E72D297353CC}">
                <c16:uniqueId val="{0000000F-44AF-4F25-928E-C43D95E8CE1E}"/>
              </c:ext>
            </c:extLst>
          </c:dPt>
          <c:dPt>
            <c:idx val="9"/>
            <c:marker>
              <c:symbol val="none"/>
            </c:marker>
            <c:bubble3D val="0"/>
            <c:spPr>
              <a:ln w="28575" cap="rnd">
                <a:solidFill>
                  <a:srgbClr val="002060"/>
                </a:solidFill>
                <a:round/>
              </a:ln>
              <a:effectLst/>
            </c:spPr>
            <c:extLst>
              <c:ext xmlns:c16="http://schemas.microsoft.com/office/drawing/2014/chart" uri="{C3380CC4-5D6E-409C-BE32-E72D297353CC}">
                <c16:uniqueId val="{00000011-44AF-4F25-928E-C43D95E8CE1E}"/>
              </c:ext>
            </c:extLst>
          </c:dPt>
          <c:dLbls>
            <c:dLbl>
              <c:idx val="0"/>
              <c:layout>
                <c:manualLayout>
                  <c:x val="-2.6254106080173367E-2"/>
                  <c:y val="-3.5041597411226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AF-4F25-928E-C43D95E8CE1E}"/>
                </c:ext>
              </c:extLst>
            </c:dLbl>
            <c:dLbl>
              <c:idx val="1"/>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 xmlns:c16="http://schemas.microsoft.com/office/drawing/2014/chart" uri="{C3380CC4-5D6E-409C-BE32-E72D297353CC}">
                  <c16:uniqueId val="{00000003-44AF-4F25-928E-C43D95E8CE1E}"/>
                </c:ext>
              </c:extLst>
            </c:dLbl>
            <c:dLbl>
              <c:idx val="2"/>
              <c:layout>
                <c:manualLayout>
                  <c:x val="-2.2503519497291458E-2"/>
                  <c:y val="-3.854575715234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AF-4F25-928E-C43D95E8CE1E}"/>
                </c:ext>
              </c:extLst>
            </c:dLbl>
            <c:dLbl>
              <c:idx val="3"/>
              <c:layout>
                <c:manualLayout>
                  <c:x val="-3.7505865828819165E-2"/>
                  <c:y val="-4.2049916893471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AF-4F25-928E-C43D95E8CE1E}"/>
                </c:ext>
              </c:extLst>
            </c:dLbl>
            <c:dLbl>
              <c:idx val="5"/>
              <c:layout>
                <c:manualLayout>
                  <c:x val="-4.6882332286023939E-2"/>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AF-4F25-928E-C43D95E8CE1E}"/>
                </c:ext>
              </c:extLst>
            </c:dLbl>
            <c:dLbl>
              <c:idx val="6"/>
              <c:layout>
                <c:manualLayout>
                  <c:x val="-5.6258798743228644E-3"/>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AF-4F25-928E-C43D95E8CE1E}"/>
                </c:ext>
              </c:extLst>
            </c:dLbl>
            <c:dLbl>
              <c:idx val="7"/>
              <c:layout>
                <c:manualLayout>
                  <c:x val="-9.376466457204774E-3"/>
                  <c:y val="-3.153743767010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AF-4F25-928E-C43D95E8CE1E}"/>
                </c:ext>
              </c:extLst>
            </c:dLbl>
            <c:dLbl>
              <c:idx val="8"/>
              <c:layout>
                <c:manualLayout>
                  <c:x val="-1.3127053040086684E-2"/>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AF-4F25-928E-C43D95E8CE1E}"/>
                </c:ext>
              </c:extLst>
            </c:dLbl>
            <c:dLbl>
              <c:idx val="9"/>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 xmlns:c16="http://schemas.microsoft.com/office/drawing/2014/chart" uri="{C3380CC4-5D6E-409C-BE32-E72D297353CC}">
                  <c16:uniqueId val="{00000011-44AF-4F25-928E-C43D95E8CE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9'!$B$86:$B$98</c:f>
              <c:multiLvlStrCache>
                <c:ptCount val="10"/>
                <c:lvl>
                  <c:pt idx="0">
                    <c:v>Ago</c:v>
                  </c:pt>
                  <c:pt idx="1">
                    <c:v>Sep</c:v>
                  </c:pt>
                  <c:pt idx="2">
                    <c:v>Oct</c:v>
                  </c:pt>
                  <c:pt idx="3">
                    <c:v>Nov</c:v>
                  </c:pt>
                  <c:pt idx="4">
                    <c:v>Dic</c:v>
                  </c:pt>
                  <c:pt idx="5">
                    <c:v>Ago</c:v>
                  </c:pt>
                  <c:pt idx="6">
                    <c:v>Sep</c:v>
                  </c:pt>
                  <c:pt idx="7">
                    <c:v>Oct</c:v>
                  </c:pt>
                  <c:pt idx="8">
                    <c:v>Nov</c:v>
                  </c:pt>
                  <c:pt idx="9">
                    <c:v>Dic</c:v>
                  </c:pt>
                </c:lvl>
                <c:lvl>
                  <c:pt idx="0">
                    <c:v>2021</c:v>
                  </c:pt>
                  <c:pt idx="5">
                    <c:v>2022</c:v>
                  </c:pt>
                </c:lvl>
              </c:multiLvlStrCache>
            </c:multiLvlStrRef>
          </c:cat>
          <c:val>
            <c:numRef>
              <c:f>'Gráfico 9'!$C$86:$C$98</c:f>
              <c:numCache>
                <c:formatCode>0.00%</c:formatCode>
                <c:ptCount val="10"/>
                <c:pt idx="0">
                  <c:v>0.03</c:v>
                </c:pt>
                <c:pt idx="1">
                  <c:v>0.03</c:v>
                </c:pt>
                <c:pt idx="2">
                  <c:v>0.03</c:v>
                </c:pt>
                <c:pt idx="3">
                  <c:v>0.03</c:v>
                </c:pt>
                <c:pt idx="4">
                  <c:v>3.5000000000000003E-2</c:v>
                </c:pt>
                <c:pt idx="5">
                  <c:v>7.7499999999999999E-2</c:v>
                </c:pt>
                <c:pt idx="6">
                  <c:v>0.08</c:v>
                </c:pt>
                <c:pt idx="7">
                  <c:v>8.2500000000000004E-2</c:v>
                </c:pt>
                <c:pt idx="8">
                  <c:v>8.5000000000000006E-2</c:v>
                </c:pt>
                <c:pt idx="9">
                  <c:v>8.5000000000000006E-2</c:v>
                </c:pt>
              </c:numCache>
            </c:numRef>
          </c:val>
          <c:smooth val="0"/>
          <c:extLst>
            <c:ext xmlns:c16="http://schemas.microsoft.com/office/drawing/2014/chart" uri="{C3380CC4-5D6E-409C-BE32-E72D297353CC}">
              <c16:uniqueId val="{00000012-44AF-4F25-928E-C43D95E8CE1E}"/>
            </c:ext>
          </c:extLst>
        </c:ser>
        <c:dLbls>
          <c:showLegendKey val="0"/>
          <c:showVal val="0"/>
          <c:showCatName val="0"/>
          <c:showSerName val="0"/>
          <c:showPercent val="0"/>
          <c:showBubbleSize val="0"/>
        </c:dLbls>
        <c:smooth val="0"/>
        <c:axId val="1421668000"/>
        <c:axId val="1421670912"/>
      </c:lineChart>
      <c:catAx>
        <c:axId val="14216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421670912"/>
        <c:crosses val="autoZero"/>
        <c:auto val="1"/>
        <c:lblAlgn val="ctr"/>
        <c:lblOffset val="100"/>
        <c:noMultiLvlLbl val="0"/>
      </c:catAx>
      <c:valAx>
        <c:axId val="1421670912"/>
        <c:scaling>
          <c:orientation val="minMax"/>
        </c:scaling>
        <c:delete val="1"/>
        <c:axPos val="l"/>
        <c:numFmt formatCode="0.00%" sourceLinked="1"/>
        <c:majorTickMark val="none"/>
        <c:minorTickMark val="none"/>
        <c:tickLblPos val="nextTo"/>
        <c:crossAx val="1421668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Sector Formal</c:v>
          </c:tx>
          <c:spPr>
            <a:solidFill>
              <a:schemeClr val="accent1">
                <a:shade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0.450581185362876</c:v>
              </c:pt>
              <c:pt idx="1">
                <c:v>0.45437751471998</c:v>
              </c:pt>
            </c:numLit>
          </c:val>
          <c:extLst>
            <c:ext xmlns:c16="http://schemas.microsoft.com/office/drawing/2014/chart" uri="{C3380CC4-5D6E-409C-BE32-E72D297353CC}">
              <c16:uniqueId val="{00000000-38F7-4610-ABF2-A1126E47AEFF}"/>
            </c:ext>
          </c:extLst>
        </c:ser>
        <c:ser>
          <c:idx val="1"/>
          <c:order val="1"/>
          <c:tx>
            <c:v>Sector Informal</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0.49183843432590402</c:v>
              </c:pt>
              <c:pt idx="1">
                <c:v>0.49495824872507299</c:v>
              </c:pt>
            </c:numLit>
          </c:val>
          <c:extLst>
            <c:ext xmlns:c16="http://schemas.microsoft.com/office/drawing/2014/chart" uri="{C3380CC4-5D6E-409C-BE32-E72D297353CC}">
              <c16:uniqueId val="{00000001-38F7-4610-ABF2-A1126E47AEFF}"/>
            </c:ext>
          </c:extLst>
        </c:ser>
        <c:ser>
          <c:idx val="2"/>
          <c:order val="2"/>
          <c:tx>
            <c:v>Servicio Doméstico</c:v>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5.7580380311220002E-2</c:v>
              </c:pt>
              <c:pt idx="1">
                <c:v>5.0664236554947797E-2</c:v>
              </c:pt>
            </c:numLit>
          </c:val>
          <c:extLst>
            <c:ext xmlns:c16="http://schemas.microsoft.com/office/drawing/2014/chart" uri="{C3380CC4-5D6E-409C-BE32-E72D297353CC}">
              <c16:uniqueId val="{00000002-38F7-4610-ABF2-A1126E47AEFF}"/>
            </c:ext>
          </c:extLst>
        </c:ser>
        <c:dLbls>
          <c:dLblPos val="ctr"/>
          <c:showLegendKey val="0"/>
          <c:showVal val="1"/>
          <c:showCatName val="0"/>
          <c:showSerName val="0"/>
          <c:showPercent val="0"/>
          <c:showBubbleSize val="0"/>
        </c:dLbls>
        <c:gapWidth val="150"/>
        <c:overlap val="100"/>
        <c:axId val="620196111"/>
        <c:axId val="620195279"/>
      </c:barChart>
      <c:catAx>
        <c:axId val="62019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620195279"/>
        <c:crosses val="autoZero"/>
        <c:auto val="1"/>
        <c:lblAlgn val="ctr"/>
        <c:lblOffset val="100"/>
        <c:noMultiLvlLbl val="0"/>
      </c:catAx>
      <c:valAx>
        <c:axId val="620195279"/>
        <c:scaling>
          <c:orientation val="minMax"/>
        </c:scaling>
        <c:delete val="1"/>
        <c:axPos val="l"/>
        <c:numFmt formatCode="0%" sourceLinked="1"/>
        <c:majorTickMark val="none"/>
        <c:minorTickMark val="none"/>
        <c:tickLblPos val="nextTo"/>
        <c:crossAx val="62019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venir Next LT Pro" panose="020B0504020202020204" pitchFamily="34" charset="0"/>
                <a:ea typeface="+mn-ea"/>
                <a:cs typeface="+mn-cs"/>
              </a:defRPr>
            </a:pPr>
            <a:r>
              <a:rPr lang="es-DO" sz="1800" b="1" i="0">
                <a:effectLst/>
              </a:rPr>
              <a:t>Gráfico 11. Ingresos del SPNF por Clasificación Económica</a:t>
            </a:r>
            <a:endParaRPr lang="es-DO" sz="1800" i="1">
              <a:effectLst/>
            </a:endParaRPr>
          </a:p>
          <a:p>
            <a:pPr>
              <a:defRPr/>
            </a:pPr>
            <a:r>
              <a:rPr lang="es-DO"/>
              <a:t>2023</a:t>
            </a:r>
          </a:p>
          <a:p>
            <a:pPr>
              <a:defRPr/>
            </a:pPr>
            <a:r>
              <a:rPr lang="es-DO" b="0"/>
              <a:t>En Millones de RD$</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barChart>
        <c:barDir val="col"/>
        <c:grouping val="stacked"/>
        <c:varyColors val="0"/>
        <c:ser>
          <c:idx val="0"/>
          <c:order val="0"/>
          <c:tx>
            <c:strRef>
              <c:f>'Gráfico 11'!$O$15</c:f>
              <c:strCache>
                <c:ptCount val="1"/>
                <c:pt idx="0">
                  <c:v>Ingresos Corrientes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11'!$P$14:$Q$14</c:f>
              <c:numCache>
                <c:formatCode>General</c:formatCode>
                <c:ptCount val="2"/>
                <c:pt idx="0">
                  <c:v>2022</c:v>
                </c:pt>
                <c:pt idx="1">
                  <c:v>2023</c:v>
                </c:pt>
              </c:numCache>
            </c:numRef>
          </c:cat>
          <c:val>
            <c:numRef>
              <c:f>'Gráfico 11'!$P$15:$Q$15</c:f>
              <c:numCache>
                <c:formatCode>_(* #,##0.0,,_);_(* \(#,##0.0,,\);_(* "-"?_);_(@_)</c:formatCode>
                <c:ptCount val="2"/>
                <c:pt idx="0">
                  <c:v>1033519900000</c:v>
                </c:pt>
                <c:pt idx="1">
                  <c:v>1259159100434.7886</c:v>
                </c:pt>
              </c:numCache>
            </c:numRef>
          </c:val>
          <c:extLst>
            <c:ext xmlns:c16="http://schemas.microsoft.com/office/drawing/2014/chart" uri="{C3380CC4-5D6E-409C-BE32-E72D297353CC}">
              <c16:uniqueId val="{00000000-C8B1-4EE6-A625-22FCE64A5039}"/>
            </c:ext>
          </c:extLst>
        </c:ser>
        <c:ser>
          <c:idx val="1"/>
          <c:order val="1"/>
          <c:tx>
            <c:strRef>
              <c:f>'Gráfico 11'!$O$16</c:f>
              <c:strCache>
                <c:ptCount val="1"/>
                <c:pt idx="0">
                  <c:v>Ingresos de capital</c:v>
                </c:pt>
              </c:strCache>
            </c:strRef>
          </c:tx>
          <c:spPr>
            <a:solidFill>
              <a:schemeClr val="accent1">
                <a:lumMod val="40000"/>
                <a:lumOff val="60000"/>
              </a:schemeClr>
            </a:solidFill>
            <a:ln>
              <a:noFill/>
            </a:ln>
            <a:effectLst/>
          </c:spPr>
          <c:invertIfNegative val="0"/>
          <c:dLbls>
            <c:dLbl>
              <c:idx val="1"/>
              <c:layout>
                <c:manualLayout>
                  <c:x val="0"/>
                  <c:y val="-2.7839918277783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B1-4EE6-A625-22FCE64A5039}"/>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11'!$P$14:$Q$14</c:f>
              <c:numCache>
                <c:formatCode>General</c:formatCode>
                <c:ptCount val="2"/>
                <c:pt idx="0">
                  <c:v>2022</c:v>
                </c:pt>
                <c:pt idx="1">
                  <c:v>2023</c:v>
                </c:pt>
              </c:numCache>
            </c:numRef>
          </c:cat>
          <c:val>
            <c:numRef>
              <c:f>'Gráfico 11'!$P$16:$Q$16</c:f>
              <c:numCache>
                <c:formatCode>_(* #,##0.0,,_);_(* \(#,##0.0,,\);_(* "-"?_);_(@_)</c:formatCode>
                <c:ptCount val="2"/>
                <c:pt idx="0">
                  <c:v>48564000000</c:v>
                </c:pt>
                <c:pt idx="1">
                  <c:v>11777746029.999998</c:v>
                </c:pt>
              </c:numCache>
            </c:numRef>
          </c:val>
          <c:extLst>
            <c:ext xmlns:c16="http://schemas.microsoft.com/office/drawing/2014/chart" uri="{C3380CC4-5D6E-409C-BE32-E72D297353CC}">
              <c16:uniqueId val="{00000002-C8B1-4EE6-A625-22FCE64A5039}"/>
            </c:ext>
          </c:extLst>
        </c:ser>
        <c:dLbls>
          <c:showLegendKey val="0"/>
          <c:showVal val="1"/>
          <c:showCatName val="0"/>
          <c:showSerName val="0"/>
          <c:showPercent val="0"/>
          <c:showBubbleSize val="0"/>
        </c:dLbls>
        <c:gapWidth val="95"/>
        <c:overlap val="100"/>
        <c:axId val="642281167"/>
        <c:axId val="642282415"/>
      </c:barChart>
      <c:catAx>
        <c:axId val="64228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642282415"/>
        <c:crosses val="autoZero"/>
        <c:auto val="1"/>
        <c:lblAlgn val="ctr"/>
        <c:lblOffset val="100"/>
        <c:noMultiLvlLbl val="0"/>
      </c:catAx>
      <c:valAx>
        <c:axId val="642282415"/>
        <c:scaling>
          <c:orientation val="minMax"/>
        </c:scaling>
        <c:delete val="1"/>
        <c:axPos val="l"/>
        <c:numFmt formatCode="_(* #,##0.0,,_);_(* \(#,##0.0,,\);_(* &quot;-&quot;?_);_(@_)" sourceLinked="1"/>
        <c:majorTickMark val="none"/>
        <c:minorTickMark val="none"/>
        <c:tickLblPos val="nextTo"/>
        <c:crossAx val="6422811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r>
              <a:rPr lang="en-US"/>
              <a:t>Gráfico 12. Ingresos Consolidados por Ámbito del SPNF</a:t>
            </a:r>
          </a:p>
          <a:p>
            <a:pPr>
              <a:defRPr/>
            </a:pPr>
            <a:r>
              <a:rPr lang="en-US"/>
              <a:t>2023</a:t>
            </a:r>
          </a:p>
          <a:p>
            <a:pPr>
              <a:defRPr/>
            </a:pPr>
            <a:r>
              <a:rPr lang="en-US"/>
              <a:t>Porcentaje del total de Ingresos</a:t>
            </a:r>
          </a:p>
          <a:p>
            <a:pPr>
              <a:defRPr/>
            </a:pPr>
            <a:r>
              <a:rPr lang="en-US" b="0"/>
              <a:t>En</a:t>
            </a:r>
            <a:r>
              <a:rPr lang="en-US" b="0" baseline="0"/>
              <a:t> Porcentaje (%)</a:t>
            </a:r>
            <a:endParaRPr lang="en-US" b="0"/>
          </a:p>
        </c:rich>
      </c:tx>
      <c:layout>
        <c:manualLayout>
          <c:xMode val="edge"/>
          <c:yMode val="edge"/>
          <c:x val="0.19291991679001019"/>
          <c:y val="1.452554425613086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manualLayout>
          <c:layoutTarget val="inner"/>
          <c:xMode val="edge"/>
          <c:yMode val="edge"/>
          <c:x val="9.3100934537465818E-2"/>
          <c:y val="0.27715463072358193"/>
          <c:w val="0.41174890179822804"/>
          <c:h val="0.66246055316099273"/>
        </c:manualLayout>
      </c:layout>
      <c:pieChart>
        <c:varyColors val="1"/>
        <c:ser>
          <c:idx val="0"/>
          <c:order val="0"/>
          <c:tx>
            <c:strRef>
              <c:f>'Gráfico 12'!$L$15</c:f>
              <c:strCache>
                <c:ptCount val="1"/>
                <c:pt idx="0">
                  <c:v> Total General </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193-4914-BCA8-F36CD54B673F}"/>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193-4914-BCA8-F36CD54B673F}"/>
              </c:ext>
            </c:extLst>
          </c:dPt>
          <c:dPt>
            <c:idx val="2"/>
            <c:bubble3D val="0"/>
            <c:spPr>
              <a:solidFill>
                <a:schemeClr val="tx1"/>
              </a:solidFill>
              <a:ln w="19050">
                <a:solidFill>
                  <a:schemeClr val="lt1"/>
                </a:solidFill>
              </a:ln>
              <a:effectLst/>
            </c:spPr>
            <c:extLst>
              <c:ext xmlns:c16="http://schemas.microsoft.com/office/drawing/2014/chart" uri="{C3380CC4-5D6E-409C-BE32-E72D297353CC}">
                <c16:uniqueId val="{00000005-A193-4914-BCA8-F36CD54B673F}"/>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A193-4914-BCA8-F36CD54B673F}"/>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A193-4914-BCA8-F36CD54B673F}"/>
              </c:ext>
            </c:extLst>
          </c:dPt>
          <c:dLbls>
            <c:dLbl>
              <c:idx val="0"/>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0"/>
              <c:showCatName val="1"/>
              <c:showSerName val="0"/>
              <c:showPercent val="1"/>
              <c:showBubbleSize val="0"/>
              <c:extLst>
                <c:ext xmlns:c16="http://schemas.microsoft.com/office/drawing/2014/chart" uri="{C3380CC4-5D6E-409C-BE32-E72D297353CC}">
                  <c16:uniqueId val="{00000001-A193-4914-BCA8-F36CD54B673F}"/>
                </c:ext>
              </c:extLst>
            </c:dLbl>
            <c:dLbl>
              <c:idx val="4"/>
              <c:layout>
                <c:manualLayout>
                  <c:x val="7.3710352203105178E-2"/>
                  <c:y val="-5.43639616386926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93-4914-BCA8-F36CD54B673F}"/>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12'!$M$14:$Q$14</c:f>
              <c:strCache>
                <c:ptCount val="5"/>
                <c:pt idx="0">
                  <c:v>Gobierno Central</c:v>
                </c:pt>
                <c:pt idx="1">
                  <c:v>Organismos Autónomos y Descentralizados No Financieros</c:v>
                </c:pt>
                <c:pt idx="2">
                  <c:v>Instituciones Públicas de la Seguridad Social</c:v>
                </c:pt>
                <c:pt idx="3">
                  <c:v>Gobierno Locales</c:v>
                </c:pt>
                <c:pt idx="4">
                  <c:v>Empresas Públicas No Financieras</c:v>
                </c:pt>
              </c:strCache>
            </c:strRef>
          </c:cat>
          <c:val>
            <c:numRef>
              <c:f>'Gráfico 12'!$M$15:$Q$15</c:f>
              <c:numCache>
                <c:formatCode>_(* #,##0.0,,_);_(* \(#,##0.0,,\);_(* "-"?_);_(@_)</c:formatCode>
                <c:ptCount val="5"/>
                <c:pt idx="0">
                  <c:v>1037756981555.3</c:v>
                </c:pt>
                <c:pt idx="1">
                  <c:v>37985825208</c:v>
                </c:pt>
                <c:pt idx="2">
                  <c:v>32875682518</c:v>
                </c:pt>
                <c:pt idx="3">
                  <c:v>8905027656.1999779</c:v>
                </c:pt>
                <c:pt idx="4">
                  <c:v>152676783209.85999</c:v>
                </c:pt>
              </c:numCache>
            </c:numRef>
          </c:val>
          <c:extLst>
            <c:ext xmlns:c16="http://schemas.microsoft.com/office/drawing/2014/chart" uri="{C3380CC4-5D6E-409C-BE32-E72D297353CC}">
              <c16:uniqueId val="{0000000A-A193-4914-BCA8-F36CD54B673F}"/>
            </c:ext>
          </c:extLst>
        </c:ser>
        <c:dLbls>
          <c:showLegendKey val="0"/>
          <c:showVal val="0"/>
          <c:showCatName val="0"/>
          <c:showSerName val="0"/>
          <c:showPercent val="1"/>
          <c:showBubbleSize val="0"/>
          <c:showLeaderLines val="1"/>
        </c:dLbls>
        <c:firstSliceAng val="96"/>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r>
              <a:rPr lang="es-DO"/>
              <a:t>Gráfico 13. Fuentes y Aplicaciones Financieras Formuladas Consolidadas del SPNF</a:t>
            </a:r>
          </a:p>
          <a:p>
            <a:pPr>
              <a:defRPr/>
            </a:pPr>
            <a:r>
              <a:rPr lang="es-DO"/>
              <a:t>2022 - 2023</a:t>
            </a:r>
          </a:p>
          <a:p>
            <a:pPr>
              <a:defRPr/>
            </a:pPr>
            <a:r>
              <a:rPr lang="es-DO" b="0"/>
              <a:t>En Millones de RD$</a:t>
            </a:r>
          </a:p>
        </c:rich>
      </c:tx>
      <c:layout>
        <c:manualLayout>
          <c:xMode val="edge"/>
          <c:yMode val="edge"/>
          <c:x val="0.14117762971936201"/>
          <c:y val="2.266340248798223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barChart>
        <c:barDir val="col"/>
        <c:grouping val="clustered"/>
        <c:varyColors val="0"/>
        <c:ser>
          <c:idx val="0"/>
          <c:order val="0"/>
          <c:tx>
            <c:strRef>
              <c:f>'Gráfico 13'!$Q$9</c:f>
              <c:strCache>
                <c:ptCount val="1"/>
                <c:pt idx="0">
                  <c:v>Fuentes Financieras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13'!$Q$10:$Q$11</c:f>
              <c:numCache>
                <c:formatCode>#,##0.0,,_);\(#,##0.0,,\)</c:formatCode>
                <c:ptCount val="2"/>
                <c:pt idx="0">
                  <c:v>284718300000</c:v>
                </c:pt>
                <c:pt idx="1">
                  <c:v>368329865720.52002</c:v>
                </c:pt>
              </c:numCache>
            </c:numRef>
          </c:val>
          <c:extLst>
            <c:ext xmlns:c16="http://schemas.microsoft.com/office/drawing/2014/chart" uri="{C3380CC4-5D6E-409C-BE32-E72D297353CC}">
              <c16:uniqueId val="{00000000-B4B3-4CCB-B049-0746CACAD3DC}"/>
            </c:ext>
          </c:extLst>
        </c:ser>
        <c:ser>
          <c:idx val="1"/>
          <c:order val="1"/>
          <c:tx>
            <c:strRef>
              <c:f>'Gráfico 13'!$R$9</c:f>
              <c:strCache>
                <c:ptCount val="1"/>
                <c:pt idx="0">
                  <c:v>Aplicaciones Financieras</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13'!$R$10:$R$11</c:f>
              <c:numCache>
                <c:formatCode>#,##0.0,,_);\(#,##0.0,,\)</c:formatCode>
                <c:ptCount val="2"/>
                <c:pt idx="0">
                  <c:v>113858900000</c:v>
                </c:pt>
                <c:pt idx="1">
                  <c:v>160628104663.16</c:v>
                </c:pt>
              </c:numCache>
            </c:numRef>
          </c:val>
          <c:extLst>
            <c:ext xmlns:c16="http://schemas.microsoft.com/office/drawing/2014/chart" uri="{C3380CC4-5D6E-409C-BE32-E72D297353CC}">
              <c16:uniqueId val="{00000001-B4B3-4CCB-B049-0746CACAD3DC}"/>
            </c:ext>
          </c:extLst>
        </c:ser>
        <c:ser>
          <c:idx val="2"/>
          <c:order val="2"/>
          <c:tx>
            <c:strRef>
              <c:f>'Gráfico 13'!$S$9</c:f>
              <c:strCache>
                <c:ptCount val="1"/>
                <c:pt idx="0">
                  <c:v>Financiamiento neto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13'!$S$10:$S$11</c:f>
              <c:numCache>
                <c:formatCode>#,##0.0,,_);\(#,##0.0,,\)</c:formatCode>
                <c:ptCount val="2"/>
                <c:pt idx="0">
                  <c:v>170859400000</c:v>
                </c:pt>
                <c:pt idx="1">
                  <c:v>207701761057.36002</c:v>
                </c:pt>
              </c:numCache>
            </c:numRef>
          </c:val>
          <c:extLst>
            <c:ext xmlns:c16="http://schemas.microsoft.com/office/drawing/2014/chart" uri="{C3380CC4-5D6E-409C-BE32-E72D297353CC}">
              <c16:uniqueId val="{00000002-B4B3-4CCB-B049-0746CACAD3DC}"/>
            </c:ext>
          </c:extLst>
        </c:ser>
        <c:dLbls>
          <c:showLegendKey val="0"/>
          <c:showVal val="1"/>
          <c:showCatName val="0"/>
          <c:showSerName val="0"/>
          <c:showPercent val="0"/>
          <c:showBubbleSize val="0"/>
        </c:dLbls>
        <c:gapWidth val="150"/>
        <c:overlap val="-25"/>
        <c:axId val="1818895120"/>
        <c:axId val="1818895536"/>
      </c:barChart>
      <c:catAx>
        <c:axId val="181889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818895536"/>
        <c:crosses val="autoZero"/>
        <c:auto val="1"/>
        <c:lblAlgn val="ctr"/>
        <c:lblOffset val="100"/>
        <c:noMultiLvlLbl val="0"/>
      </c:catAx>
      <c:valAx>
        <c:axId val="1818895536"/>
        <c:scaling>
          <c:orientation val="minMax"/>
        </c:scaling>
        <c:delete val="1"/>
        <c:axPos val="l"/>
        <c:numFmt formatCode="#,##0.0,,_);\(#,##0.0,,\)" sourceLinked="1"/>
        <c:majorTickMark val="none"/>
        <c:minorTickMark val="none"/>
        <c:tickLblPos val="nextTo"/>
        <c:crossAx val="1818895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venir Next LT Pro" panose="020B0504020202020204" pitchFamily="34" charset="0"/>
                <a:ea typeface="+mn-ea"/>
                <a:cs typeface="+mn-cs"/>
              </a:defRPr>
            </a:pPr>
            <a:r>
              <a:rPr lang="es-DO" sz="1200" b="1"/>
              <a:t>Gráfico 14. Balance del Sector Público no Financiero Consolidado Formulado</a:t>
            </a:r>
          </a:p>
          <a:p>
            <a:pPr>
              <a:defRPr sz="1200" b="1"/>
            </a:pPr>
            <a:r>
              <a:rPr lang="es-DO" sz="1200" b="1" baseline="0"/>
              <a:t>2022 - 2023</a:t>
            </a:r>
          </a:p>
          <a:p>
            <a:pPr>
              <a:defRPr sz="1200" b="1"/>
            </a:pPr>
            <a:r>
              <a:rPr lang="es-DO" sz="1200" b="0" baseline="0"/>
              <a:t>En Millones de RD$, Como porcentaje (%) del PIB</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manualLayout>
          <c:layoutTarget val="inner"/>
          <c:xMode val="edge"/>
          <c:yMode val="edge"/>
          <c:x val="1.7687074829931974E-2"/>
          <c:y val="0.24693615797668131"/>
          <c:w val="0.97006802721088436"/>
          <c:h val="0.68317079895572763"/>
        </c:manualLayout>
      </c:layout>
      <c:barChart>
        <c:barDir val="col"/>
        <c:grouping val="clustered"/>
        <c:varyColors val="0"/>
        <c:ser>
          <c:idx val="0"/>
          <c:order val="0"/>
          <c:tx>
            <c:strRef>
              <c:f>'Gráfico 14'!$Q$20</c:f>
              <c:strCache>
                <c:ptCount val="1"/>
                <c:pt idx="0">
                  <c:v>2022</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14'!$P$21:$P$24</c:f>
              <c:strCache>
                <c:ptCount val="4"/>
                <c:pt idx="0">
                  <c:v>Resultado Económico</c:v>
                </c:pt>
                <c:pt idx="1">
                  <c:v>Resultado de Capital</c:v>
                </c:pt>
                <c:pt idx="2">
                  <c:v>Resultado Financiero</c:v>
                </c:pt>
                <c:pt idx="3">
                  <c:v>Resultado Primario</c:v>
                </c:pt>
              </c:strCache>
            </c:strRef>
          </c:cat>
          <c:val>
            <c:numRef>
              <c:f>'Gráfico 14'!$Q$21:$Q$24</c:f>
              <c:numCache>
                <c:formatCode>#,##0.0,,_);\(#,##0.0,,\)</c:formatCode>
                <c:ptCount val="4"/>
                <c:pt idx="0">
                  <c:v>-53229921178.889893</c:v>
                </c:pt>
                <c:pt idx="1">
                  <c:v>-117629471803.97</c:v>
                </c:pt>
                <c:pt idx="2">
                  <c:v>-170859392982.85986</c:v>
                </c:pt>
                <c:pt idx="3">
                  <c:v>23684740556.540161</c:v>
                </c:pt>
              </c:numCache>
            </c:numRef>
          </c:val>
          <c:extLst>
            <c:ext xmlns:c16="http://schemas.microsoft.com/office/drawing/2014/chart" uri="{C3380CC4-5D6E-409C-BE32-E72D297353CC}">
              <c16:uniqueId val="{00000000-FD75-4484-8A74-4FD353A30048}"/>
            </c:ext>
          </c:extLst>
        </c:ser>
        <c:ser>
          <c:idx val="1"/>
          <c:order val="1"/>
          <c:tx>
            <c:strRef>
              <c:f>'Gráfico 14'!$R$20</c:f>
              <c:strCache>
                <c:ptCount val="1"/>
                <c:pt idx="0">
                  <c:v>2023</c:v>
                </c:pt>
              </c:strCache>
            </c:strRef>
          </c:tx>
          <c:spPr>
            <a:solidFill>
              <a:srgbClr val="C0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2-FD75-4484-8A74-4FD353A30048}"/>
              </c:ext>
            </c:extLst>
          </c:dPt>
          <c:dPt>
            <c:idx val="1"/>
            <c:invertIfNegative val="0"/>
            <c:bubble3D val="0"/>
            <c:spPr>
              <a:solidFill>
                <a:srgbClr val="C00000"/>
              </a:solidFill>
              <a:ln>
                <a:noFill/>
              </a:ln>
              <a:effectLst/>
            </c:spPr>
            <c:extLst>
              <c:ext xmlns:c16="http://schemas.microsoft.com/office/drawing/2014/chart" uri="{C3380CC4-5D6E-409C-BE32-E72D297353CC}">
                <c16:uniqueId val="{00000004-FD75-4484-8A74-4FD353A30048}"/>
              </c:ext>
            </c:extLst>
          </c:dPt>
          <c:dPt>
            <c:idx val="2"/>
            <c:invertIfNegative val="0"/>
            <c:bubble3D val="0"/>
            <c:spPr>
              <a:solidFill>
                <a:srgbClr val="C00000"/>
              </a:solidFill>
              <a:ln>
                <a:noFill/>
              </a:ln>
              <a:effectLst/>
            </c:spPr>
            <c:extLst>
              <c:ext xmlns:c16="http://schemas.microsoft.com/office/drawing/2014/chart" uri="{C3380CC4-5D6E-409C-BE32-E72D297353CC}">
                <c16:uniqueId val="{00000006-FD75-4484-8A74-4FD353A30048}"/>
              </c:ext>
            </c:extLst>
          </c:dPt>
          <c:dPt>
            <c:idx val="3"/>
            <c:invertIfNegative val="0"/>
            <c:bubble3D val="0"/>
            <c:spPr>
              <a:solidFill>
                <a:srgbClr val="C00000"/>
              </a:solidFill>
              <a:ln>
                <a:noFill/>
              </a:ln>
              <a:effectLst/>
            </c:spPr>
            <c:extLst>
              <c:ext xmlns:c16="http://schemas.microsoft.com/office/drawing/2014/chart" uri="{C3380CC4-5D6E-409C-BE32-E72D297353CC}">
                <c16:uniqueId val="{00000008-FD75-4484-8A74-4FD353A3004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14'!$P$21:$P$24</c:f>
              <c:strCache>
                <c:ptCount val="4"/>
                <c:pt idx="0">
                  <c:v>Resultado Económico</c:v>
                </c:pt>
                <c:pt idx="1">
                  <c:v>Resultado de Capital</c:v>
                </c:pt>
                <c:pt idx="2">
                  <c:v>Resultado Financiero</c:v>
                </c:pt>
                <c:pt idx="3">
                  <c:v>Resultado Primario</c:v>
                </c:pt>
              </c:strCache>
            </c:strRef>
          </c:cat>
          <c:val>
            <c:numRef>
              <c:f>'Gráfico 14'!$R$21:$R$24</c:f>
              <c:numCache>
                <c:formatCode>#,##0.0,,_);\(#,##0.0,,\)</c:formatCode>
                <c:ptCount val="4"/>
                <c:pt idx="0">
                  <c:v>-34066686692.790039</c:v>
                </c:pt>
                <c:pt idx="1">
                  <c:v>-173635074353.09998</c:v>
                </c:pt>
                <c:pt idx="2">
                  <c:v>-207701761045.89014</c:v>
                </c:pt>
                <c:pt idx="3">
                  <c:v>20082739291.819824</c:v>
                </c:pt>
              </c:numCache>
            </c:numRef>
          </c:val>
          <c:extLst>
            <c:ext xmlns:c16="http://schemas.microsoft.com/office/drawing/2014/chart" uri="{C3380CC4-5D6E-409C-BE32-E72D297353CC}">
              <c16:uniqueId val="{00000009-FD75-4484-8A74-4FD353A30048}"/>
            </c:ext>
          </c:extLst>
        </c:ser>
        <c:dLbls>
          <c:showLegendKey val="0"/>
          <c:showVal val="1"/>
          <c:showCatName val="0"/>
          <c:showSerName val="0"/>
          <c:showPercent val="0"/>
          <c:showBubbleSize val="0"/>
        </c:dLbls>
        <c:gapWidth val="150"/>
        <c:overlap val="-38"/>
        <c:axId val="637026847"/>
        <c:axId val="637035999"/>
      </c:barChart>
      <c:catAx>
        <c:axId val="63702684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637035999"/>
        <c:crosses val="autoZero"/>
        <c:auto val="1"/>
        <c:lblAlgn val="ctr"/>
        <c:lblOffset val="100"/>
        <c:noMultiLvlLbl val="0"/>
      </c:catAx>
      <c:valAx>
        <c:axId val="637035999"/>
        <c:scaling>
          <c:orientation val="minMax"/>
        </c:scaling>
        <c:delete val="1"/>
        <c:axPos val="l"/>
        <c:numFmt formatCode="#,##0.0,,_);\(#,##0.0,,\)" sourceLinked="1"/>
        <c:majorTickMark val="none"/>
        <c:minorTickMark val="none"/>
        <c:tickLblPos val="nextTo"/>
        <c:crossAx val="6370268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3.xml"/><Relationship Id="rId1" Type="http://schemas.openxmlformats.org/officeDocument/2006/relationships/image" Target="../media/image12.png"/><Relationship Id="rId5" Type="http://schemas.openxmlformats.org/officeDocument/2006/relationships/image" Target="../media/image3.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3.emf"/><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4.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6.png"/><Relationship Id="rId4"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6.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7.xm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png"/><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8.xml"/><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9.xml"/><Relationship Id="rId4" Type="http://schemas.openxmlformats.org/officeDocument/2006/relationships/image" Target="../media/image2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1.png"/><Relationship Id="rId1" Type="http://schemas.openxmlformats.org/officeDocument/2006/relationships/image" Target="../media/image22.png"/><Relationship Id="rId4"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1.png"/><Relationship Id="rId1" Type="http://schemas.openxmlformats.org/officeDocument/2006/relationships/chart" Target="../charts/chart10.xml"/><Relationship Id="rId4" Type="http://schemas.openxmlformats.org/officeDocument/2006/relationships/image" Target="../media/image1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1.png"/><Relationship Id="rId1"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1.xml"/><Relationship Id="rId4" Type="http://schemas.openxmlformats.org/officeDocument/2006/relationships/image" Target="../media/image2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2.xml"/><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9.png"/><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image" Target="../media/image23.png"/><Relationship Id="rId4" Type="http://schemas.openxmlformats.org/officeDocument/2006/relationships/image" Target="../media/image2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3.xml"/><Relationship Id="rId4" Type="http://schemas.openxmlformats.org/officeDocument/2006/relationships/image" Target="../media/image2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1.png"/><Relationship Id="rId4"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6.xml"/><Relationship Id="rId4" Type="http://schemas.openxmlformats.org/officeDocument/2006/relationships/image" Target="../media/image2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0.png"/><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5</xdr:row>
      <xdr:rowOff>190500</xdr:rowOff>
    </xdr:from>
    <xdr:to>
      <xdr:col>12</xdr:col>
      <xdr:colOff>314325</xdr:colOff>
      <xdr:row>14</xdr:row>
      <xdr:rowOff>38100</xdr:rowOff>
    </xdr:to>
    <xdr:pic>
      <xdr:nvPicPr>
        <xdr:cNvPr id="2" name="Picture 1">
          <a:extLst>
            <a:ext uri="{FF2B5EF4-FFF2-40B4-BE49-F238E27FC236}">
              <a16:creationId xmlns:a16="http://schemas.microsoft.com/office/drawing/2014/main" id="{54991A60-DB43-4B0E-B18D-127135AF8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1152525"/>
          <a:ext cx="578167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0</xdr:row>
      <xdr:rowOff>38100</xdr:rowOff>
    </xdr:from>
    <xdr:to>
      <xdr:col>0</xdr:col>
      <xdr:colOff>495300</xdr:colOff>
      <xdr:row>4</xdr:row>
      <xdr:rowOff>161925</xdr:rowOff>
    </xdr:to>
    <xdr:pic>
      <xdr:nvPicPr>
        <xdr:cNvPr id="3" name="Imagen 2">
          <a:extLst>
            <a:ext uri="{FF2B5EF4-FFF2-40B4-BE49-F238E27FC236}">
              <a16:creationId xmlns:a16="http://schemas.microsoft.com/office/drawing/2014/main" id="{3363676C-96DD-45AB-B4EA-F060862E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 y="38100"/>
          <a:ext cx="447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0</xdr:row>
      <xdr:rowOff>0</xdr:rowOff>
    </xdr:from>
    <xdr:to>
      <xdr:col>15</xdr:col>
      <xdr:colOff>295275</xdr:colOff>
      <xdr:row>3</xdr:row>
      <xdr:rowOff>142875</xdr:rowOff>
    </xdr:to>
    <xdr:pic>
      <xdr:nvPicPr>
        <xdr:cNvPr id="4" name="Imagen 3">
          <a:extLst>
            <a:ext uri="{FF2B5EF4-FFF2-40B4-BE49-F238E27FC236}">
              <a16:creationId xmlns:a16="http://schemas.microsoft.com/office/drawing/2014/main" id="{0B9E8B61-D09C-4C74-9451-8996B44A8B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82175" y="0"/>
          <a:ext cx="1771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0</xdr:row>
      <xdr:rowOff>0</xdr:rowOff>
    </xdr:from>
    <xdr:to>
      <xdr:col>3</xdr:col>
      <xdr:colOff>228600</xdr:colOff>
      <xdr:row>3</xdr:row>
      <xdr:rowOff>133350</xdr:rowOff>
    </xdr:to>
    <xdr:pic>
      <xdr:nvPicPr>
        <xdr:cNvPr id="5" name="Imagen 4">
          <a:extLst>
            <a:ext uri="{FF2B5EF4-FFF2-40B4-BE49-F238E27FC236}">
              <a16:creationId xmlns:a16="http://schemas.microsoft.com/office/drawing/2014/main" id="{85EEBF62-2FFE-40E1-90D9-B2407AD73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3075" y="0"/>
          <a:ext cx="1533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514350</xdr:colOff>
      <xdr:row>15</xdr:row>
      <xdr:rowOff>123825</xdr:rowOff>
    </xdr:from>
    <xdr:to>
      <xdr:col>28</xdr:col>
      <xdr:colOff>229305</xdr:colOff>
      <xdr:row>29</xdr:row>
      <xdr:rowOff>143253</xdr:rowOff>
    </xdr:to>
    <xdr:pic>
      <xdr:nvPicPr>
        <xdr:cNvPr id="2" name="Imagen 14">
          <a:extLst>
            <a:ext uri="{FF2B5EF4-FFF2-40B4-BE49-F238E27FC236}">
              <a16:creationId xmlns:a16="http://schemas.microsoft.com/office/drawing/2014/main" id="{76EED59A-43B6-4904-82E1-2E1858E28BC5}"/>
            </a:ext>
          </a:extLst>
        </xdr:cNvPr>
        <xdr:cNvPicPr>
          <a:picLocks noChangeAspect="1"/>
        </xdr:cNvPicPr>
      </xdr:nvPicPr>
      <xdr:blipFill>
        <a:blip xmlns:r="http://schemas.openxmlformats.org/officeDocument/2006/relationships" r:embed="rId1"/>
        <a:stretch>
          <a:fillRect/>
        </a:stretch>
      </xdr:blipFill>
      <xdr:spPr>
        <a:xfrm>
          <a:off x="17859375" y="3381375"/>
          <a:ext cx="5048955" cy="2705478"/>
        </a:xfrm>
        <a:prstGeom prst="rect">
          <a:avLst/>
        </a:prstGeom>
      </xdr:spPr>
    </xdr:pic>
    <xdr:clientData/>
  </xdr:twoCellAnchor>
  <xdr:twoCellAnchor>
    <xdr:from>
      <xdr:col>1</xdr:col>
      <xdr:colOff>309560</xdr:colOff>
      <xdr:row>7</xdr:row>
      <xdr:rowOff>109535</xdr:rowOff>
    </xdr:from>
    <xdr:to>
      <xdr:col>7</xdr:col>
      <xdr:colOff>523875</xdr:colOff>
      <xdr:row>21</xdr:row>
      <xdr:rowOff>200025</xdr:rowOff>
    </xdr:to>
    <xdr:grpSp>
      <xdr:nvGrpSpPr>
        <xdr:cNvPr id="18" name="Grupo 17">
          <a:extLst>
            <a:ext uri="{FF2B5EF4-FFF2-40B4-BE49-F238E27FC236}">
              <a16:creationId xmlns:a16="http://schemas.microsoft.com/office/drawing/2014/main" id="{31528A12-05A6-52EA-1D6B-7042371A34D2}"/>
            </a:ext>
          </a:extLst>
        </xdr:cNvPr>
        <xdr:cNvGrpSpPr/>
      </xdr:nvGrpSpPr>
      <xdr:grpSpPr>
        <a:xfrm>
          <a:off x="1071560" y="1604960"/>
          <a:ext cx="6891340" cy="2757490"/>
          <a:chOff x="3414710" y="2005010"/>
          <a:chExt cx="6891340" cy="2767015"/>
        </a:xfrm>
      </xdr:grpSpPr>
      <xdr:graphicFrame macro="">
        <xdr:nvGraphicFramePr>
          <xdr:cNvPr id="4" name="Chart 3">
            <a:extLst>
              <a:ext uri="{FF2B5EF4-FFF2-40B4-BE49-F238E27FC236}">
                <a16:creationId xmlns:a16="http://schemas.microsoft.com/office/drawing/2014/main" id="{735D12C3-C4AC-2844-D3D1-89D714779B37}"/>
              </a:ext>
            </a:extLst>
          </xdr:cNvPr>
          <xdr:cNvGraphicFramePr/>
        </xdr:nvGraphicFramePr>
        <xdr:xfrm>
          <a:off x="3414710" y="2005010"/>
          <a:ext cx="6891340" cy="276701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 name="Group 30">
            <a:extLst>
              <a:ext uri="{FF2B5EF4-FFF2-40B4-BE49-F238E27FC236}">
                <a16:creationId xmlns:a16="http://schemas.microsoft.com/office/drawing/2014/main" id="{EEA83E85-D5C9-0552-23BB-D7EBAF5DB283}"/>
              </a:ext>
            </a:extLst>
          </xdr:cNvPr>
          <xdr:cNvGrpSpPr/>
        </xdr:nvGrpSpPr>
        <xdr:grpSpPr>
          <a:xfrm>
            <a:off x="4705350" y="2390774"/>
            <a:ext cx="4676775" cy="876298"/>
            <a:chOff x="7408054" y="7527470"/>
            <a:chExt cx="5853083" cy="1043212"/>
          </a:xfrm>
        </xdr:grpSpPr>
        <xdr:grpSp>
          <xdr:nvGrpSpPr>
            <xdr:cNvPr id="6" name="Group 29">
              <a:extLst>
                <a:ext uri="{FF2B5EF4-FFF2-40B4-BE49-F238E27FC236}">
                  <a16:creationId xmlns:a16="http://schemas.microsoft.com/office/drawing/2014/main" id="{F975BB36-DA12-4008-257E-08A717AF34A4}"/>
                </a:ext>
              </a:extLst>
            </xdr:cNvPr>
            <xdr:cNvGrpSpPr/>
          </xdr:nvGrpSpPr>
          <xdr:grpSpPr>
            <a:xfrm>
              <a:off x="7415183" y="7527470"/>
              <a:ext cx="5838981" cy="1037319"/>
              <a:chOff x="7405658" y="7517945"/>
              <a:chExt cx="5838981" cy="1037319"/>
            </a:xfrm>
          </xdr:grpSpPr>
          <xdr:sp macro="" textlink="">
            <xdr:nvSpPr>
              <xdr:cNvPr id="13" name="TextBox 5">
                <a:extLst>
                  <a:ext uri="{FF2B5EF4-FFF2-40B4-BE49-F238E27FC236}">
                    <a16:creationId xmlns:a16="http://schemas.microsoft.com/office/drawing/2014/main" id="{685E9497-5DFB-2FB2-D768-F5ADC7EAC017}"/>
                  </a:ext>
                </a:extLst>
              </xdr:cNvPr>
              <xdr:cNvSpPr txBox="1"/>
            </xdr:nvSpPr>
            <xdr:spPr>
              <a:xfrm>
                <a:off x="9910617" y="7517945"/>
                <a:ext cx="694593" cy="317499"/>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26.6%</a:t>
                </a:r>
              </a:p>
            </xdr:txBody>
          </xdr:sp>
          <xdr:sp macro="" textlink="">
            <xdr:nvSpPr>
              <xdr:cNvPr id="14" name="TextBox 8">
                <a:extLst>
                  <a:ext uri="{FF2B5EF4-FFF2-40B4-BE49-F238E27FC236}">
                    <a16:creationId xmlns:a16="http://schemas.microsoft.com/office/drawing/2014/main" id="{9CD4B89A-E08E-2B54-628D-0FC0FC8E105E}"/>
                  </a:ext>
                </a:extLst>
              </xdr:cNvPr>
              <xdr:cNvSpPr txBox="1"/>
            </xdr:nvSpPr>
            <xdr:spPr>
              <a:xfrm>
                <a:off x="12020550" y="7953375"/>
                <a:ext cx="706551" cy="301624"/>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-5.2%</a:t>
                </a:r>
              </a:p>
            </xdr:txBody>
          </xdr:sp>
          <xdr:cxnSp macro="">
            <xdr:nvCxnSpPr>
              <xdr:cNvPr id="15" name="Straight Connector 13">
                <a:extLst>
                  <a:ext uri="{FF2B5EF4-FFF2-40B4-BE49-F238E27FC236}">
                    <a16:creationId xmlns:a16="http://schemas.microsoft.com/office/drawing/2014/main" id="{6313E876-2152-CA05-2E5A-78B5B13325C8}"/>
                  </a:ext>
                </a:extLst>
              </xdr:cNvPr>
              <xdr:cNvCxnSpPr/>
            </xdr:nvCxnSpPr>
            <xdr:spPr>
              <a:xfrm flipV="1">
                <a:off x="9382125" y="7677150"/>
                <a:ext cx="1962150" cy="58102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6" name="Straight Connector 16">
                <a:extLst>
                  <a:ext uri="{FF2B5EF4-FFF2-40B4-BE49-F238E27FC236}">
                    <a16:creationId xmlns:a16="http://schemas.microsoft.com/office/drawing/2014/main" id="{A0865E86-9AA2-447C-5745-0B324FAB418E}"/>
                  </a:ext>
                </a:extLst>
              </xdr:cNvPr>
              <xdr:cNvCxnSpPr>
                <a:endCxn id="11" idx="7"/>
              </xdr:cNvCxnSpPr>
            </xdr:nvCxnSpPr>
            <xdr:spPr>
              <a:xfrm>
                <a:off x="11308513" y="7654471"/>
                <a:ext cx="1936126" cy="130800"/>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7" name="Straight Connector 20">
                <a:extLst>
                  <a:ext uri="{FF2B5EF4-FFF2-40B4-BE49-F238E27FC236}">
                    <a16:creationId xmlns:a16="http://schemas.microsoft.com/office/drawing/2014/main" id="{200BF0E3-3643-B733-3085-DA6CB104DDFE}"/>
                  </a:ext>
                </a:extLst>
              </xdr:cNvPr>
              <xdr:cNvCxnSpPr/>
            </xdr:nvCxnSpPr>
            <xdr:spPr>
              <a:xfrm flipH="1">
                <a:off x="7405658" y="8259989"/>
                <a:ext cx="1943100" cy="29527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grpSp>
        <xdr:grpSp>
          <xdr:nvGrpSpPr>
            <xdr:cNvPr id="7" name="Group 28">
              <a:extLst>
                <a:ext uri="{FF2B5EF4-FFF2-40B4-BE49-F238E27FC236}">
                  <a16:creationId xmlns:a16="http://schemas.microsoft.com/office/drawing/2014/main" id="{99EC415D-0D13-D33B-077C-CA9EC619BC40}"/>
                </a:ext>
              </a:extLst>
            </xdr:cNvPr>
            <xdr:cNvGrpSpPr/>
          </xdr:nvGrpSpPr>
          <xdr:grpSpPr>
            <a:xfrm>
              <a:off x="7408054" y="7658100"/>
              <a:ext cx="5853083" cy="912582"/>
              <a:chOff x="7408054" y="7648575"/>
              <a:chExt cx="5853083" cy="912582"/>
            </a:xfrm>
          </xdr:grpSpPr>
          <xdr:sp macro="" textlink="">
            <xdr:nvSpPr>
              <xdr:cNvPr id="8" name="TextBox 7">
                <a:extLst>
                  <a:ext uri="{FF2B5EF4-FFF2-40B4-BE49-F238E27FC236}">
                    <a16:creationId xmlns:a16="http://schemas.microsoft.com/office/drawing/2014/main" id="{E914E11A-8E51-BF2E-ECCD-7C9013570F10}"/>
                  </a:ext>
                </a:extLst>
              </xdr:cNvPr>
              <xdr:cNvSpPr txBox="1"/>
            </xdr:nvSpPr>
            <xdr:spPr>
              <a:xfrm>
                <a:off x="8034249" y="7895771"/>
                <a:ext cx="708928" cy="302533"/>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16.0%</a:t>
                </a:r>
              </a:p>
            </xdr:txBody>
          </xdr:sp>
          <xdr:sp macro="" textlink="">
            <xdr:nvSpPr>
              <xdr:cNvPr id="9" name="Oval 24">
                <a:extLst>
                  <a:ext uri="{FF2B5EF4-FFF2-40B4-BE49-F238E27FC236}">
                    <a16:creationId xmlns:a16="http://schemas.microsoft.com/office/drawing/2014/main" id="{66E2CFAC-AF75-D8C8-E2F4-5B9E99F95908}"/>
                  </a:ext>
                </a:extLst>
              </xdr:cNvPr>
              <xdr:cNvSpPr/>
            </xdr:nvSpPr>
            <xdr:spPr>
              <a:xfrm>
                <a:off x="7408054" y="8513532"/>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0" name="Oval 25">
                <a:extLst>
                  <a:ext uri="{FF2B5EF4-FFF2-40B4-BE49-F238E27FC236}">
                    <a16:creationId xmlns:a16="http://schemas.microsoft.com/office/drawing/2014/main" id="{8D69BF9B-6C14-6456-75D1-68C60A4B1615}"/>
                  </a:ext>
                </a:extLst>
              </xdr:cNvPr>
              <xdr:cNvSpPr/>
            </xdr:nvSpPr>
            <xdr:spPr>
              <a:xfrm>
                <a:off x="9374995" y="8218261"/>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1" name="Oval 26">
                <a:extLst>
                  <a:ext uri="{FF2B5EF4-FFF2-40B4-BE49-F238E27FC236}">
                    <a16:creationId xmlns:a16="http://schemas.microsoft.com/office/drawing/2014/main" id="{A1399263-B856-4835-7AA0-F186A7D6341B}"/>
                  </a:ext>
                </a:extLst>
              </xdr:cNvPr>
              <xdr:cNvSpPr/>
            </xdr:nvSpPr>
            <xdr:spPr>
              <a:xfrm>
                <a:off x="13213512" y="7778296"/>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2" name="Oval 27">
                <a:extLst>
                  <a:ext uri="{FF2B5EF4-FFF2-40B4-BE49-F238E27FC236}">
                    <a16:creationId xmlns:a16="http://schemas.microsoft.com/office/drawing/2014/main" id="{0183E051-F9C1-E4A3-F2FC-EDDD7F37465D}"/>
                  </a:ext>
                </a:extLst>
              </xdr:cNvPr>
              <xdr:cNvSpPr/>
            </xdr:nvSpPr>
            <xdr:spPr>
              <a:xfrm>
                <a:off x="11325225" y="7648575"/>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grpSp>
      </xdr:grpSp>
    </xdr:grpSp>
    <xdr:clientData/>
  </xdr:twoCellAnchor>
  <xdr:twoCellAnchor editAs="oneCell">
    <xdr:from>
      <xdr:col>0</xdr:col>
      <xdr:colOff>447674</xdr:colOff>
      <xdr:row>0</xdr:row>
      <xdr:rowOff>0</xdr:rowOff>
    </xdr:from>
    <xdr:to>
      <xdr:col>2</xdr:col>
      <xdr:colOff>363681</xdr:colOff>
      <xdr:row>3</xdr:row>
      <xdr:rowOff>30860</xdr:rowOff>
    </xdr:to>
    <xdr:pic>
      <xdr:nvPicPr>
        <xdr:cNvPr id="3" name="Imagen 2">
          <a:extLst>
            <a:ext uri="{FF2B5EF4-FFF2-40B4-BE49-F238E27FC236}">
              <a16:creationId xmlns:a16="http://schemas.microsoft.com/office/drawing/2014/main" id="{C49221DA-77D4-48FC-9317-237E25AF07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4"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427630</xdr:colOff>
      <xdr:row>3</xdr:row>
      <xdr:rowOff>187766</xdr:rowOff>
    </xdr:to>
    <xdr:pic>
      <xdr:nvPicPr>
        <xdr:cNvPr id="19" name="Imagen 18">
          <a:extLst>
            <a:ext uri="{FF2B5EF4-FFF2-40B4-BE49-F238E27FC236}">
              <a16:creationId xmlns:a16="http://schemas.microsoft.com/office/drawing/2014/main" id="{317C1959-7E35-4457-8979-F05FF45C6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6924</xdr:colOff>
      <xdr:row>0</xdr:row>
      <xdr:rowOff>47624</xdr:rowOff>
    </xdr:from>
    <xdr:to>
      <xdr:col>10</xdr:col>
      <xdr:colOff>24467</xdr:colOff>
      <xdr:row>3</xdr:row>
      <xdr:rowOff>86207</xdr:rowOff>
    </xdr:to>
    <xdr:pic>
      <xdr:nvPicPr>
        <xdr:cNvPr id="20" name="Imagen 19">
          <a:extLst>
            <a:ext uri="{FF2B5EF4-FFF2-40B4-BE49-F238E27FC236}">
              <a16:creationId xmlns:a16="http://schemas.microsoft.com/office/drawing/2014/main" id="{4166E1EC-2C32-497E-9CC5-06AAE177E5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7949"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38100</xdr:colOff>
      <xdr:row>6</xdr:row>
      <xdr:rowOff>190500</xdr:rowOff>
    </xdr:from>
    <xdr:to>
      <xdr:col>8</xdr:col>
      <xdr:colOff>38100</xdr:colOff>
      <xdr:row>18</xdr:row>
      <xdr:rowOff>9525</xdr:rowOff>
    </xdr:to>
    <xdr:pic>
      <xdr:nvPicPr>
        <xdr:cNvPr id="2" name="Picture 1">
          <a:extLst>
            <a:ext uri="{FF2B5EF4-FFF2-40B4-BE49-F238E27FC236}">
              <a16:creationId xmlns:a16="http://schemas.microsoft.com/office/drawing/2014/main" id="{574E4B86-5026-4F65-9C80-415308221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1552575"/>
          <a:ext cx="5334000"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695324</xdr:colOff>
      <xdr:row>0</xdr:row>
      <xdr:rowOff>0</xdr:rowOff>
    </xdr:from>
    <xdr:to>
      <xdr:col>2</xdr:col>
      <xdr:colOff>611331</xdr:colOff>
      <xdr:row>3</xdr:row>
      <xdr:rowOff>30860</xdr:rowOff>
    </xdr:to>
    <xdr:pic>
      <xdr:nvPicPr>
        <xdr:cNvPr id="3" name="Imagen 2">
          <a:extLst>
            <a:ext uri="{FF2B5EF4-FFF2-40B4-BE49-F238E27FC236}">
              <a16:creationId xmlns:a16="http://schemas.microsoft.com/office/drawing/2014/main" id="{5F2D53E6-1457-4950-A4A4-AF227155F5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324"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0</xdr:rowOff>
    </xdr:from>
    <xdr:to>
      <xdr:col>0</xdr:col>
      <xdr:colOff>675280</xdr:colOff>
      <xdr:row>3</xdr:row>
      <xdr:rowOff>187766</xdr:rowOff>
    </xdr:to>
    <xdr:pic>
      <xdr:nvPicPr>
        <xdr:cNvPr id="4" name="Imagen 3">
          <a:extLst>
            <a:ext uri="{FF2B5EF4-FFF2-40B4-BE49-F238E27FC236}">
              <a16:creationId xmlns:a16="http://schemas.microsoft.com/office/drawing/2014/main" id="{3ECADADD-4726-437D-BC64-37D683BC87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73599</xdr:colOff>
      <xdr:row>0</xdr:row>
      <xdr:rowOff>47624</xdr:rowOff>
    </xdr:from>
    <xdr:to>
      <xdr:col>11</xdr:col>
      <xdr:colOff>91142</xdr:colOff>
      <xdr:row>3</xdr:row>
      <xdr:rowOff>86207</xdr:rowOff>
    </xdr:to>
    <xdr:pic>
      <xdr:nvPicPr>
        <xdr:cNvPr id="5" name="Imagen 4">
          <a:extLst>
            <a:ext uri="{FF2B5EF4-FFF2-40B4-BE49-F238E27FC236}">
              <a16:creationId xmlns:a16="http://schemas.microsoft.com/office/drawing/2014/main" id="{4CEBCECC-983A-4F34-875C-7C7FC12008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5599"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590549</xdr:colOff>
      <xdr:row>9</xdr:row>
      <xdr:rowOff>152400</xdr:rowOff>
    </xdr:from>
    <xdr:to>
      <xdr:col>12</xdr:col>
      <xdr:colOff>238124</xdr:colOff>
      <xdr:row>27</xdr:row>
      <xdr:rowOff>75352</xdr:rowOff>
    </xdr:to>
    <xdr:pic>
      <xdr:nvPicPr>
        <xdr:cNvPr id="2" name="Picture 3">
          <a:extLst>
            <a:ext uri="{FF2B5EF4-FFF2-40B4-BE49-F238E27FC236}">
              <a16:creationId xmlns:a16="http://schemas.microsoft.com/office/drawing/2014/main" id="{F602F721-2B65-4D89-B27F-FAA3C76B8283}"/>
            </a:ext>
          </a:extLst>
        </xdr:cNvPr>
        <xdr:cNvPicPr>
          <a:picLocks noChangeAspect="1"/>
        </xdr:cNvPicPr>
      </xdr:nvPicPr>
      <xdr:blipFill>
        <a:blip xmlns:r="http://schemas.openxmlformats.org/officeDocument/2006/relationships" r:embed="rId1"/>
        <a:stretch>
          <a:fillRect/>
        </a:stretch>
      </xdr:blipFill>
      <xdr:spPr>
        <a:xfrm>
          <a:off x="1352549" y="1314450"/>
          <a:ext cx="8639175" cy="3304327"/>
        </a:xfrm>
        <a:prstGeom prst="rect">
          <a:avLst/>
        </a:prstGeom>
      </xdr:spPr>
    </xdr:pic>
    <xdr:clientData/>
  </xdr:twoCellAnchor>
  <xdr:twoCellAnchor editAs="oneCell">
    <xdr:from>
      <xdr:col>1</xdr:col>
      <xdr:colOff>380999</xdr:colOff>
      <xdr:row>0</xdr:row>
      <xdr:rowOff>28575</xdr:rowOff>
    </xdr:from>
    <xdr:to>
      <xdr:col>3</xdr:col>
      <xdr:colOff>297006</xdr:colOff>
      <xdr:row>3</xdr:row>
      <xdr:rowOff>59435</xdr:rowOff>
    </xdr:to>
    <xdr:pic>
      <xdr:nvPicPr>
        <xdr:cNvPr id="3" name="Imagen 2">
          <a:extLst>
            <a:ext uri="{FF2B5EF4-FFF2-40B4-BE49-F238E27FC236}">
              <a16:creationId xmlns:a16="http://schemas.microsoft.com/office/drawing/2014/main" id="{783C19D8-69E7-4725-923D-F442CC870D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2999" y="28575"/>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28575</xdr:rowOff>
    </xdr:from>
    <xdr:to>
      <xdr:col>1</xdr:col>
      <xdr:colOff>360955</xdr:colOff>
      <xdr:row>4</xdr:row>
      <xdr:rowOff>16316</xdr:rowOff>
    </xdr:to>
    <xdr:pic>
      <xdr:nvPicPr>
        <xdr:cNvPr id="4" name="Imagen 3">
          <a:extLst>
            <a:ext uri="{FF2B5EF4-FFF2-40B4-BE49-F238E27FC236}">
              <a16:creationId xmlns:a16="http://schemas.microsoft.com/office/drawing/2014/main" id="{A56BB65C-16D2-4144-A5E2-3FCAA2FD2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28575"/>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521274</xdr:colOff>
      <xdr:row>0</xdr:row>
      <xdr:rowOff>76199</xdr:rowOff>
    </xdr:from>
    <xdr:to>
      <xdr:col>12</xdr:col>
      <xdr:colOff>691217</xdr:colOff>
      <xdr:row>3</xdr:row>
      <xdr:rowOff>114782</xdr:rowOff>
    </xdr:to>
    <xdr:pic>
      <xdr:nvPicPr>
        <xdr:cNvPr id="5" name="Imagen 4">
          <a:extLst>
            <a:ext uri="{FF2B5EF4-FFF2-40B4-BE49-F238E27FC236}">
              <a16:creationId xmlns:a16="http://schemas.microsoft.com/office/drawing/2014/main" id="{C9A2862B-DA82-4E71-A5F7-A26DCD3BD9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03274" y="76199"/>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295276</xdr:colOff>
      <xdr:row>43</xdr:row>
      <xdr:rowOff>61911</xdr:rowOff>
    </xdr:from>
    <xdr:to>
      <xdr:col>15</xdr:col>
      <xdr:colOff>152400</xdr:colOff>
      <xdr:row>59</xdr:row>
      <xdr:rowOff>152400</xdr:rowOff>
    </xdr:to>
    <xdr:graphicFrame macro="">
      <xdr:nvGraphicFramePr>
        <xdr:cNvPr id="2" name="Chart 2">
          <a:extLst>
            <a:ext uri="{FF2B5EF4-FFF2-40B4-BE49-F238E27FC236}">
              <a16:creationId xmlns:a16="http://schemas.microsoft.com/office/drawing/2014/main" id="{F4B504A6-8C55-4EDC-A748-0C2EF6FB6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1752600</xdr:colOff>
      <xdr:row>9</xdr:row>
      <xdr:rowOff>85726</xdr:rowOff>
    </xdr:from>
    <xdr:to>
      <xdr:col>11</xdr:col>
      <xdr:colOff>295275</xdr:colOff>
      <xdr:row>26</xdr:row>
      <xdr:rowOff>5456</xdr:rowOff>
    </xdr:to>
    <xdr:pic>
      <xdr:nvPicPr>
        <xdr:cNvPr id="3" name="Picture 3">
          <a:extLst>
            <a:ext uri="{FF2B5EF4-FFF2-40B4-BE49-F238E27FC236}">
              <a16:creationId xmlns:a16="http://schemas.microsoft.com/office/drawing/2014/main" id="{284A6519-2904-4515-905F-BC9155C5CA9F}"/>
            </a:ext>
          </a:extLst>
        </xdr:cNvPr>
        <xdr:cNvPicPr>
          <a:picLocks noChangeAspect="1"/>
        </xdr:cNvPicPr>
      </xdr:nvPicPr>
      <xdr:blipFill rotWithShape="1">
        <a:blip xmlns:r="http://schemas.openxmlformats.org/officeDocument/2006/relationships" r:embed="rId2"/>
        <a:srcRect l="1123" t="7340" r="335" b="7202"/>
        <a:stretch/>
      </xdr:blipFill>
      <xdr:spPr>
        <a:xfrm>
          <a:off x="3390900" y="1819276"/>
          <a:ext cx="6800850" cy="3158230"/>
        </a:xfrm>
        <a:prstGeom prst="rect">
          <a:avLst/>
        </a:prstGeom>
      </xdr:spPr>
    </xdr:pic>
    <xdr:clientData/>
  </xdr:twoCellAnchor>
  <xdr:twoCellAnchor editAs="oneCell">
    <xdr:from>
      <xdr:col>2</xdr:col>
      <xdr:colOff>876299</xdr:colOff>
      <xdr:row>0</xdr:row>
      <xdr:rowOff>0</xdr:rowOff>
    </xdr:from>
    <xdr:to>
      <xdr:col>3</xdr:col>
      <xdr:colOff>211281</xdr:colOff>
      <xdr:row>3</xdr:row>
      <xdr:rowOff>30860</xdr:rowOff>
    </xdr:to>
    <xdr:pic>
      <xdr:nvPicPr>
        <xdr:cNvPr id="4" name="Imagen 3">
          <a:extLst>
            <a:ext uri="{FF2B5EF4-FFF2-40B4-BE49-F238E27FC236}">
              <a16:creationId xmlns:a16="http://schemas.microsoft.com/office/drawing/2014/main" id="{CB3864D1-EF65-4834-B2BA-7661C515A5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4599"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0</xdr:row>
      <xdr:rowOff>0</xdr:rowOff>
    </xdr:from>
    <xdr:to>
      <xdr:col>2</xdr:col>
      <xdr:colOff>856255</xdr:colOff>
      <xdr:row>3</xdr:row>
      <xdr:rowOff>187766</xdr:rowOff>
    </xdr:to>
    <xdr:pic>
      <xdr:nvPicPr>
        <xdr:cNvPr id="5" name="Imagen 4">
          <a:extLst>
            <a:ext uri="{FF2B5EF4-FFF2-40B4-BE49-F238E27FC236}">
              <a16:creationId xmlns:a16="http://schemas.microsoft.com/office/drawing/2014/main" id="{3D19DF57-FB91-4803-A9E9-5D79CCB4F8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502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378399</xdr:colOff>
      <xdr:row>0</xdr:row>
      <xdr:rowOff>47624</xdr:rowOff>
    </xdr:from>
    <xdr:to>
      <xdr:col>13</xdr:col>
      <xdr:colOff>395942</xdr:colOff>
      <xdr:row>3</xdr:row>
      <xdr:rowOff>86207</xdr:rowOff>
    </xdr:to>
    <xdr:pic>
      <xdr:nvPicPr>
        <xdr:cNvPr id="6" name="Imagen 5">
          <a:extLst>
            <a:ext uri="{FF2B5EF4-FFF2-40B4-BE49-F238E27FC236}">
              <a16:creationId xmlns:a16="http://schemas.microsoft.com/office/drawing/2014/main" id="{1B7B8D8E-8353-404B-A7E6-257EB1CEAA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74874"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12</xdr:col>
      <xdr:colOff>56819</xdr:colOff>
      <xdr:row>0</xdr:row>
      <xdr:rowOff>36637</xdr:rowOff>
    </xdr:from>
    <xdr:ext cx="1571956" cy="929178"/>
    <xdr:pic>
      <xdr:nvPicPr>
        <xdr:cNvPr id="2" name="Imagen 1">
          <a:extLst>
            <a:ext uri="{FF2B5EF4-FFF2-40B4-BE49-F238E27FC236}">
              <a16:creationId xmlns:a16="http://schemas.microsoft.com/office/drawing/2014/main" id="{3342114B-6807-4D04-AEBD-A9933D574A8A}"/>
            </a:ext>
          </a:extLst>
        </xdr:cNvPr>
        <xdr:cNvPicPr>
          <a:picLocks noChangeAspect="1"/>
        </xdr:cNvPicPr>
      </xdr:nvPicPr>
      <xdr:blipFill>
        <a:blip xmlns:r="http://schemas.openxmlformats.org/officeDocument/2006/relationships" r:embed="rId1"/>
        <a:stretch>
          <a:fillRect/>
        </a:stretch>
      </xdr:blipFill>
      <xdr:spPr>
        <a:xfrm>
          <a:off x="9200819" y="36637"/>
          <a:ext cx="1571956" cy="929178"/>
        </a:xfrm>
        <a:prstGeom prst="rect">
          <a:avLst/>
        </a:prstGeom>
      </xdr:spPr>
    </xdr:pic>
    <xdr:clientData/>
  </xdr:oneCellAnchor>
  <xdr:oneCellAnchor>
    <xdr:from>
      <xdr:col>0</xdr:col>
      <xdr:colOff>0</xdr:colOff>
      <xdr:row>0</xdr:row>
      <xdr:rowOff>0</xdr:rowOff>
    </xdr:from>
    <xdr:ext cx="257175" cy="1333500"/>
    <xdr:pic>
      <xdr:nvPicPr>
        <xdr:cNvPr id="3" name="Imagen 3">
          <a:extLst>
            <a:ext uri="{FF2B5EF4-FFF2-40B4-BE49-F238E27FC236}">
              <a16:creationId xmlns:a16="http://schemas.microsoft.com/office/drawing/2014/main" id="{F41047D6-3B65-4688-8498-F6AFF7A221CB}"/>
            </a:ext>
          </a:extLst>
        </xdr:cNvPr>
        <xdr:cNvPicPr>
          <a:picLocks noChangeAspect="1"/>
        </xdr:cNvPicPr>
      </xdr:nvPicPr>
      <xdr:blipFill>
        <a:blip xmlns:r="http://schemas.openxmlformats.org/officeDocument/2006/relationships" r:embed="rId2"/>
        <a:stretch>
          <a:fillRect/>
        </a:stretch>
      </xdr:blipFill>
      <xdr:spPr>
        <a:xfrm>
          <a:off x="0" y="0"/>
          <a:ext cx="257175" cy="1333500"/>
        </a:xfrm>
        <a:prstGeom prst="rect">
          <a:avLst/>
        </a:prstGeom>
      </xdr:spPr>
    </xdr:pic>
    <xdr:clientData/>
  </xdr:oneCellAnchor>
  <xdr:oneCellAnchor>
    <xdr:from>
      <xdr:col>0</xdr:col>
      <xdr:colOff>0</xdr:colOff>
      <xdr:row>0</xdr:row>
      <xdr:rowOff>111414</xdr:rowOff>
    </xdr:from>
    <xdr:ext cx="1561571" cy="825826"/>
    <xdr:pic>
      <xdr:nvPicPr>
        <xdr:cNvPr id="4" name="Imagen 1">
          <a:extLst>
            <a:ext uri="{FF2B5EF4-FFF2-40B4-BE49-F238E27FC236}">
              <a16:creationId xmlns:a16="http://schemas.microsoft.com/office/drawing/2014/main" id="{394939FF-E9AD-481F-A48E-70F22E5DB91D}"/>
            </a:ext>
          </a:extLst>
        </xdr:cNvPr>
        <xdr:cNvPicPr>
          <a:picLocks noChangeAspect="1"/>
        </xdr:cNvPicPr>
      </xdr:nvPicPr>
      <xdr:blipFill>
        <a:blip xmlns:r="http://schemas.openxmlformats.org/officeDocument/2006/relationships" r:embed="rId3"/>
        <a:stretch>
          <a:fillRect/>
        </a:stretch>
      </xdr:blipFill>
      <xdr:spPr>
        <a:xfrm>
          <a:off x="0" y="111414"/>
          <a:ext cx="1561571" cy="825826"/>
        </a:xfrm>
        <a:prstGeom prst="rect">
          <a:avLst/>
        </a:prstGeom>
      </xdr:spPr>
    </xdr:pic>
    <xdr:clientData/>
  </xdr:oneCellAnchor>
  <xdr:twoCellAnchor>
    <xdr:from>
      <xdr:col>2</xdr:col>
      <xdr:colOff>542925</xdr:colOff>
      <xdr:row>6</xdr:row>
      <xdr:rowOff>114300</xdr:rowOff>
    </xdr:from>
    <xdr:to>
      <xdr:col>10</xdr:col>
      <xdr:colOff>90489</xdr:colOff>
      <xdr:row>28</xdr:row>
      <xdr:rowOff>123825</xdr:rowOff>
    </xdr:to>
    <xdr:graphicFrame macro="">
      <xdr:nvGraphicFramePr>
        <xdr:cNvPr id="5" name="Gráfico 6">
          <a:extLst>
            <a:ext uri="{FF2B5EF4-FFF2-40B4-BE49-F238E27FC236}">
              <a16:creationId xmlns:a16="http://schemas.microsoft.com/office/drawing/2014/main" id="{DF3BB9A6-C2B3-4851-ADC6-465E7B0FD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171450</xdr:rowOff>
    </xdr:to>
    <xdr:pic>
      <xdr:nvPicPr>
        <xdr:cNvPr id="2" name="Imagen 1">
          <a:extLst>
            <a:ext uri="{FF2B5EF4-FFF2-40B4-BE49-F238E27FC236}">
              <a16:creationId xmlns:a16="http://schemas.microsoft.com/office/drawing/2014/main" id="{8865C6D9-0336-48C3-9F9C-306EAA6F2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0</xdr:rowOff>
    </xdr:from>
    <xdr:to>
      <xdr:col>8</xdr:col>
      <xdr:colOff>466725</xdr:colOff>
      <xdr:row>3</xdr:row>
      <xdr:rowOff>0</xdr:rowOff>
    </xdr:to>
    <xdr:pic>
      <xdr:nvPicPr>
        <xdr:cNvPr id="3" name="Imagen 2">
          <a:extLst>
            <a:ext uri="{FF2B5EF4-FFF2-40B4-BE49-F238E27FC236}">
              <a16:creationId xmlns:a16="http://schemas.microsoft.com/office/drawing/2014/main" id="{328B655A-C2A3-4644-AC24-AA1F4C485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0" y="0"/>
          <a:ext cx="1771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1</xdr:col>
      <xdr:colOff>1266825</xdr:colOff>
      <xdr:row>2</xdr:row>
      <xdr:rowOff>190500</xdr:rowOff>
    </xdr:to>
    <xdr:pic>
      <xdr:nvPicPr>
        <xdr:cNvPr id="4" name="Imagen 3">
          <a:extLst>
            <a:ext uri="{FF2B5EF4-FFF2-40B4-BE49-F238E27FC236}">
              <a16:creationId xmlns:a16="http://schemas.microsoft.com/office/drawing/2014/main" id="{836EF5D9-F29B-43CF-942F-528B78B092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0"/>
          <a:ext cx="1533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304800" cy="1440225"/>
    <xdr:pic>
      <xdr:nvPicPr>
        <xdr:cNvPr id="2" name="Imagen 1">
          <a:extLst>
            <a:ext uri="{FF2B5EF4-FFF2-40B4-BE49-F238E27FC236}">
              <a16:creationId xmlns:a16="http://schemas.microsoft.com/office/drawing/2014/main" id="{E895EE9E-5251-4F25-A676-1FF4DA3444D2}"/>
            </a:ext>
          </a:extLst>
        </xdr:cNvPr>
        <xdr:cNvPicPr>
          <a:picLocks noChangeAspect="1"/>
        </xdr:cNvPicPr>
      </xdr:nvPicPr>
      <xdr:blipFill>
        <a:blip xmlns:r="http://schemas.openxmlformats.org/officeDocument/2006/relationships" r:embed="rId1" cstate="print"/>
        <a:stretch>
          <a:fillRect/>
        </a:stretch>
      </xdr:blipFill>
      <xdr:spPr>
        <a:xfrm>
          <a:off x="0" y="0"/>
          <a:ext cx="304800" cy="1440225"/>
        </a:xfrm>
        <a:prstGeom prst="rect">
          <a:avLst/>
        </a:prstGeom>
      </xdr:spPr>
    </xdr:pic>
    <xdr:clientData/>
  </xdr:oneCellAnchor>
  <xdr:oneCellAnchor>
    <xdr:from>
      <xdr:col>0</xdr:col>
      <xdr:colOff>342901</xdr:colOff>
      <xdr:row>0</xdr:row>
      <xdr:rowOff>28576</xdr:rowOff>
    </xdr:from>
    <xdr:ext cx="1333500" cy="634365"/>
    <xdr:pic>
      <xdr:nvPicPr>
        <xdr:cNvPr id="3" name="Imagen 2">
          <a:extLst>
            <a:ext uri="{FF2B5EF4-FFF2-40B4-BE49-F238E27FC236}">
              <a16:creationId xmlns:a16="http://schemas.microsoft.com/office/drawing/2014/main" id="{6E4A6862-18E1-4B8B-930C-74C0BEEEA4FD}"/>
            </a:ext>
          </a:extLst>
        </xdr:cNvPr>
        <xdr:cNvPicPr>
          <a:picLocks noChangeAspect="1"/>
        </xdr:cNvPicPr>
      </xdr:nvPicPr>
      <xdr:blipFill>
        <a:blip xmlns:r="http://schemas.openxmlformats.org/officeDocument/2006/relationships" r:embed="rId2"/>
        <a:stretch>
          <a:fillRect/>
        </a:stretch>
      </xdr:blipFill>
      <xdr:spPr>
        <a:xfrm>
          <a:off x="342901" y="28576"/>
          <a:ext cx="1333500" cy="634365"/>
        </a:xfrm>
        <a:prstGeom prst="rect">
          <a:avLst/>
        </a:prstGeom>
      </xdr:spPr>
    </xdr:pic>
    <xdr:clientData/>
  </xdr:oneCellAnchor>
  <xdr:oneCellAnchor>
    <xdr:from>
      <xdr:col>7</xdr:col>
      <xdr:colOff>238125</xdr:colOff>
      <xdr:row>0</xdr:row>
      <xdr:rowOff>9525</xdr:rowOff>
    </xdr:from>
    <xdr:ext cx="1484539" cy="731296"/>
    <xdr:pic>
      <xdr:nvPicPr>
        <xdr:cNvPr id="4" name="Imagen 3">
          <a:extLst>
            <a:ext uri="{FF2B5EF4-FFF2-40B4-BE49-F238E27FC236}">
              <a16:creationId xmlns:a16="http://schemas.microsoft.com/office/drawing/2014/main" id="{84FA20FB-78CE-4AD1-9342-0A60BF2291BE}"/>
            </a:ext>
          </a:extLst>
        </xdr:cNvPr>
        <xdr:cNvPicPr>
          <a:picLocks noChangeAspect="1"/>
        </xdr:cNvPicPr>
      </xdr:nvPicPr>
      <xdr:blipFill>
        <a:blip xmlns:r="http://schemas.openxmlformats.org/officeDocument/2006/relationships" r:embed="rId3"/>
        <a:stretch>
          <a:fillRect/>
        </a:stretch>
      </xdr:blipFill>
      <xdr:spPr>
        <a:xfrm>
          <a:off x="11258550" y="9525"/>
          <a:ext cx="1484539" cy="73129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438150</xdr:colOff>
      <xdr:row>0</xdr:row>
      <xdr:rowOff>0</xdr:rowOff>
    </xdr:from>
    <xdr:ext cx="1600199" cy="742949"/>
    <xdr:pic>
      <xdr:nvPicPr>
        <xdr:cNvPr id="2" name="Imagen 1">
          <a:extLst>
            <a:ext uri="{FF2B5EF4-FFF2-40B4-BE49-F238E27FC236}">
              <a16:creationId xmlns:a16="http://schemas.microsoft.com/office/drawing/2014/main" id="{FA5FA11F-5A83-4950-971E-9ABFB167FA7E}"/>
            </a:ext>
          </a:extLst>
        </xdr:cNvPr>
        <xdr:cNvPicPr>
          <a:picLocks noChangeAspect="1"/>
        </xdr:cNvPicPr>
      </xdr:nvPicPr>
      <xdr:blipFill>
        <a:blip xmlns:r="http://schemas.openxmlformats.org/officeDocument/2006/relationships" r:embed="rId1"/>
        <a:stretch>
          <a:fillRect/>
        </a:stretch>
      </xdr:blipFill>
      <xdr:spPr>
        <a:xfrm>
          <a:off x="438150" y="0"/>
          <a:ext cx="1600199" cy="742949"/>
        </a:xfrm>
        <a:prstGeom prst="rect">
          <a:avLst/>
        </a:prstGeom>
      </xdr:spPr>
    </xdr:pic>
    <xdr:clientData/>
  </xdr:oneCellAnchor>
  <xdr:oneCellAnchor>
    <xdr:from>
      <xdr:col>0</xdr:col>
      <xdr:colOff>0</xdr:colOff>
      <xdr:row>0</xdr:row>
      <xdr:rowOff>0</xdr:rowOff>
    </xdr:from>
    <xdr:ext cx="400050" cy="695325"/>
    <xdr:pic>
      <xdr:nvPicPr>
        <xdr:cNvPr id="3" name="Imagen 2">
          <a:extLst>
            <a:ext uri="{FF2B5EF4-FFF2-40B4-BE49-F238E27FC236}">
              <a16:creationId xmlns:a16="http://schemas.microsoft.com/office/drawing/2014/main" id="{C4B1A234-0376-4DDF-9556-CFBEE3A2E180}"/>
            </a:ext>
          </a:extLst>
        </xdr:cNvPr>
        <xdr:cNvPicPr>
          <a:picLocks noChangeAspect="1"/>
        </xdr:cNvPicPr>
      </xdr:nvPicPr>
      <xdr:blipFill>
        <a:blip xmlns:r="http://schemas.openxmlformats.org/officeDocument/2006/relationships" r:embed="rId2" cstate="print"/>
        <a:stretch>
          <a:fillRect/>
        </a:stretch>
      </xdr:blipFill>
      <xdr:spPr>
        <a:xfrm>
          <a:off x="0" y="0"/>
          <a:ext cx="400050" cy="695325"/>
        </a:xfrm>
        <a:prstGeom prst="rect">
          <a:avLst/>
        </a:prstGeom>
      </xdr:spPr>
    </xdr:pic>
    <xdr:clientData/>
  </xdr:oneCellAnchor>
  <xdr:oneCellAnchor>
    <xdr:from>
      <xdr:col>5</xdr:col>
      <xdr:colOff>1171575</xdr:colOff>
      <xdr:row>0</xdr:row>
      <xdr:rowOff>0</xdr:rowOff>
    </xdr:from>
    <xdr:ext cx="1504950" cy="762000"/>
    <xdr:pic>
      <xdr:nvPicPr>
        <xdr:cNvPr id="4" name="Imagen 3">
          <a:extLst>
            <a:ext uri="{FF2B5EF4-FFF2-40B4-BE49-F238E27FC236}">
              <a16:creationId xmlns:a16="http://schemas.microsoft.com/office/drawing/2014/main" id="{33C09FCB-EC59-4347-82A0-3192E30B76E9}"/>
            </a:ext>
          </a:extLst>
        </xdr:cNvPr>
        <xdr:cNvPicPr>
          <a:picLocks noChangeAspect="1"/>
        </xdr:cNvPicPr>
      </xdr:nvPicPr>
      <xdr:blipFill>
        <a:blip xmlns:r="http://schemas.openxmlformats.org/officeDocument/2006/relationships" r:embed="rId3"/>
        <a:stretch>
          <a:fillRect/>
        </a:stretch>
      </xdr:blipFill>
      <xdr:spPr>
        <a:xfrm>
          <a:off x="11049000" y="0"/>
          <a:ext cx="1504950" cy="762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521493</xdr:colOff>
      <xdr:row>0</xdr:row>
      <xdr:rowOff>0</xdr:rowOff>
    </xdr:from>
    <xdr:ext cx="2110718" cy="1019175"/>
    <xdr:pic>
      <xdr:nvPicPr>
        <xdr:cNvPr id="2" name="Imagen 1">
          <a:extLst>
            <a:ext uri="{FF2B5EF4-FFF2-40B4-BE49-F238E27FC236}">
              <a16:creationId xmlns:a16="http://schemas.microsoft.com/office/drawing/2014/main" id="{2714CABF-ABC8-43B2-8EC6-50A342CE23B2}"/>
            </a:ext>
          </a:extLst>
        </xdr:cNvPr>
        <xdr:cNvPicPr>
          <a:picLocks noChangeAspect="1"/>
        </xdr:cNvPicPr>
      </xdr:nvPicPr>
      <xdr:blipFill>
        <a:blip xmlns:r="http://schemas.openxmlformats.org/officeDocument/2006/relationships" r:embed="rId1"/>
        <a:stretch>
          <a:fillRect/>
        </a:stretch>
      </xdr:blipFill>
      <xdr:spPr>
        <a:xfrm>
          <a:off x="521493" y="0"/>
          <a:ext cx="2110718" cy="1019175"/>
        </a:xfrm>
        <a:prstGeom prst="rect">
          <a:avLst/>
        </a:prstGeom>
      </xdr:spPr>
    </xdr:pic>
    <xdr:clientData/>
  </xdr:oneCellAnchor>
  <xdr:oneCellAnchor>
    <xdr:from>
      <xdr:col>7</xdr:col>
      <xdr:colOff>735806</xdr:colOff>
      <xdr:row>0</xdr:row>
      <xdr:rowOff>161925</xdr:rowOff>
    </xdr:from>
    <xdr:ext cx="1981201" cy="987762"/>
    <xdr:pic>
      <xdr:nvPicPr>
        <xdr:cNvPr id="3" name="Imagen 2">
          <a:extLst>
            <a:ext uri="{FF2B5EF4-FFF2-40B4-BE49-F238E27FC236}">
              <a16:creationId xmlns:a16="http://schemas.microsoft.com/office/drawing/2014/main" id="{EADF09F3-E26F-40C2-AEBE-32EE032C1E52}"/>
            </a:ext>
          </a:extLst>
        </xdr:cNvPr>
        <xdr:cNvPicPr>
          <a:picLocks noChangeAspect="1"/>
        </xdr:cNvPicPr>
      </xdr:nvPicPr>
      <xdr:blipFill>
        <a:blip xmlns:r="http://schemas.openxmlformats.org/officeDocument/2006/relationships" r:embed="rId2"/>
        <a:stretch>
          <a:fillRect/>
        </a:stretch>
      </xdr:blipFill>
      <xdr:spPr>
        <a:xfrm>
          <a:off x="9822656" y="161925"/>
          <a:ext cx="1981201" cy="987762"/>
        </a:xfrm>
        <a:prstGeom prst="rect">
          <a:avLst/>
        </a:prstGeom>
      </xdr:spPr>
    </xdr:pic>
    <xdr:clientData/>
  </xdr:oneCellAnchor>
  <xdr:twoCellAnchor editAs="oneCell">
    <xdr:from>
      <xdr:col>0</xdr:col>
      <xdr:colOff>0</xdr:colOff>
      <xdr:row>0</xdr:row>
      <xdr:rowOff>0</xdr:rowOff>
    </xdr:from>
    <xdr:to>
      <xdr:col>0</xdr:col>
      <xdr:colOff>476250</xdr:colOff>
      <xdr:row>8</xdr:row>
      <xdr:rowOff>329602</xdr:rowOff>
    </xdr:to>
    <xdr:pic>
      <xdr:nvPicPr>
        <xdr:cNvPr id="4" name="Imagen 3">
          <a:extLst>
            <a:ext uri="{FF2B5EF4-FFF2-40B4-BE49-F238E27FC236}">
              <a16:creationId xmlns:a16="http://schemas.microsoft.com/office/drawing/2014/main" id="{8572782A-E1F4-4371-9B82-0D6C66C0AD4F}"/>
            </a:ext>
          </a:extLst>
        </xdr:cNvPr>
        <xdr:cNvPicPr>
          <a:picLocks noChangeAspect="1"/>
        </xdr:cNvPicPr>
      </xdr:nvPicPr>
      <xdr:blipFill>
        <a:blip xmlns:r="http://schemas.openxmlformats.org/officeDocument/2006/relationships" r:embed="rId3" cstate="print"/>
        <a:stretch>
          <a:fillRect/>
        </a:stretch>
      </xdr:blipFill>
      <xdr:spPr>
        <a:xfrm>
          <a:off x="0" y="0"/>
          <a:ext cx="476250" cy="21203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416718</xdr:colOff>
      <xdr:row>0</xdr:row>
      <xdr:rowOff>0</xdr:rowOff>
    </xdr:from>
    <xdr:ext cx="1621632" cy="783016"/>
    <xdr:pic>
      <xdr:nvPicPr>
        <xdr:cNvPr id="2" name="Imagen 1">
          <a:extLst>
            <a:ext uri="{FF2B5EF4-FFF2-40B4-BE49-F238E27FC236}">
              <a16:creationId xmlns:a16="http://schemas.microsoft.com/office/drawing/2014/main" id="{5FB0A30E-CABD-4341-9092-30E1351E4F77}"/>
            </a:ext>
          </a:extLst>
        </xdr:cNvPr>
        <xdr:cNvPicPr>
          <a:picLocks noChangeAspect="1"/>
        </xdr:cNvPicPr>
      </xdr:nvPicPr>
      <xdr:blipFill>
        <a:blip xmlns:r="http://schemas.openxmlformats.org/officeDocument/2006/relationships" r:embed="rId1"/>
        <a:stretch>
          <a:fillRect/>
        </a:stretch>
      </xdr:blipFill>
      <xdr:spPr>
        <a:xfrm>
          <a:off x="416718" y="0"/>
          <a:ext cx="1621632" cy="783016"/>
        </a:xfrm>
        <a:prstGeom prst="rect">
          <a:avLst/>
        </a:prstGeom>
      </xdr:spPr>
    </xdr:pic>
    <xdr:clientData/>
  </xdr:oneCellAnchor>
  <xdr:twoCellAnchor editAs="oneCell">
    <xdr:from>
      <xdr:col>0</xdr:col>
      <xdr:colOff>0</xdr:colOff>
      <xdr:row>0</xdr:row>
      <xdr:rowOff>0</xdr:rowOff>
    </xdr:from>
    <xdr:to>
      <xdr:col>0</xdr:col>
      <xdr:colOff>333375</xdr:colOff>
      <xdr:row>7</xdr:row>
      <xdr:rowOff>26886</xdr:rowOff>
    </xdr:to>
    <xdr:pic>
      <xdr:nvPicPr>
        <xdr:cNvPr id="3" name="Imagen 2">
          <a:extLst>
            <a:ext uri="{FF2B5EF4-FFF2-40B4-BE49-F238E27FC236}">
              <a16:creationId xmlns:a16="http://schemas.microsoft.com/office/drawing/2014/main" id="{F2D333D1-CEE9-4A69-8758-D7826479B609}"/>
            </a:ext>
          </a:extLst>
        </xdr:cNvPr>
        <xdr:cNvPicPr>
          <a:picLocks noChangeAspect="1"/>
        </xdr:cNvPicPr>
      </xdr:nvPicPr>
      <xdr:blipFill>
        <a:blip xmlns:r="http://schemas.openxmlformats.org/officeDocument/2006/relationships" r:embed="rId2" cstate="print"/>
        <a:stretch>
          <a:fillRect/>
        </a:stretch>
      </xdr:blipFill>
      <xdr:spPr>
        <a:xfrm>
          <a:off x="0" y="0"/>
          <a:ext cx="333375" cy="1484211"/>
        </a:xfrm>
        <a:prstGeom prst="rect">
          <a:avLst/>
        </a:prstGeom>
      </xdr:spPr>
    </xdr:pic>
    <xdr:clientData/>
  </xdr:twoCellAnchor>
  <xdr:twoCellAnchor editAs="oneCell">
    <xdr:from>
      <xdr:col>9</xdr:col>
      <xdr:colOff>923925</xdr:colOff>
      <xdr:row>0</xdr:row>
      <xdr:rowOff>0</xdr:rowOff>
    </xdr:from>
    <xdr:to>
      <xdr:col>10</xdr:col>
      <xdr:colOff>0</xdr:colOff>
      <xdr:row>5</xdr:row>
      <xdr:rowOff>85725</xdr:rowOff>
    </xdr:to>
    <xdr:pic>
      <xdr:nvPicPr>
        <xdr:cNvPr id="4" name="Imagen 3">
          <a:extLst>
            <a:ext uri="{FF2B5EF4-FFF2-40B4-BE49-F238E27FC236}">
              <a16:creationId xmlns:a16="http://schemas.microsoft.com/office/drawing/2014/main" id="{DB6257A5-02DF-40AC-9F18-B0E4C31A02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91900" y="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442824</xdr:colOff>
      <xdr:row>0</xdr:row>
      <xdr:rowOff>0</xdr:rowOff>
    </xdr:from>
    <xdr:to>
      <xdr:col>8</xdr:col>
      <xdr:colOff>295276</xdr:colOff>
      <xdr:row>3</xdr:row>
      <xdr:rowOff>115564</xdr:rowOff>
    </xdr:to>
    <xdr:pic>
      <xdr:nvPicPr>
        <xdr:cNvPr id="5" name="Imagen 3">
          <a:extLst>
            <a:ext uri="{FF2B5EF4-FFF2-40B4-BE49-F238E27FC236}">
              <a16:creationId xmlns:a16="http://schemas.microsoft.com/office/drawing/2014/main" id="{C973AAC6-8ACB-4D5A-9A5A-2877525F61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62974" y="0"/>
          <a:ext cx="1357402" cy="848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1075763</xdr:colOff>
      <xdr:row>11</xdr:row>
      <xdr:rowOff>123264</xdr:rowOff>
    </xdr:from>
    <xdr:to>
      <xdr:col>7</xdr:col>
      <xdr:colOff>148048</xdr:colOff>
      <xdr:row>38</xdr:row>
      <xdr:rowOff>60482</xdr:rowOff>
    </xdr:to>
    <xdr:pic>
      <xdr:nvPicPr>
        <xdr:cNvPr id="2" name="Picture 6">
          <a:extLst>
            <a:ext uri="{FF2B5EF4-FFF2-40B4-BE49-F238E27FC236}">
              <a16:creationId xmlns:a16="http://schemas.microsoft.com/office/drawing/2014/main" id="{9E8C7448-5081-4E64-BE0E-F12A31D80535}"/>
            </a:ext>
          </a:extLst>
        </xdr:cNvPr>
        <xdr:cNvPicPr>
          <a:picLocks noChangeAspect="1"/>
        </xdr:cNvPicPr>
      </xdr:nvPicPr>
      <xdr:blipFill>
        <a:blip xmlns:r="http://schemas.openxmlformats.org/officeDocument/2006/relationships" r:embed="rId1"/>
        <a:stretch>
          <a:fillRect/>
        </a:stretch>
      </xdr:blipFill>
      <xdr:spPr>
        <a:xfrm>
          <a:off x="1837763" y="2151529"/>
          <a:ext cx="7297403" cy="4206659"/>
        </a:xfrm>
        <a:prstGeom prst="rect">
          <a:avLst/>
        </a:prstGeom>
      </xdr:spPr>
    </xdr:pic>
    <xdr:clientData/>
  </xdr:twoCellAnchor>
  <xdr:twoCellAnchor editAs="oneCell">
    <xdr:from>
      <xdr:col>0</xdr:col>
      <xdr:colOff>0</xdr:colOff>
      <xdr:row>0</xdr:row>
      <xdr:rowOff>38099</xdr:rowOff>
    </xdr:from>
    <xdr:to>
      <xdr:col>0</xdr:col>
      <xdr:colOff>452255</xdr:colOff>
      <xdr:row>5</xdr:row>
      <xdr:rowOff>177686</xdr:rowOff>
    </xdr:to>
    <xdr:pic>
      <xdr:nvPicPr>
        <xdr:cNvPr id="3" name="Imagen 2">
          <a:extLst>
            <a:ext uri="{FF2B5EF4-FFF2-40B4-BE49-F238E27FC236}">
              <a16:creationId xmlns:a16="http://schemas.microsoft.com/office/drawing/2014/main" id="{68C554FE-16E7-4CB1-ADAC-AE05ACA36D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099"/>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290231</xdr:colOff>
      <xdr:row>0</xdr:row>
      <xdr:rowOff>11206</xdr:rowOff>
    </xdr:from>
    <xdr:to>
      <xdr:col>8</xdr:col>
      <xdr:colOff>556006</xdr:colOff>
      <xdr:row>4</xdr:row>
      <xdr:rowOff>168088</xdr:rowOff>
    </xdr:to>
    <xdr:pic>
      <xdr:nvPicPr>
        <xdr:cNvPr id="4" name="Imagen 3">
          <a:extLst>
            <a:ext uri="{FF2B5EF4-FFF2-40B4-BE49-F238E27FC236}">
              <a16:creationId xmlns:a16="http://schemas.microsoft.com/office/drawing/2014/main" id="{8C6F18C7-50F9-48D3-8973-168299A753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5349" y="1120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0</xdr:rowOff>
    </xdr:from>
    <xdr:to>
      <xdr:col>2</xdr:col>
      <xdr:colOff>120465</xdr:colOff>
      <xdr:row>4</xdr:row>
      <xdr:rowOff>147261</xdr:rowOff>
    </xdr:to>
    <xdr:pic>
      <xdr:nvPicPr>
        <xdr:cNvPr id="5" name="Imagen 4">
          <a:extLst>
            <a:ext uri="{FF2B5EF4-FFF2-40B4-BE49-F238E27FC236}">
              <a16:creationId xmlns:a16="http://schemas.microsoft.com/office/drawing/2014/main" id="{DA84814C-5426-4CEE-9F1C-E948E9C8F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28575</xdr:colOff>
      <xdr:row>4</xdr:row>
      <xdr:rowOff>200025</xdr:rowOff>
    </xdr:to>
    <xdr:pic>
      <xdr:nvPicPr>
        <xdr:cNvPr id="2" name="Imagen 2">
          <a:extLst>
            <a:ext uri="{FF2B5EF4-FFF2-40B4-BE49-F238E27FC236}">
              <a16:creationId xmlns:a16="http://schemas.microsoft.com/office/drawing/2014/main" id="{6AA7EB6F-9D67-4573-BAB4-FC6152BC9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0</xdr:row>
      <xdr:rowOff>0</xdr:rowOff>
    </xdr:from>
    <xdr:to>
      <xdr:col>7</xdr:col>
      <xdr:colOff>923925</xdr:colOff>
      <xdr:row>3</xdr:row>
      <xdr:rowOff>161925</xdr:rowOff>
    </xdr:to>
    <xdr:pic>
      <xdr:nvPicPr>
        <xdr:cNvPr id="3" name="Imagen 3">
          <a:extLst>
            <a:ext uri="{FF2B5EF4-FFF2-40B4-BE49-F238E27FC236}">
              <a16:creationId xmlns:a16="http://schemas.microsoft.com/office/drawing/2014/main" id="{CB622370-F493-49A3-924C-F2E41A93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440530</xdr:colOff>
      <xdr:row>3</xdr:row>
      <xdr:rowOff>49142</xdr:rowOff>
    </xdr:to>
    <xdr:pic>
      <xdr:nvPicPr>
        <xdr:cNvPr id="4" name="Imagen 2">
          <a:extLst>
            <a:ext uri="{FF2B5EF4-FFF2-40B4-BE49-F238E27FC236}">
              <a16:creationId xmlns:a16="http://schemas.microsoft.com/office/drawing/2014/main" id="{3813DC75-7D58-4150-8031-9B40C1077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0530" cy="782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928598</xdr:colOff>
      <xdr:row>0</xdr:row>
      <xdr:rowOff>0</xdr:rowOff>
    </xdr:from>
    <xdr:to>
      <xdr:col>9</xdr:col>
      <xdr:colOff>607218</xdr:colOff>
      <xdr:row>3</xdr:row>
      <xdr:rowOff>86849</xdr:rowOff>
    </xdr:to>
    <xdr:pic>
      <xdr:nvPicPr>
        <xdr:cNvPr id="5" name="Imagen 3">
          <a:extLst>
            <a:ext uri="{FF2B5EF4-FFF2-40B4-BE49-F238E27FC236}">
              <a16:creationId xmlns:a16="http://schemas.microsoft.com/office/drawing/2014/main" id="{3F6CCD5F-1CF4-481E-8924-0F449D258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91623" y="0"/>
          <a:ext cx="1707445" cy="820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478631</xdr:colOff>
      <xdr:row>0</xdr:row>
      <xdr:rowOff>0</xdr:rowOff>
    </xdr:from>
    <xdr:to>
      <xdr:col>2</xdr:col>
      <xdr:colOff>335756</xdr:colOff>
      <xdr:row>3</xdr:row>
      <xdr:rowOff>75731</xdr:rowOff>
    </xdr:to>
    <xdr:pic>
      <xdr:nvPicPr>
        <xdr:cNvPr id="6" name="Imagen 4">
          <a:extLst>
            <a:ext uri="{FF2B5EF4-FFF2-40B4-BE49-F238E27FC236}">
              <a16:creationId xmlns:a16="http://schemas.microsoft.com/office/drawing/2014/main" id="{B880F582-761E-488F-B633-146AC06737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8631" y="0"/>
          <a:ext cx="1781175" cy="80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1295400</xdr:colOff>
      <xdr:row>4</xdr:row>
      <xdr:rowOff>18250</xdr:rowOff>
    </xdr:to>
    <xdr:pic>
      <xdr:nvPicPr>
        <xdr:cNvPr id="2" name="Imagen 1">
          <a:extLst>
            <a:ext uri="{FF2B5EF4-FFF2-40B4-BE49-F238E27FC236}">
              <a16:creationId xmlns:a16="http://schemas.microsoft.com/office/drawing/2014/main" id="{768BBDA0-8425-4BBF-A773-1D970CFE6631}"/>
            </a:ext>
          </a:extLst>
        </xdr:cNvPr>
        <xdr:cNvPicPr>
          <a:picLocks noChangeAspect="1"/>
        </xdr:cNvPicPr>
      </xdr:nvPicPr>
      <xdr:blipFill>
        <a:blip xmlns:r="http://schemas.openxmlformats.org/officeDocument/2006/relationships" r:embed="rId1"/>
        <a:stretch>
          <a:fillRect/>
        </a:stretch>
      </xdr:blipFill>
      <xdr:spPr>
        <a:xfrm>
          <a:off x="0" y="0"/>
          <a:ext cx="2057400" cy="1027900"/>
        </a:xfrm>
        <a:prstGeom prst="rect">
          <a:avLst/>
        </a:prstGeom>
      </xdr:spPr>
    </xdr:pic>
    <xdr:clientData/>
  </xdr:twoCellAnchor>
  <xdr:twoCellAnchor editAs="oneCell">
    <xdr:from>
      <xdr:col>7</xdr:col>
      <xdr:colOff>704850</xdr:colOff>
      <xdr:row>0</xdr:row>
      <xdr:rowOff>0</xdr:rowOff>
    </xdr:from>
    <xdr:to>
      <xdr:col>10</xdr:col>
      <xdr:colOff>154209</xdr:colOff>
      <xdr:row>3</xdr:row>
      <xdr:rowOff>45816</xdr:rowOff>
    </xdr:to>
    <xdr:pic>
      <xdr:nvPicPr>
        <xdr:cNvPr id="3" name="Imagen 2">
          <a:extLst>
            <a:ext uri="{FF2B5EF4-FFF2-40B4-BE49-F238E27FC236}">
              <a16:creationId xmlns:a16="http://schemas.microsoft.com/office/drawing/2014/main" id="{9079AE11-79D1-4908-8C37-383A659345EE}"/>
            </a:ext>
          </a:extLst>
        </xdr:cNvPr>
        <xdr:cNvPicPr>
          <a:picLocks noChangeAspect="1"/>
        </xdr:cNvPicPr>
      </xdr:nvPicPr>
      <xdr:blipFill>
        <a:blip xmlns:r="http://schemas.openxmlformats.org/officeDocument/2006/relationships" r:embed="rId2"/>
        <a:stretch>
          <a:fillRect/>
        </a:stretch>
      </xdr:blipFill>
      <xdr:spPr>
        <a:xfrm>
          <a:off x="8477250" y="0"/>
          <a:ext cx="1735359" cy="864966"/>
        </a:xfrm>
        <a:prstGeom prst="rect">
          <a:avLst/>
        </a:prstGeom>
      </xdr:spPr>
    </xdr:pic>
    <xdr:clientData/>
  </xdr:twoCellAnchor>
  <xdr:twoCellAnchor>
    <xdr:from>
      <xdr:col>0</xdr:col>
      <xdr:colOff>708930</xdr:colOff>
      <xdr:row>5</xdr:row>
      <xdr:rowOff>23131</xdr:rowOff>
    </xdr:from>
    <xdr:to>
      <xdr:col>9</xdr:col>
      <xdr:colOff>28574</xdr:colOff>
      <xdr:row>33</xdr:row>
      <xdr:rowOff>163285</xdr:rowOff>
    </xdr:to>
    <xdr:graphicFrame macro="">
      <xdr:nvGraphicFramePr>
        <xdr:cNvPr id="4" name="Gráfico 3">
          <a:extLst>
            <a:ext uri="{FF2B5EF4-FFF2-40B4-BE49-F238E27FC236}">
              <a16:creationId xmlns:a16="http://schemas.microsoft.com/office/drawing/2014/main" id="{A6E207C6-384D-435D-9572-6D227B8CF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198165</xdr:rowOff>
    </xdr:to>
    <xdr:pic>
      <xdr:nvPicPr>
        <xdr:cNvPr id="2" name="Imagen 1">
          <a:extLst>
            <a:ext uri="{FF2B5EF4-FFF2-40B4-BE49-F238E27FC236}">
              <a16:creationId xmlns:a16="http://schemas.microsoft.com/office/drawing/2014/main" id="{15E5C87B-3B62-4A40-95CF-4BE50087E2F8}"/>
            </a:ext>
          </a:extLst>
        </xdr:cNvPr>
        <xdr:cNvPicPr>
          <a:picLocks noChangeAspect="1"/>
        </xdr:cNvPicPr>
      </xdr:nvPicPr>
      <xdr:blipFill>
        <a:blip xmlns:r="http://schemas.openxmlformats.org/officeDocument/2006/relationships" r:embed="rId1" cstate="print"/>
        <a:stretch>
          <a:fillRect/>
        </a:stretch>
      </xdr:blipFill>
      <xdr:spPr>
        <a:xfrm>
          <a:off x="0" y="0"/>
          <a:ext cx="304800" cy="1436415"/>
        </a:xfrm>
        <a:prstGeom prst="rect">
          <a:avLst/>
        </a:prstGeom>
      </xdr:spPr>
    </xdr:pic>
    <xdr:clientData/>
  </xdr:twoCellAnchor>
  <xdr:twoCellAnchor editAs="oneCell">
    <xdr:from>
      <xdr:col>0</xdr:col>
      <xdr:colOff>487682</xdr:colOff>
      <xdr:row>0</xdr:row>
      <xdr:rowOff>52389</xdr:rowOff>
    </xdr:from>
    <xdr:to>
      <xdr:col>1</xdr:col>
      <xdr:colOff>1066802</xdr:colOff>
      <xdr:row>2</xdr:row>
      <xdr:rowOff>92394</xdr:rowOff>
    </xdr:to>
    <xdr:pic>
      <xdr:nvPicPr>
        <xdr:cNvPr id="3" name="Imagen 2">
          <a:extLst>
            <a:ext uri="{FF2B5EF4-FFF2-40B4-BE49-F238E27FC236}">
              <a16:creationId xmlns:a16="http://schemas.microsoft.com/office/drawing/2014/main" id="{AB8E78FC-A2B8-431B-964C-A29FB418C5B0}"/>
            </a:ext>
          </a:extLst>
        </xdr:cNvPr>
        <xdr:cNvPicPr>
          <a:picLocks noChangeAspect="1"/>
        </xdr:cNvPicPr>
      </xdr:nvPicPr>
      <xdr:blipFill>
        <a:blip xmlns:r="http://schemas.openxmlformats.org/officeDocument/2006/relationships" r:embed="rId2"/>
        <a:stretch>
          <a:fillRect/>
        </a:stretch>
      </xdr:blipFill>
      <xdr:spPr>
        <a:xfrm>
          <a:off x="487682" y="52389"/>
          <a:ext cx="1341120" cy="649605"/>
        </a:xfrm>
        <a:prstGeom prst="rect">
          <a:avLst/>
        </a:prstGeom>
      </xdr:spPr>
    </xdr:pic>
    <xdr:clientData/>
  </xdr:twoCellAnchor>
  <xdr:twoCellAnchor editAs="oneCell">
    <xdr:from>
      <xdr:col>10</xdr:col>
      <xdr:colOff>23813</xdr:colOff>
      <xdr:row>0</xdr:row>
      <xdr:rowOff>0</xdr:rowOff>
    </xdr:from>
    <xdr:to>
      <xdr:col>11</xdr:col>
      <xdr:colOff>246221</xdr:colOff>
      <xdr:row>2</xdr:row>
      <xdr:rowOff>131221</xdr:rowOff>
    </xdr:to>
    <xdr:pic>
      <xdr:nvPicPr>
        <xdr:cNvPr id="4" name="Imagen 3">
          <a:extLst>
            <a:ext uri="{FF2B5EF4-FFF2-40B4-BE49-F238E27FC236}">
              <a16:creationId xmlns:a16="http://schemas.microsoft.com/office/drawing/2014/main" id="{65A89868-B421-4341-9F5B-D610583D7772}"/>
            </a:ext>
          </a:extLst>
        </xdr:cNvPr>
        <xdr:cNvPicPr>
          <a:picLocks noChangeAspect="1"/>
        </xdr:cNvPicPr>
      </xdr:nvPicPr>
      <xdr:blipFill>
        <a:blip xmlns:r="http://schemas.openxmlformats.org/officeDocument/2006/relationships" r:embed="rId3"/>
        <a:stretch>
          <a:fillRect/>
        </a:stretch>
      </xdr:blipFill>
      <xdr:spPr>
        <a:xfrm>
          <a:off x="13044488" y="0"/>
          <a:ext cx="1460658" cy="7408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304800" cy="1444307"/>
    <xdr:pic>
      <xdr:nvPicPr>
        <xdr:cNvPr id="2" name="Imagen 1">
          <a:extLst>
            <a:ext uri="{FF2B5EF4-FFF2-40B4-BE49-F238E27FC236}">
              <a16:creationId xmlns:a16="http://schemas.microsoft.com/office/drawing/2014/main" id="{45CD2F9B-F0D3-4C35-970E-F7378ACB04C4}"/>
            </a:ext>
          </a:extLst>
        </xdr:cNvPr>
        <xdr:cNvPicPr>
          <a:picLocks noChangeAspect="1"/>
        </xdr:cNvPicPr>
      </xdr:nvPicPr>
      <xdr:blipFill>
        <a:blip xmlns:r="http://schemas.openxmlformats.org/officeDocument/2006/relationships" r:embed="rId1" cstate="print"/>
        <a:stretch>
          <a:fillRect/>
        </a:stretch>
      </xdr:blipFill>
      <xdr:spPr>
        <a:xfrm>
          <a:off x="0" y="0"/>
          <a:ext cx="304800" cy="1444307"/>
        </a:xfrm>
        <a:prstGeom prst="rect">
          <a:avLst/>
        </a:prstGeom>
      </xdr:spPr>
    </xdr:pic>
    <xdr:clientData/>
  </xdr:oneCellAnchor>
  <xdr:oneCellAnchor>
    <xdr:from>
      <xdr:col>0</xdr:col>
      <xdr:colOff>342901</xdr:colOff>
      <xdr:row>0</xdr:row>
      <xdr:rowOff>28576</xdr:rowOff>
    </xdr:from>
    <xdr:ext cx="1317308" cy="627561"/>
    <xdr:pic>
      <xdr:nvPicPr>
        <xdr:cNvPr id="3" name="Imagen 2">
          <a:extLst>
            <a:ext uri="{FF2B5EF4-FFF2-40B4-BE49-F238E27FC236}">
              <a16:creationId xmlns:a16="http://schemas.microsoft.com/office/drawing/2014/main" id="{E9EE6B40-1C84-4056-B4F8-E2088FCCE9E6}"/>
            </a:ext>
          </a:extLst>
        </xdr:cNvPr>
        <xdr:cNvPicPr>
          <a:picLocks noChangeAspect="1"/>
        </xdr:cNvPicPr>
      </xdr:nvPicPr>
      <xdr:blipFill>
        <a:blip xmlns:r="http://schemas.openxmlformats.org/officeDocument/2006/relationships" r:embed="rId2"/>
        <a:stretch>
          <a:fillRect/>
        </a:stretch>
      </xdr:blipFill>
      <xdr:spPr>
        <a:xfrm>
          <a:off x="342901" y="28576"/>
          <a:ext cx="1317308" cy="627561"/>
        </a:xfrm>
        <a:prstGeom prst="rect">
          <a:avLst/>
        </a:prstGeom>
      </xdr:spPr>
    </xdr:pic>
    <xdr:clientData/>
  </xdr:oneCellAnchor>
  <xdr:oneCellAnchor>
    <xdr:from>
      <xdr:col>9</xdr:col>
      <xdr:colOff>919774</xdr:colOff>
      <xdr:row>0</xdr:row>
      <xdr:rowOff>21229</xdr:rowOff>
    </xdr:from>
    <xdr:ext cx="1456372" cy="730207"/>
    <xdr:pic>
      <xdr:nvPicPr>
        <xdr:cNvPr id="4" name="Imagen 3">
          <a:extLst>
            <a:ext uri="{FF2B5EF4-FFF2-40B4-BE49-F238E27FC236}">
              <a16:creationId xmlns:a16="http://schemas.microsoft.com/office/drawing/2014/main" id="{2016E846-FBCE-4370-9649-50D11674680B}"/>
            </a:ext>
          </a:extLst>
        </xdr:cNvPr>
        <xdr:cNvPicPr>
          <a:picLocks noChangeAspect="1"/>
        </xdr:cNvPicPr>
      </xdr:nvPicPr>
      <xdr:blipFill>
        <a:blip xmlns:r="http://schemas.openxmlformats.org/officeDocument/2006/relationships" r:embed="rId3"/>
        <a:stretch>
          <a:fillRect/>
        </a:stretch>
      </xdr:blipFill>
      <xdr:spPr>
        <a:xfrm>
          <a:off x="11492524" y="21229"/>
          <a:ext cx="1456372" cy="730207"/>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4</xdr:col>
      <xdr:colOff>289564</xdr:colOff>
      <xdr:row>4</xdr:row>
      <xdr:rowOff>9816</xdr:rowOff>
    </xdr:from>
    <xdr:to>
      <xdr:col>10</xdr:col>
      <xdr:colOff>714327</xdr:colOff>
      <xdr:row>24</xdr:row>
      <xdr:rowOff>146422</xdr:rowOff>
    </xdr:to>
    <xdr:graphicFrame macro="">
      <xdr:nvGraphicFramePr>
        <xdr:cNvPr id="2" name="Gráfico 1">
          <a:extLst>
            <a:ext uri="{FF2B5EF4-FFF2-40B4-BE49-F238E27FC236}">
              <a16:creationId xmlns:a16="http://schemas.microsoft.com/office/drawing/2014/main" id="{DA42F509-CBBD-4087-8226-F914FF671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126547</xdr:colOff>
      <xdr:row>0</xdr:row>
      <xdr:rowOff>0</xdr:rowOff>
    </xdr:from>
    <xdr:to>
      <xdr:col>4</xdr:col>
      <xdr:colOff>369462</xdr:colOff>
      <xdr:row>3</xdr:row>
      <xdr:rowOff>164628</xdr:rowOff>
    </xdr:to>
    <xdr:pic>
      <xdr:nvPicPr>
        <xdr:cNvPr id="3" name="Imagen 2">
          <a:extLst>
            <a:ext uri="{FF2B5EF4-FFF2-40B4-BE49-F238E27FC236}">
              <a16:creationId xmlns:a16="http://schemas.microsoft.com/office/drawing/2014/main" id="{E6E54A45-A243-4E6B-A70E-32F4AF800D31}"/>
            </a:ext>
          </a:extLst>
        </xdr:cNvPr>
        <xdr:cNvPicPr>
          <a:picLocks noChangeAspect="1"/>
        </xdr:cNvPicPr>
      </xdr:nvPicPr>
      <xdr:blipFill>
        <a:blip xmlns:r="http://schemas.openxmlformats.org/officeDocument/2006/relationships" r:embed="rId2"/>
        <a:stretch>
          <a:fillRect/>
        </a:stretch>
      </xdr:blipFill>
      <xdr:spPr>
        <a:xfrm>
          <a:off x="1650547" y="0"/>
          <a:ext cx="1780522" cy="981057"/>
        </a:xfrm>
        <a:prstGeom prst="rect">
          <a:avLst/>
        </a:prstGeom>
      </xdr:spPr>
    </xdr:pic>
    <xdr:clientData/>
  </xdr:twoCellAnchor>
  <xdr:twoCellAnchor editAs="oneCell">
    <xdr:from>
      <xdr:col>11</xdr:col>
      <xdr:colOff>677188</xdr:colOff>
      <xdr:row>0</xdr:row>
      <xdr:rowOff>0</xdr:rowOff>
    </xdr:from>
    <xdr:to>
      <xdr:col>12</xdr:col>
      <xdr:colOff>966107</xdr:colOff>
      <xdr:row>3</xdr:row>
      <xdr:rowOff>117531</xdr:rowOff>
    </xdr:to>
    <xdr:pic>
      <xdr:nvPicPr>
        <xdr:cNvPr id="4" name="Imagen 3">
          <a:extLst>
            <a:ext uri="{FF2B5EF4-FFF2-40B4-BE49-F238E27FC236}">
              <a16:creationId xmlns:a16="http://schemas.microsoft.com/office/drawing/2014/main" id="{F5F168B3-126F-447B-B742-F460A7A8E157}"/>
            </a:ext>
          </a:extLst>
        </xdr:cNvPr>
        <xdr:cNvPicPr>
          <a:picLocks noChangeAspect="1"/>
        </xdr:cNvPicPr>
      </xdr:nvPicPr>
      <xdr:blipFill>
        <a:blip xmlns:r="http://schemas.openxmlformats.org/officeDocument/2006/relationships" r:embed="rId3"/>
        <a:stretch>
          <a:fillRect/>
        </a:stretch>
      </xdr:blipFill>
      <xdr:spPr>
        <a:xfrm>
          <a:off x="11345188" y="0"/>
          <a:ext cx="1540776" cy="933960"/>
        </a:xfrm>
        <a:prstGeom prst="rect">
          <a:avLst/>
        </a:prstGeom>
      </xdr:spPr>
    </xdr:pic>
    <xdr:clientData/>
  </xdr:twoCellAnchor>
  <xdr:twoCellAnchor editAs="oneCell">
    <xdr:from>
      <xdr:col>2</xdr:col>
      <xdr:colOff>312964</xdr:colOff>
      <xdr:row>0</xdr:row>
      <xdr:rowOff>54428</xdr:rowOff>
    </xdr:from>
    <xdr:to>
      <xdr:col>3</xdr:col>
      <xdr:colOff>19050</xdr:colOff>
      <xdr:row>6</xdr:row>
      <xdr:rowOff>83592</xdr:rowOff>
    </xdr:to>
    <xdr:pic>
      <xdr:nvPicPr>
        <xdr:cNvPr id="5" name="Imagen 4">
          <a:extLst>
            <a:ext uri="{FF2B5EF4-FFF2-40B4-BE49-F238E27FC236}">
              <a16:creationId xmlns:a16="http://schemas.microsoft.com/office/drawing/2014/main" id="{DFB3C9A8-08D4-48E7-ACD2-736464C90331}"/>
            </a:ext>
          </a:extLst>
        </xdr:cNvPr>
        <xdr:cNvPicPr>
          <a:picLocks noChangeAspect="1"/>
        </xdr:cNvPicPr>
      </xdr:nvPicPr>
      <xdr:blipFill>
        <a:blip xmlns:r="http://schemas.openxmlformats.org/officeDocument/2006/relationships" r:embed="rId4" cstate="print"/>
        <a:stretch>
          <a:fillRect/>
        </a:stretch>
      </xdr:blipFill>
      <xdr:spPr>
        <a:xfrm>
          <a:off x="1074964" y="54428"/>
          <a:ext cx="468086" cy="14170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419099</xdr:colOff>
      <xdr:row>0</xdr:row>
      <xdr:rowOff>0</xdr:rowOff>
    </xdr:from>
    <xdr:to>
      <xdr:col>3</xdr:col>
      <xdr:colOff>30306</xdr:colOff>
      <xdr:row>2</xdr:row>
      <xdr:rowOff>211835</xdr:rowOff>
    </xdr:to>
    <xdr:pic>
      <xdr:nvPicPr>
        <xdr:cNvPr id="2" name="Imagen 1">
          <a:extLst>
            <a:ext uri="{FF2B5EF4-FFF2-40B4-BE49-F238E27FC236}">
              <a16:creationId xmlns:a16="http://schemas.microsoft.com/office/drawing/2014/main" id="{04324313-09D0-4EE1-B2FF-6D456D02A7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399055</xdr:colOff>
      <xdr:row>3</xdr:row>
      <xdr:rowOff>111566</xdr:rowOff>
    </xdr:to>
    <xdr:pic>
      <xdr:nvPicPr>
        <xdr:cNvPr id="3" name="Imagen 2">
          <a:extLst>
            <a:ext uri="{FF2B5EF4-FFF2-40B4-BE49-F238E27FC236}">
              <a16:creationId xmlns:a16="http://schemas.microsoft.com/office/drawing/2014/main" id="{B330DCA8-636D-4541-B31B-4F7BE15CF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571500</xdr:colOff>
      <xdr:row>0</xdr:row>
      <xdr:rowOff>0</xdr:rowOff>
    </xdr:from>
    <xdr:to>
      <xdr:col>12</xdr:col>
      <xdr:colOff>1132822</xdr:colOff>
      <xdr:row>3</xdr:row>
      <xdr:rowOff>180957</xdr:rowOff>
    </xdr:to>
    <xdr:pic>
      <xdr:nvPicPr>
        <xdr:cNvPr id="4" name="Imagen 3">
          <a:extLst>
            <a:ext uri="{FF2B5EF4-FFF2-40B4-BE49-F238E27FC236}">
              <a16:creationId xmlns:a16="http://schemas.microsoft.com/office/drawing/2014/main" id="{683D24B0-FFEC-4401-9BA6-4E8DA39AB3A0}"/>
            </a:ext>
          </a:extLst>
        </xdr:cNvPr>
        <xdr:cNvPicPr>
          <a:picLocks noChangeAspect="1"/>
        </xdr:cNvPicPr>
      </xdr:nvPicPr>
      <xdr:blipFill>
        <a:blip xmlns:r="http://schemas.openxmlformats.org/officeDocument/2006/relationships" r:embed="rId3"/>
        <a:stretch>
          <a:fillRect/>
        </a:stretch>
      </xdr:blipFill>
      <xdr:spPr>
        <a:xfrm>
          <a:off x="10820400" y="0"/>
          <a:ext cx="1780522" cy="98105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312965</xdr:colOff>
      <xdr:row>0</xdr:row>
      <xdr:rowOff>0</xdr:rowOff>
    </xdr:from>
    <xdr:ext cx="727982" cy="1347107"/>
    <xdr:pic>
      <xdr:nvPicPr>
        <xdr:cNvPr id="3" name="Imagen 2">
          <a:extLst>
            <a:ext uri="{FF2B5EF4-FFF2-40B4-BE49-F238E27FC236}">
              <a16:creationId xmlns:a16="http://schemas.microsoft.com/office/drawing/2014/main" id="{5F5FED8B-4132-4E80-8361-63B43A73A2DC}"/>
            </a:ext>
          </a:extLst>
        </xdr:cNvPr>
        <xdr:cNvPicPr>
          <a:picLocks noChangeAspect="1"/>
        </xdr:cNvPicPr>
      </xdr:nvPicPr>
      <xdr:blipFill>
        <a:blip xmlns:r="http://schemas.openxmlformats.org/officeDocument/2006/relationships" r:embed="rId1"/>
        <a:stretch>
          <a:fillRect/>
        </a:stretch>
      </xdr:blipFill>
      <xdr:spPr>
        <a:xfrm>
          <a:off x="1537608" y="0"/>
          <a:ext cx="727982" cy="1347107"/>
        </a:xfrm>
        <a:prstGeom prst="rect">
          <a:avLst/>
        </a:prstGeom>
      </xdr:spPr>
    </xdr:pic>
    <xdr:clientData/>
  </xdr:oneCellAnchor>
  <xdr:oneCellAnchor>
    <xdr:from>
      <xdr:col>1</xdr:col>
      <xdr:colOff>554492</xdr:colOff>
      <xdr:row>0</xdr:row>
      <xdr:rowOff>0</xdr:rowOff>
    </xdr:from>
    <xdr:ext cx="1985830" cy="1170214"/>
    <xdr:pic>
      <xdr:nvPicPr>
        <xdr:cNvPr id="4" name="Imagen 1">
          <a:extLst>
            <a:ext uri="{FF2B5EF4-FFF2-40B4-BE49-F238E27FC236}">
              <a16:creationId xmlns:a16="http://schemas.microsoft.com/office/drawing/2014/main" id="{9A0D9A25-07EA-4F29-AEA2-A5BF6554CB31}"/>
            </a:ext>
          </a:extLst>
        </xdr:cNvPr>
        <xdr:cNvPicPr>
          <a:picLocks noChangeAspect="1"/>
        </xdr:cNvPicPr>
      </xdr:nvPicPr>
      <xdr:blipFill>
        <a:blip xmlns:r="http://schemas.openxmlformats.org/officeDocument/2006/relationships" r:embed="rId2"/>
        <a:stretch>
          <a:fillRect/>
        </a:stretch>
      </xdr:blipFill>
      <xdr:spPr>
        <a:xfrm>
          <a:off x="2391456" y="0"/>
          <a:ext cx="1985830" cy="1170214"/>
        </a:xfrm>
        <a:prstGeom prst="rect">
          <a:avLst/>
        </a:prstGeom>
      </xdr:spPr>
    </xdr:pic>
    <xdr:clientData/>
  </xdr:oneCellAnchor>
  <xdr:oneCellAnchor>
    <xdr:from>
      <xdr:col>17</xdr:col>
      <xdr:colOff>863176</xdr:colOff>
      <xdr:row>0</xdr:row>
      <xdr:rowOff>0</xdr:rowOff>
    </xdr:from>
    <xdr:ext cx="1859321" cy="1224642"/>
    <xdr:pic>
      <xdr:nvPicPr>
        <xdr:cNvPr id="5" name="Imagen 4">
          <a:extLst>
            <a:ext uri="{FF2B5EF4-FFF2-40B4-BE49-F238E27FC236}">
              <a16:creationId xmlns:a16="http://schemas.microsoft.com/office/drawing/2014/main" id="{A048AC52-2DC8-4B47-A5F1-60C3E2DE6E13}"/>
            </a:ext>
          </a:extLst>
        </xdr:cNvPr>
        <xdr:cNvPicPr>
          <a:picLocks noChangeAspect="1"/>
        </xdr:cNvPicPr>
      </xdr:nvPicPr>
      <xdr:blipFill>
        <a:blip xmlns:r="http://schemas.openxmlformats.org/officeDocument/2006/relationships" r:embed="rId3"/>
        <a:stretch>
          <a:fillRect/>
        </a:stretch>
      </xdr:blipFill>
      <xdr:spPr>
        <a:xfrm>
          <a:off x="23246926" y="0"/>
          <a:ext cx="1859321" cy="1224642"/>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506868</xdr:colOff>
      <xdr:row>0</xdr:row>
      <xdr:rowOff>0</xdr:rowOff>
    </xdr:from>
    <xdr:ext cx="1422410" cy="838200"/>
    <xdr:pic>
      <xdr:nvPicPr>
        <xdr:cNvPr id="2" name="Imagen 1">
          <a:extLst>
            <a:ext uri="{FF2B5EF4-FFF2-40B4-BE49-F238E27FC236}">
              <a16:creationId xmlns:a16="http://schemas.microsoft.com/office/drawing/2014/main" id="{12E3E57D-EB19-4FD7-BD4F-E33449A4C199}"/>
            </a:ext>
          </a:extLst>
        </xdr:cNvPr>
        <xdr:cNvPicPr>
          <a:picLocks noChangeAspect="1"/>
        </xdr:cNvPicPr>
      </xdr:nvPicPr>
      <xdr:blipFill>
        <a:blip xmlns:r="http://schemas.openxmlformats.org/officeDocument/2006/relationships" r:embed="rId1"/>
        <a:stretch>
          <a:fillRect/>
        </a:stretch>
      </xdr:blipFill>
      <xdr:spPr>
        <a:xfrm>
          <a:off x="506868" y="0"/>
          <a:ext cx="1422410" cy="838200"/>
        </a:xfrm>
        <a:prstGeom prst="rect">
          <a:avLst/>
        </a:prstGeom>
      </xdr:spPr>
    </xdr:pic>
    <xdr:clientData/>
  </xdr:oneCellAnchor>
  <xdr:oneCellAnchor>
    <xdr:from>
      <xdr:col>0</xdr:col>
      <xdr:colOff>18484</xdr:colOff>
      <xdr:row>0</xdr:row>
      <xdr:rowOff>15153</xdr:rowOff>
    </xdr:from>
    <xdr:ext cx="369673" cy="684068"/>
    <xdr:pic>
      <xdr:nvPicPr>
        <xdr:cNvPr id="3" name="Imagen 2">
          <a:extLst>
            <a:ext uri="{FF2B5EF4-FFF2-40B4-BE49-F238E27FC236}">
              <a16:creationId xmlns:a16="http://schemas.microsoft.com/office/drawing/2014/main" id="{EA7FA1DC-1A95-43B4-A6F2-F1BB8AF10230}"/>
            </a:ext>
          </a:extLst>
        </xdr:cNvPr>
        <xdr:cNvPicPr>
          <a:picLocks noChangeAspect="1"/>
        </xdr:cNvPicPr>
      </xdr:nvPicPr>
      <xdr:blipFill>
        <a:blip xmlns:r="http://schemas.openxmlformats.org/officeDocument/2006/relationships" r:embed="rId2"/>
        <a:stretch>
          <a:fillRect/>
        </a:stretch>
      </xdr:blipFill>
      <xdr:spPr>
        <a:xfrm>
          <a:off x="18484" y="15153"/>
          <a:ext cx="369673" cy="684068"/>
        </a:xfrm>
        <a:prstGeom prst="rect">
          <a:avLst/>
        </a:prstGeom>
      </xdr:spPr>
    </xdr:pic>
    <xdr:clientData/>
  </xdr:oneCellAnchor>
  <xdr:oneCellAnchor>
    <xdr:from>
      <xdr:col>9</xdr:col>
      <xdr:colOff>925768</xdr:colOff>
      <xdr:row>0</xdr:row>
      <xdr:rowOff>0</xdr:rowOff>
    </xdr:from>
    <xdr:ext cx="1341182" cy="883370"/>
    <xdr:pic>
      <xdr:nvPicPr>
        <xdr:cNvPr id="4" name="Imagen 3">
          <a:extLst>
            <a:ext uri="{FF2B5EF4-FFF2-40B4-BE49-F238E27FC236}">
              <a16:creationId xmlns:a16="http://schemas.microsoft.com/office/drawing/2014/main" id="{4B1D73A7-49E2-452C-AA89-D222A85780D6}"/>
            </a:ext>
          </a:extLst>
        </xdr:cNvPr>
        <xdr:cNvPicPr>
          <a:picLocks noChangeAspect="1"/>
        </xdr:cNvPicPr>
      </xdr:nvPicPr>
      <xdr:blipFill>
        <a:blip xmlns:r="http://schemas.openxmlformats.org/officeDocument/2006/relationships" r:embed="rId3"/>
        <a:stretch>
          <a:fillRect/>
        </a:stretch>
      </xdr:blipFill>
      <xdr:spPr>
        <a:xfrm>
          <a:off x="12346243" y="0"/>
          <a:ext cx="1341182" cy="88337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107384</xdr:colOff>
      <xdr:row>0</xdr:row>
      <xdr:rowOff>0</xdr:rowOff>
    </xdr:from>
    <xdr:ext cx="1422410" cy="838200"/>
    <xdr:pic>
      <xdr:nvPicPr>
        <xdr:cNvPr id="2" name="Imagen 1">
          <a:extLst>
            <a:ext uri="{FF2B5EF4-FFF2-40B4-BE49-F238E27FC236}">
              <a16:creationId xmlns:a16="http://schemas.microsoft.com/office/drawing/2014/main" id="{95B3E9A1-F0A0-4A03-B9E3-7F3DD7DC16FB}"/>
            </a:ext>
          </a:extLst>
        </xdr:cNvPr>
        <xdr:cNvPicPr>
          <a:picLocks noChangeAspect="1"/>
        </xdr:cNvPicPr>
      </xdr:nvPicPr>
      <xdr:blipFill>
        <a:blip xmlns:r="http://schemas.openxmlformats.org/officeDocument/2006/relationships" r:embed="rId1"/>
        <a:stretch>
          <a:fillRect/>
        </a:stretch>
      </xdr:blipFill>
      <xdr:spPr>
        <a:xfrm>
          <a:off x="716984" y="0"/>
          <a:ext cx="1422410" cy="838200"/>
        </a:xfrm>
        <a:prstGeom prst="rect">
          <a:avLst/>
        </a:prstGeom>
      </xdr:spPr>
    </xdr:pic>
    <xdr:clientData/>
  </xdr:oneCellAnchor>
  <xdr:oneCellAnchor>
    <xdr:from>
      <xdr:col>0</xdr:col>
      <xdr:colOff>228600</xdr:colOff>
      <xdr:row>0</xdr:row>
      <xdr:rowOff>15153</xdr:rowOff>
    </xdr:from>
    <xdr:ext cx="369673" cy="684068"/>
    <xdr:pic>
      <xdr:nvPicPr>
        <xdr:cNvPr id="3" name="Imagen 2">
          <a:extLst>
            <a:ext uri="{FF2B5EF4-FFF2-40B4-BE49-F238E27FC236}">
              <a16:creationId xmlns:a16="http://schemas.microsoft.com/office/drawing/2014/main" id="{D9B463F7-9ABE-46B4-ACD6-0D2E92AB1E50}"/>
            </a:ext>
          </a:extLst>
        </xdr:cNvPr>
        <xdr:cNvPicPr>
          <a:picLocks noChangeAspect="1"/>
        </xdr:cNvPicPr>
      </xdr:nvPicPr>
      <xdr:blipFill>
        <a:blip xmlns:r="http://schemas.openxmlformats.org/officeDocument/2006/relationships" r:embed="rId2"/>
        <a:stretch>
          <a:fillRect/>
        </a:stretch>
      </xdr:blipFill>
      <xdr:spPr>
        <a:xfrm>
          <a:off x="228600" y="15153"/>
          <a:ext cx="369673" cy="684068"/>
        </a:xfrm>
        <a:prstGeom prst="rect">
          <a:avLst/>
        </a:prstGeom>
      </xdr:spPr>
    </xdr:pic>
    <xdr:clientData/>
  </xdr:oneCellAnchor>
  <xdr:oneCellAnchor>
    <xdr:from>
      <xdr:col>10</xdr:col>
      <xdr:colOff>240534</xdr:colOff>
      <xdr:row>0</xdr:row>
      <xdr:rowOff>0</xdr:rowOff>
    </xdr:from>
    <xdr:ext cx="1341182" cy="883370"/>
    <xdr:pic>
      <xdr:nvPicPr>
        <xdr:cNvPr id="4" name="Imagen 3">
          <a:extLst>
            <a:ext uri="{FF2B5EF4-FFF2-40B4-BE49-F238E27FC236}">
              <a16:creationId xmlns:a16="http://schemas.microsoft.com/office/drawing/2014/main" id="{3D8704D7-01DE-4C3D-9F5E-7C0747D08930}"/>
            </a:ext>
          </a:extLst>
        </xdr:cNvPr>
        <xdr:cNvPicPr>
          <a:picLocks noChangeAspect="1"/>
        </xdr:cNvPicPr>
      </xdr:nvPicPr>
      <xdr:blipFill>
        <a:blip xmlns:r="http://schemas.openxmlformats.org/officeDocument/2006/relationships" r:embed="rId3"/>
        <a:stretch>
          <a:fillRect/>
        </a:stretch>
      </xdr:blipFill>
      <xdr:spPr>
        <a:xfrm>
          <a:off x="10222734" y="0"/>
          <a:ext cx="1341182" cy="88337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4</xdr:col>
      <xdr:colOff>438149</xdr:colOff>
      <xdr:row>0</xdr:row>
      <xdr:rowOff>0</xdr:rowOff>
    </xdr:from>
    <xdr:to>
      <xdr:col>5</xdr:col>
      <xdr:colOff>1464097</xdr:colOff>
      <xdr:row>3</xdr:row>
      <xdr:rowOff>57150</xdr:rowOff>
    </xdr:to>
    <xdr:pic>
      <xdr:nvPicPr>
        <xdr:cNvPr id="2" name="Imagen 1">
          <a:extLst>
            <a:ext uri="{FF2B5EF4-FFF2-40B4-BE49-F238E27FC236}">
              <a16:creationId xmlns:a16="http://schemas.microsoft.com/office/drawing/2014/main" id="{CEFF01FC-D243-4B8D-A8D0-321F6EF05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6549" y="0"/>
          <a:ext cx="1635548"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0</xdr:row>
      <xdr:rowOff>0</xdr:rowOff>
    </xdr:from>
    <xdr:to>
      <xdr:col>4</xdr:col>
      <xdr:colOff>418105</xdr:colOff>
      <xdr:row>3</xdr:row>
      <xdr:rowOff>111566</xdr:rowOff>
    </xdr:to>
    <xdr:pic>
      <xdr:nvPicPr>
        <xdr:cNvPr id="3" name="Imagen 2">
          <a:extLst>
            <a:ext uri="{FF2B5EF4-FFF2-40B4-BE49-F238E27FC236}">
              <a16:creationId xmlns:a16="http://schemas.microsoft.com/office/drawing/2014/main" id="{8AF2175B-C47A-4725-8C7D-9A2ADCDAC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1095375</xdr:colOff>
      <xdr:row>0</xdr:row>
      <xdr:rowOff>0</xdr:rowOff>
    </xdr:from>
    <xdr:to>
      <xdr:col>13</xdr:col>
      <xdr:colOff>399397</xdr:colOff>
      <xdr:row>3</xdr:row>
      <xdr:rowOff>180957</xdr:rowOff>
    </xdr:to>
    <xdr:pic>
      <xdr:nvPicPr>
        <xdr:cNvPr id="4" name="Imagen 3">
          <a:extLst>
            <a:ext uri="{FF2B5EF4-FFF2-40B4-BE49-F238E27FC236}">
              <a16:creationId xmlns:a16="http://schemas.microsoft.com/office/drawing/2014/main" id="{E6136A75-9E94-4B51-998E-17F6A61CF3DA}"/>
            </a:ext>
          </a:extLst>
        </xdr:cNvPr>
        <xdr:cNvPicPr>
          <a:picLocks noChangeAspect="1"/>
        </xdr:cNvPicPr>
      </xdr:nvPicPr>
      <xdr:blipFill>
        <a:blip xmlns:r="http://schemas.openxmlformats.org/officeDocument/2006/relationships" r:embed="rId3"/>
        <a:stretch>
          <a:fillRect/>
        </a:stretch>
      </xdr:blipFill>
      <xdr:spPr>
        <a:xfrm>
          <a:off x="13706475" y="0"/>
          <a:ext cx="1780522" cy="981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179294</xdr:colOff>
      <xdr:row>8</xdr:row>
      <xdr:rowOff>44824</xdr:rowOff>
    </xdr:from>
    <xdr:to>
      <xdr:col>7</xdr:col>
      <xdr:colOff>419107</xdr:colOff>
      <xdr:row>34</xdr:row>
      <xdr:rowOff>59615</xdr:rowOff>
    </xdr:to>
    <xdr:pic>
      <xdr:nvPicPr>
        <xdr:cNvPr id="2" name="Picture 2">
          <a:extLst>
            <a:ext uri="{FF2B5EF4-FFF2-40B4-BE49-F238E27FC236}">
              <a16:creationId xmlns:a16="http://schemas.microsoft.com/office/drawing/2014/main" id="{69D1434C-F98C-4578-A264-D345462E83A8}"/>
            </a:ext>
          </a:extLst>
        </xdr:cNvPr>
        <xdr:cNvPicPr>
          <a:picLocks noChangeAspect="1"/>
        </xdr:cNvPicPr>
      </xdr:nvPicPr>
      <xdr:blipFill>
        <a:blip xmlns:r="http://schemas.openxmlformats.org/officeDocument/2006/relationships" r:embed="rId1"/>
        <a:stretch>
          <a:fillRect/>
        </a:stretch>
      </xdr:blipFill>
      <xdr:spPr>
        <a:xfrm>
          <a:off x="2084294" y="1387849"/>
          <a:ext cx="7326413" cy="4258459"/>
        </a:xfrm>
        <a:prstGeom prst="rect">
          <a:avLst/>
        </a:prstGeom>
      </xdr:spPr>
    </xdr:pic>
    <xdr:clientData/>
  </xdr:twoCellAnchor>
  <xdr:twoCellAnchor editAs="oneCell">
    <xdr:from>
      <xdr:col>7</xdr:col>
      <xdr:colOff>357466</xdr:colOff>
      <xdr:row>1</xdr:row>
      <xdr:rowOff>0</xdr:rowOff>
    </xdr:from>
    <xdr:to>
      <xdr:col>9</xdr:col>
      <xdr:colOff>623241</xdr:colOff>
      <xdr:row>5</xdr:row>
      <xdr:rowOff>123264</xdr:rowOff>
    </xdr:to>
    <xdr:pic>
      <xdr:nvPicPr>
        <xdr:cNvPr id="3" name="Imagen 2">
          <a:extLst>
            <a:ext uri="{FF2B5EF4-FFF2-40B4-BE49-F238E27FC236}">
              <a16:creationId xmlns:a16="http://schemas.microsoft.com/office/drawing/2014/main" id="{E0AF830C-636B-4B67-95CB-72414EE55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584" y="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72838</xdr:colOff>
      <xdr:row>1</xdr:row>
      <xdr:rowOff>0</xdr:rowOff>
    </xdr:from>
    <xdr:to>
      <xdr:col>2</xdr:col>
      <xdr:colOff>479053</xdr:colOff>
      <xdr:row>5</xdr:row>
      <xdr:rowOff>113643</xdr:rowOff>
    </xdr:to>
    <xdr:pic>
      <xdr:nvPicPr>
        <xdr:cNvPr id="4" name="Imagen 3">
          <a:extLst>
            <a:ext uri="{FF2B5EF4-FFF2-40B4-BE49-F238E27FC236}">
              <a16:creationId xmlns:a16="http://schemas.microsoft.com/office/drawing/2014/main" id="{2DB54F88-4CC7-468F-9239-47F835BFEA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4838"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352985</xdr:colOff>
      <xdr:row>0</xdr:row>
      <xdr:rowOff>0</xdr:rowOff>
    </xdr:from>
    <xdr:to>
      <xdr:col>1</xdr:col>
      <xdr:colOff>43240</xdr:colOff>
      <xdr:row>5</xdr:row>
      <xdr:rowOff>139587</xdr:rowOff>
    </xdr:to>
    <xdr:pic>
      <xdr:nvPicPr>
        <xdr:cNvPr id="5" name="Imagen 4">
          <a:extLst>
            <a:ext uri="{FF2B5EF4-FFF2-40B4-BE49-F238E27FC236}">
              <a16:creationId xmlns:a16="http://schemas.microsoft.com/office/drawing/2014/main" id="{98732682-93E9-413E-9E80-9A28710083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985"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171450</xdr:colOff>
      <xdr:row>5</xdr:row>
      <xdr:rowOff>85725</xdr:rowOff>
    </xdr:from>
    <xdr:to>
      <xdr:col>10</xdr:col>
      <xdr:colOff>38100</xdr:colOff>
      <xdr:row>24</xdr:row>
      <xdr:rowOff>100013</xdr:rowOff>
    </xdr:to>
    <xdr:graphicFrame macro="">
      <xdr:nvGraphicFramePr>
        <xdr:cNvPr id="2" name="Gráfico 1">
          <a:extLst>
            <a:ext uri="{FF2B5EF4-FFF2-40B4-BE49-F238E27FC236}">
              <a16:creationId xmlns:a16="http://schemas.microsoft.com/office/drawing/2014/main" id="{BF733430-A600-4EDC-9180-0C65A2580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0</xdr:row>
      <xdr:rowOff>19050</xdr:rowOff>
    </xdr:from>
    <xdr:to>
      <xdr:col>2</xdr:col>
      <xdr:colOff>389872</xdr:colOff>
      <xdr:row>3</xdr:row>
      <xdr:rowOff>9525</xdr:rowOff>
    </xdr:to>
    <xdr:pic>
      <xdr:nvPicPr>
        <xdr:cNvPr id="3" name="Imagen 2">
          <a:extLst>
            <a:ext uri="{FF2B5EF4-FFF2-40B4-BE49-F238E27FC236}">
              <a16:creationId xmlns:a16="http://schemas.microsoft.com/office/drawing/2014/main" id="{E607AB4F-BEC8-4A96-9EEC-2E336F70DBBE}"/>
            </a:ext>
          </a:extLst>
        </xdr:cNvPr>
        <xdr:cNvPicPr>
          <a:picLocks noChangeAspect="1"/>
        </xdr:cNvPicPr>
      </xdr:nvPicPr>
      <xdr:blipFill>
        <a:blip xmlns:r="http://schemas.openxmlformats.org/officeDocument/2006/relationships" r:embed="rId2"/>
        <a:stretch>
          <a:fillRect/>
        </a:stretch>
      </xdr:blipFill>
      <xdr:spPr>
        <a:xfrm>
          <a:off x="895350" y="19050"/>
          <a:ext cx="1780522" cy="790575"/>
        </a:xfrm>
        <a:prstGeom prst="rect">
          <a:avLst/>
        </a:prstGeom>
      </xdr:spPr>
    </xdr:pic>
    <xdr:clientData/>
  </xdr:twoCellAnchor>
  <xdr:twoCellAnchor editAs="oneCell">
    <xdr:from>
      <xdr:col>9</xdr:col>
      <xdr:colOff>588742</xdr:colOff>
      <xdr:row>1</xdr:row>
      <xdr:rowOff>0</xdr:rowOff>
    </xdr:from>
    <xdr:to>
      <xdr:col>12</xdr:col>
      <xdr:colOff>49191</xdr:colOff>
      <xdr:row>4</xdr:row>
      <xdr:rowOff>47625</xdr:rowOff>
    </xdr:to>
    <xdr:pic>
      <xdr:nvPicPr>
        <xdr:cNvPr id="4" name="Imagen 3">
          <a:extLst>
            <a:ext uri="{FF2B5EF4-FFF2-40B4-BE49-F238E27FC236}">
              <a16:creationId xmlns:a16="http://schemas.microsoft.com/office/drawing/2014/main" id="{A136F500-E702-40D1-B6BE-E8E23A9373F6}"/>
            </a:ext>
          </a:extLst>
        </xdr:cNvPr>
        <xdr:cNvPicPr>
          <a:picLocks noChangeAspect="1"/>
        </xdr:cNvPicPr>
      </xdr:nvPicPr>
      <xdr:blipFill>
        <a:blip xmlns:r="http://schemas.openxmlformats.org/officeDocument/2006/relationships" r:embed="rId3"/>
        <a:stretch>
          <a:fillRect/>
        </a:stretch>
      </xdr:blipFill>
      <xdr:spPr>
        <a:xfrm>
          <a:off x="8437342" y="0"/>
          <a:ext cx="1746449" cy="866775"/>
        </a:xfrm>
        <a:prstGeom prst="rect">
          <a:avLst/>
        </a:prstGeom>
      </xdr:spPr>
    </xdr:pic>
    <xdr:clientData/>
  </xdr:twoCellAnchor>
  <xdr:twoCellAnchor editAs="oneCell">
    <xdr:from>
      <xdr:col>0</xdr:col>
      <xdr:colOff>428625</xdr:colOff>
      <xdr:row>0</xdr:row>
      <xdr:rowOff>0</xdr:rowOff>
    </xdr:from>
    <xdr:to>
      <xdr:col>1</xdr:col>
      <xdr:colOff>56155</xdr:colOff>
      <xdr:row>3</xdr:row>
      <xdr:rowOff>109185</xdr:rowOff>
    </xdr:to>
    <xdr:pic>
      <xdr:nvPicPr>
        <xdr:cNvPr id="5" name="Imagen 4">
          <a:extLst>
            <a:ext uri="{FF2B5EF4-FFF2-40B4-BE49-F238E27FC236}">
              <a16:creationId xmlns:a16="http://schemas.microsoft.com/office/drawing/2014/main" id="{88AE5965-20F2-446C-AB73-486E7AF32B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25" y="0"/>
          <a:ext cx="389530" cy="909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180975</xdr:rowOff>
    </xdr:to>
    <xdr:pic>
      <xdr:nvPicPr>
        <xdr:cNvPr id="2" name="Imagen 1">
          <a:extLst>
            <a:ext uri="{FF2B5EF4-FFF2-40B4-BE49-F238E27FC236}">
              <a16:creationId xmlns:a16="http://schemas.microsoft.com/office/drawing/2014/main" id="{A9EF6676-8BD6-4652-8F29-F38069E2D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247650</xdr:colOff>
      <xdr:row>0</xdr:row>
      <xdr:rowOff>19049</xdr:rowOff>
    </xdr:from>
    <xdr:to>
      <xdr:col>10</xdr:col>
      <xdr:colOff>809625</xdr:colOff>
      <xdr:row>4</xdr:row>
      <xdr:rowOff>47624</xdr:rowOff>
    </xdr:to>
    <xdr:pic>
      <xdr:nvPicPr>
        <xdr:cNvPr id="3" name="Imagen 2">
          <a:extLst>
            <a:ext uri="{FF2B5EF4-FFF2-40B4-BE49-F238E27FC236}">
              <a16:creationId xmlns:a16="http://schemas.microsoft.com/office/drawing/2014/main" id="{571C1188-C134-4074-BD23-59A7587CE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58575" y="19049"/>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0</xdr:rowOff>
    </xdr:from>
    <xdr:to>
      <xdr:col>1</xdr:col>
      <xdr:colOff>1595374</xdr:colOff>
      <xdr:row>3</xdr:row>
      <xdr:rowOff>161925</xdr:rowOff>
    </xdr:to>
    <xdr:pic>
      <xdr:nvPicPr>
        <xdr:cNvPr id="4" name="Imagen 3">
          <a:extLst>
            <a:ext uri="{FF2B5EF4-FFF2-40B4-BE49-F238E27FC236}">
              <a16:creationId xmlns:a16="http://schemas.microsoft.com/office/drawing/2014/main" id="{921BE82A-FA12-4EBE-AD8C-DF0BC6378E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 y="0"/>
          <a:ext cx="1881124"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133350</xdr:colOff>
      <xdr:row>6</xdr:row>
      <xdr:rowOff>142875</xdr:rowOff>
    </xdr:from>
    <xdr:to>
      <xdr:col>12</xdr:col>
      <xdr:colOff>408214</xdr:colOff>
      <xdr:row>30</xdr:row>
      <xdr:rowOff>163285</xdr:rowOff>
    </xdr:to>
    <xdr:graphicFrame macro="">
      <xdr:nvGraphicFramePr>
        <xdr:cNvPr id="2" name="Gráfico 1">
          <a:extLst>
            <a:ext uri="{FF2B5EF4-FFF2-40B4-BE49-F238E27FC236}">
              <a16:creationId xmlns:a16="http://schemas.microsoft.com/office/drawing/2014/main" id="{98D52C4A-942F-4D66-BFB3-021BD94E9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78922</xdr:colOff>
      <xdr:row>0</xdr:row>
      <xdr:rowOff>0</xdr:rowOff>
    </xdr:from>
    <xdr:to>
      <xdr:col>11</xdr:col>
      <xdr:colOff>339254</xdr:colOff>
      <xdr:row>4</xdr:row>
      <xdr:rowOff>16972</xdr:rowOff>
    </xdr:to>
    <xdr:pic>
      <xdr:nvPicPr>
        <xdr:cNvPr id="3" name="Imagen 2">
          <a:extLst>
            <a:ext uri="{FF2B5EF4-FFF2-40B4-BE49-F238E27FC236}">
              <a16:creationId xmlns:a16="http://schemas.microsoft.com/office/drawing/2014/main" id="{417FF39D-A587-4063-A763-49F422A561FE}"/>
            </a:ext>
          </a:extLst>
        </xdr:cNvPr>
        <xdr:cNvPicPr>
          <a:picLocks noChangeAspect="1"/>
        </xdr:cNvPicPr>
      </xdr:nvPicPr>
      <xdr:blipFill>
        <a:blip xmlns:r="http://schemas.openxmlformats.org/officeDocument/2006/relationships" r:embed="rId2"/>
        <a:stretch>
          <a:fillRect/>
        </a:stretch>
      </xdr:blipFill>
      <xdr:spPr>
        <a:xfrm>
          <a:off x="8965747" y="0"/>
          <a:ext cx="1784332" cy="1026622"/>
        </a:xfrm>
        <a:prstGeom prst="rect">
          <a:avLst/>
        </a:prstGeom>
      </xdr:spPr>
    </xdr:pic>
    <xdr:clientData/>
  </xdr:twoCellAnchor>
  <xdr:twoCellAnchor editAs="oneCell">
    <xdr:from>
      <xdr:col>0</xdr:col>
      <xdr:colOff>302992</xdr:colOff>
      <xdr:row>0</xdr:row>
      <xdr:rowOff>0</xdr:rowOff>
    </xdr:from>
    <xdr:to>
      <xdr:col>1</xdr:col>
      <xdr:colOff>1308396</xdr:colOff>
      <xdr:row>4</xdr:row>
      <xdr:rowOff>91758</xdr:rowOff>
    </xdr:to>
    <xdr:pic>
      <xdr:nvPicPr>
        <xdr:cNvPr id="4" name="Imagen 3">
          <a:extLst>
            <a:ext uri="{FF2B5EF4-FFF2-40B4-BE49-F238E27FC236}">
              <a16:creationId xmlns:a16="http://schemas.microsoft.com/office/drawing/2014/main" id="{3114B09E-7015-4EAB-9395-EB15F2EC9591}"/>
            </a:ext>
          </a:extLst>
        </xdr:cNvPr>
        <xdr:cNvPicPr>
          <a:picLocks noChangeAspect="1"/>
        </xdr:cNvPicPr>
      </xdr:nvPicPr>
      <xdr:blipFill>
        <a:blip xmlns:r="http://schemas.openxmlformats.org/officeDocument/2006/relationships" r:embed="rId3"/>
        <a:stretch>
          <a:fillRect/>
        </a:stretch>
      </xdr:blipFill>
      <xdr:spPr>
        <a:xfrm>
          <a:off x="302992" y="0"/>
          <a:ext cx="1767404" cy="1101408"/>
        </a:xfrm>
        <a:prstGeom prst="rect">
          <a:avLst/>
        </a:prstGeom>
      </xdr:spPr>
    </xdr:pic>
    <xdr:clientData/>
  </xdr:twoCellAnchor>
  <xdr:twoCellAnchor editAs="oneCell">
    <xdr:from>
      <xdr:col>0</xdr:col>
      <xdr:colOff>0</xdr:colOff>
      <xdr:row>0</xdr:row>
      <xdr:rowOff>0</xdr:rowOff>
    </xdr:from>
    <xdr:to>
      <xdr:col>0</xdr:col>
      <xdr:colOff>244929</xdr:colOff>
      <xdr:row>3</xdr:row>
      <xdr:rowOff>55788</xdr:rowOff>
    </xdr:to>
    <xdr:pic>
      <xdr:nvPicPr>
        <xdr:cNvPr id="5" name="Imagen 4">
          <a:extLst>
            <a:ext uri="{FF2B5EF4-FFF2-40B4-BE49-F238E27FC236}">
              <a16:creationId xmlns:a16="http://schemas.microsoft.com/office/drawing/2014/main" id="{EC0BCA49-020C-4C8F-809A-D8E0162E644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44929" cy="87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0.56211</cdr:x>
      <cdr:y>0.80813</cdr:y>
    </cdr:from>
    <cdr:to>
      <cdr:x>0.63922</cdr:x>
      <cdr:y>0.87624</cdr:y>
    </cdr:to>
    <cdr:sp macro="" textlink="">
      <cdr:nvSpPr>
        <cdr:cNvPr id="3" name="CuadroTexto 2">
          <a:extLst xmlns:a="http://schemas.openxmlformats.org/drawingml/2006/main">
            <a:ext uri="{FF2B5EF4-FFF2-40B4-BE49-F238E27FC236}">
              <a16:creationId xmlns:a16="http://schemas.microsoft.com/office/drawing/2014/main" id="{99964399-CD3A-4B56-F597-C4CFA6C5D61D}"/>
            </a:ext>
          </a:extLst>
        </cdr:cNvPr>
        <cdr:cNvSpPr txBox="1"/>
      </cdr:nvSpPr>
      <cdr:spPr>
        <a:xfrm xmlns:a="http://schemas.openxmlformats.org/drawingml/2006/main">
          <a:off x="5403831" y="3648581"/>
          <a:ext cx="741293" cy="307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900" b="1">
              <a:latin typeface="Avenir Next LT Pro" panose="020B0504020202020204" pitchFamily="34" charset="0"/>
            </a:rPr>
            <a:t>-2.9%</a:t>
          </a:r>
        </a:p>
      </cdr:txBody>
    </cdr:sp>
  </cdr:relSizeAnchor>
  <cdr:relSizeAnchor xmlns:cdr="http://schemas.openxmlformats.org/drawingml/2006/chartDrawing">
    <cdr:from>
      <cdr:x>0.63227</cdr:x>
      <cdr:y>0.87365</cdr:y>
    </cdr:from>
    <cdr:to>
      <cdr:x>0.70938</cdr:x>
      <cdr:y>0.94176</cdr:y>
    </cdr:to>
    <cdr:sp macro="" textlink="">
      <cdr:nvSpPr>
        <cdr:cNvPr id="4" name="CuadroTexto 1">
          <a:extLst xmlns:a="http://schemas.openxmlformats.org/drawingml/2006/main">
            <a:ext uri="{FF2B5EF4-FFF2-40B4-BE49-F238E27FC236}">
              <a16:creationId xmlns:a16="http://schemas.microsoft.com/office/drawing/2014/main" id="{BBAAE30F-9B55-0475-F38E-B771C87DF164}"/>
            </a:ext>
          </a:extLst>
        </cdr:cNvPr>
        <cdr:cNvSpPr txBox="1"/>
      </cdr:nvSpPr>
      <cdr:spPr>
        <a:xfrm xmlns:a="http://schemas.openxmlformats.org/drawingml/2006/main">
          <a:off x="6078309" y="3944402"/>
          <a:ext cx="741293" cy="307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-3.0%</a:t>
          </a:r>
        </a:p>
      </cdr:txBody>
    </cdr:sp>
  </cdr:relSizeAnchor>
  <cdr:relSizeAnchor xmlns:cdr="http://schemas.openxmlformats.org/drawingml/2006/chartDrawing">
    <cdr:from>
      <cdr:x>0.07035</cdr:x>
      <cdr:y>0.53483</cdr:y>
    </cdr:from>
    <cdr:to>
      <cdr:x>0.14746</cdr:x>
      <cdr:y>0.60295</cdr:y>
    </cdr:to>
    <cdr:sp macro="" textlink="">
      <cdr:nvSpPr>
        <cdr:cNvPr id="5"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676350" y="2414660"/>
          <a:ext cx="741293" cy="307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-0.9%</a:t>
          </a:r>
        </a:p>
      </cdr:txBody>
    </cdr:sp>
  </cdr:relSizeAnchor>
  <cdr:relSizeAnchor xmlns:cdr="http://schemas.openxmlformats.org/drawingml/2006/chartDrawing">
    <cdr:from>
      <cdr:x>0.14507</cdr:x>
      <cdr:y>0.53077</cdr:y>
    </cdr:from>
    <cdr:to>
      <cdr:x>0.22218</cdr:x>
      <cdr:y>0.59888</cdr:y>
    </cdr:to>
    <cdr:sp macro="" textlink="">
      <cdr:nvSpPr>
        <cdr:cNvPr id="6"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1394658" y="2396358"/>
          <a:ext cx="741293" cy="3075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-0.5%</a:t>
          </a:r>
        </a:p>
      </cdr:txBody>
    </cdr:sp>
  </cdr:relSizeAnchor>
  <cdr:relSizeAnchor xmlns:cdr="http://schemas.openxmlformats.org/drawingml/2006/chartDrawing">
    <cdr:from>
      <cdr:x>0.31973</cdr:x>
      <cdr:y>0.66378</cdr:y>
    </cdr:from>
    <cdr:to>
      <cdr:x>0.39684</cdr:x>
      <cdr:y>0.73189</cdr:y>
    </cdr:to>
    <cdr:sp macro="" textlink="">
      <cdr:nvSpPr>
        <cdr:cNvPr id="7" name="CuadroTexto 1">
          <a:extLst xmlns:a="http://schemas.openxmlformats.org/drawingml/2006/main">
            <a:ext uri="{FF2B5EF4-FFF2-40B4-BE49-F238E27FC236}">
              <a16:creationId xmlns:a16="http://schemas.microsoft.com/office/drawing/2014/main" id="{97BE7FA0-91AE-EEDA-0939-FFF82E6CD0C6}"/>
            </a:ext>
          </a:extLst>
        </cdr:cNvPr>
        <cdr:cNvSpPr txBox="1"/>
      </cdr:nvSpPr>
      <cdr:spPr>
        <a:xfrm xmlns:a="http://schemas.openxmlformats.org/drawingml/2006/main">
          <a:off x="2984500" y="2917825"/>
          <a:ext cx="719824" cy="299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-2.0%</a:t>
          </a:r>
        </a:p>
      </cdr:txBody>
    </cdr:sp>
  </cdr:relSizeAnchor>
  <cdr:relSizeAnchor xmlns:cdr="http://schemas.openxmlformats.org/drawingml/2006/chartDrawing">
    <cdr:from>
      <cdr:x>0.39116</cdr:x>
      <cdr:y>0.79746</cdr:y>
    </cdr:from>
    <cdr:to>
      <cdr:x>0.46827</cdr:x>
      <cdr:y>0.86557</cdr:y>
    </cdr:to>
    <cdr:sp macro="" textlink="">
      <cdr:nvSpPr>
        <cdr:cNvPr id="8" name="CuadroTexto 1">
          <a:extLst xmlns:a="http://schemas.openxmlformats.org/drawingml/2006/main">
            <a:ext uri="{FF2B5EF4-FFF2-40B4-BE49-F238E27FC236}">
              <a16:creationId xmlns:a16="http://schemas.microsoft.com/office/drawing/2014/main" id="{A3B07C70-4CB1-2C6E-D871-546C9DC5F3FD}"/>
            </a:ext>
          </a:extLst>
        </cdr:cNvPr>
        <cdr:cNvSpPr txBox="1"/>
      </cdr:nvSpPr>
      <cdr:spPr>
        <a:xfrm xmlns:a="http://schemas.openxmlformats.org/drawingml/2006/main">
          <a:off x="3760396" y="3600396"/>
          <a:ext cx="741292" cy="307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-2.5%</a:t>
          </a:r>
        </a:p>
      </cdr:txBody>
    </cdr:sp>
  </cdr:relSizeAnchor>
  <cdr:relSizeAnchor xmlns:cdr="http://schemas.openxmlformats.org/drawingml/2006/chartDrawing">
    <cdr:from>
      <cdr:x>0.81358</cdr:x>
      <cdr:y>0.1995</cdr:y>
    </cdr:from>
    <cdr:to>
      <cdr:x>0.8907</cdr:x>
      <cdr:y>0.26761</cdr:y>
    </cdr:to>
    <cdr:sp macro="" textlink="">
      <cdr:nvSpPr>
        <cdr:cNvPr id="9" name="CuadroTexto 1">
          <a:extLst xmlns:a="http://schemas.openxmlformats.org/drawingml/2006/main">
            <a:ext uri="{FF2B5EF4-FFF2-40B4-BE49-F238E27FC236}">
              <a16:creationId xmlns:a16="http://schemas.microsoft.com/office/drawing/2014/main" id="{D349FA37-9EA1-9C5C-4BAA-136B75910BC7}"/>
            </a:ext>
          </a:extLst>
        </cdr:cNvPr>
        <cdr:cNvSpPr txBox="1"/>
      </cdr:nvSpPr>
      <cdr:spPr>
        <a:xfrm xmlns:a="http://schemas.openxmlformats.org/drawingml/2006/main">
          <a:off x="9323622" y="916168"/>
          <a:ext cx="883790" cy="3127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0.4%</a:t>
          </a:r>
        </a:p>
      </cdr:txBody>
    </cdr:sp>
  </cdr:relSizeAnchor>
  <cdr:relSizeAnchor xmlns:cdr="http://schemas.openxmlformats.org/drawingml/2006/chartDrawing">
    <cdr:from>
      <cdr:x>0.88162</cdr:x>
      <cdr:y>0.19696</cdr:y>
    </cdr:from>
    <cdr:to>
      <cdr:x>0.95873</cdr:x>
      <cdr:y>0.26507</cdr:y>
    </cdr:to>
    <cdr:sp macro="" textlink="">
      <cdr:nvSpPr>
        <cdr:cNvPr id="10" name="CuadroTexto 1">
          <a:extLst xmlns:a="http://schemas.openxmlformats.org/drawingml/2006/main">
            <a:ext uri="{FF2B5EF4-FFF2-40B4-BE49-F238E27FC236}">
              <a16:creationId xmlns:a16="http://schemas.microsoft.com/office/drawing/2014/main" id="{E8024621-EAC0-6211-EA9A-A125045CEEC6}"/>
            </a:ext>
          </a:extLst>
        </cdr:cNvPr>
        <cdr:cNvSpPr txBox="1"/>
      </cdr:nvSpPr>
      <cdr:spPr>
        <a:xfrm xmlns:a="http://schemas.openxmlformats.org/drawingml/2006/main">
          <a:off x="10103332" y="904540"/>
          <a:ext cx="883675" cy="3127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0.3%</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2</xdr:col>
      <xdr:colOff>324970</xdr:colOff>
      <xdr:row>9</xdr:row>
      <xdr:rowOff>145677</xdr:rowOff>
    </xdr:from>
    <xdr:to>
      <xdr:col>7</xdr:col>
      <xdr:colOff>508328</xdr:colOff>
      <xdr:row>28</xdr:row>
      <xdr:rowOff>19488</xdr:rowOff>
    </xdr:to>
    <xdr:pic>
      <xdr:nvPicPr>
        <xdr:cNvPr id="7" name="Imagen 6">
          <a:extLst>
            <a:ext uri="{FF2B5EF4-FFF2-40B4-BE49-F238E27FC236}">
              <a16:creationId xmlns:a16="http://schemas.microsoft.com/office/drawing/2014/main" id="{64F8EC2B-8183-8320-8D20-0F261C072053}"/>
            </a:ext>
          </a:extLst>
        </xdr:cNvPr>
        <xdr:cNvPicPr>
          <a:picLocks noChangeAspect="1"/>
        </xdr:cNvPicPr>
      </xdr:nvPicPr>
      <xdr:blipFill>
        <a:blip xmlns:r="http://schemas.openxmlformats.org/officeDocument/2006/relationships" r:embed="rId1"/>
        <a:stretch>
          <a:fillRect/>
        </a:stretch>
      </xdr:blipFill>
      <xdr:spPr>
        <a:xfrm>
          <a:off x="14040970" y="1232648"/>
          <a:ext cx="5517358" cy="3493311"/>
        </a:xfrm>
        <a:prstGeom prst="rect">
          <a:avLst/>
        </a:prstGeom>
      </xdr:spPr>
    </xdr:pic>
    <xdr:clientData/>
  </xdr:twoCellAnchor>
  <xdr:twoCellAnchor editAs="oneCell">
    <xdr:from>
      <xdr:col>0</xdr:col>
      <xdr:colOff>22412</xdr:colOff>
      <xdr:row>0</xdr:row>
      <xdr:rowOff>0</xdr:rowOff>
    </xdr:from>
    <xdr:to>
      <xdr:col>0</xdr:col>
      <xdr:colOff>404807</xdr:colOff>
      <xdr:row>2</xdr:row>
      <xdr:rowOff>235324</xdr:rowOff>
    </xdr:to>
    <xdr:pic>
      <xdr:nvPicPr>
        <xdr:cNvPr id="9" name="Imagen 8">
          <a:extLst>
            <a:ext uri="{FF2B5EF4-FFF2-40B4-BE49-F238E27FC236}">
              <a16:creationId xmlns:a16="http://schemas.microsoft.com/office/drawing/2014/main" id="{224147CF-C0B0-44D4-A206-6BFD09467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2" y="0"/>
          <a:ext cx="382395" cy="77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403411</xdr:colOff>
      <xdr:row>0</xdr:row>
      <xdr:rowOff>0</xdr:rowOff>
    </xdr:from>
    <xdr:to>
      <xdr:col>2</xdr:col>
      <xdr:colOff>369794</xdr:colOff>
      <xdr:row>3</xdr:row>
      <xdr:rowOff>23194</xdr:rowOff>
    </xdr:to>
    <xdr:pic>
      <xdr:nvPicPr>
        <xdr:cNvPr id="10" name="Imagen 9">
          <a:extLst>
            <a:ext uri="{FF2B5EF4-FFF2-40B4-BE49-F238E27FC236}">
              <a16:creationId xmlns:a16="http://schemas.microsoft.com/office/drawing/2014/main" id="{5A41B861-301A-45B0-B8E4-FC894BA91083}"/>
            </a:ext>
          </a:extLst>
        </xdr:cNvPr>
        <xdr:cNvPicPr>
          <a:picLocks noChangeAspect="1"/>
        </xdr:cNvPicPr>
      </xdr:nvPicPr>
      <xdr:blipFill>
        <a:blip xmlns:r="http://schemas.openxmlformats.org/officeDocument/2006/relationships" r:embed="rId3"/>
        <a:stretch>
          <a:fillRect/>
        </a:stretch>
      </xdr:blipFill>
      <xdr:spPr>
        <a:xfrm>
          <a:off x="403411" y="0"/>
          <a:ext cx="1423148" cy="818812"/>
        </a:xfrm>
        <a:prstGeom prst="rect">
          <a:avLst/>
        </a:prstGeom>
      </xdr:spPr>
    </xdr:pic>
    <xdr:clientData/>
  </xdr:twoCellAnchor>
  <xdr:twoCellAnchor editAs="oneCell">
    <xdr:from>
      <xdr:col>8</xdr:col>
      <xdr:colOff>17928</xdr:colOff>
      <xdr:row>0</xdr:row>
      <xdr:rowOff>0</xdr:rowOff>
    </xdr:from>
    <xdr:to>
      <xdr:col>9</xdr:col>
      <xdr:colOff>566256</xdr:colOff>
      <xdr:row>3</xdr:row>
      <xdr:rowOff>0</xdr:rowOff>
    </xdr:to>
    <xdr:pic>
      <xdr:nvPicPr>
        <xdr:cNvPr id="12" name="Imagen 11">
          <a:extLst>
            <a:ext uri="{FF2B5EF4-FFF2-40B4-BE49-F238E27FC236}">
              <a16:creationId xmlns:a16="http://schemas.microsoft.com/office/drawing/2014/main" id="{FB19B743-C4C6-4174-BD02-3016CC41DF44}"/>
            </a:ext>
          </a:extLst>
        </xdr:cNvPr>
        <xdr:cNvPicPr>
          <a:picLocks noChangeAspect="1"/>
        </xdr:cNvPicPr>
      </xdr:nvPicPr>
      <xdr:blipFill>
        <a:blip xmlns:r="http://schemas.openxmlformats.org/officeDocument/2006/relationships" r:embed="rId4"/>
        <a:stretch>
          <a:fillRect/>
        </a:stretch>
      </xdr:blipFill>
      <xdr:spPr>
        <a:xfrm>
          <a:off x="7290546" y="0"/>
          <a:ext cx="1276710" cy="7956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980514</xdr:colOff>
      <xdr:row>8</xdr:row>
      <xdr:rowOff>79562</xdr:rowOff>
    </xdr:from>
    <xdr:to>
      <xdr:col>4</xdr:col>
      <xdr:colOff>1540809</xdr:colOff>
      <xdr:row>22</xdr:row>
      <xdr:rowOff>178174</xdr:rowOff>
    </xdr:to>
    <xdr:graphicFrame macro="">
      <xdr:nvGraphicFramePr>
        <xdr:cNvPr id="2" name="Gráfico 1">
          <a:extLst>
            <a:ext uri="{FF2B5EF4-FFF2-40B4-BE49-F238E27FC236}">
              <a16:creationId xmlns:a16="http://schemas.microsoft.com/office/drawing/2014/main" id="{3AF57987-E3A5-401F-BC77-996A2D703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22411</xdr:colOff>
      <xdr:row>0</xdr:row>
      <xdr:rowOff>0</xdr:rowOff>
    </xdr:from>
    <xdr:to>
      <xdr:col>0</xdr:col>
      <xdr:colOff>404806</xdr:colOff>
      <xdr:row>2</xdr:row>
      <xdr:rowOff>235324</xdr:rowOff>
    </xdr:to>
    <xdr:pic>
      <xdr:nvPicPr>
        <xdr:cNvPr id="3" name="Imagen 2">
          <a:extLst>
            <a:ext uri="{FF2B5EF4-FFF2-40B4-BE49-F238E27FC236}">
              <a16:creationId xmlns:a16="http://schemas.microsoft.com/office/drawing/2014/main" id="{EC0BB51A-362E-409F-9E7B-39C8122675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1" y="0"/>
          <a:ext cx="382395" cy="77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403410</xdr:colOff>
      <xdr:row>0</xdr:row>
      <xdr:rowOff>0</xdr:rowOff>
    </xdr:from>
    <xdr:to>
      <xdr:col>1</xdr:col>
      <xdr:colOff>1064558</xdr:colOff>
      <xdr:row>3</xdr:row>
      <xdr:rowOff>23194</xdr:rowOff>
    </xdr:to>
    <xdr:pic>
      <xdr:nvPicPr>
        <xdr:cNvPr id="4" name="Imagen 3">
          <a:extLst>
            <a:ext uri="{FF2B5EF4-FFF2-40B4-BE49-F238E27FC236}">
              <a16:creationId xmlns:a16="http://schemas.microsoft.com/office/drawing/2014/main" id="{891956BB-36F4-4552-9B7E-1EEAC7568C93}"/>
            </a:ext>
          </a:extLst>
        </xdr:cNvPr>
        <xdr:cNvPicPr>
          <a:picLocks noChangeAspect="1"/>
        </xdr:cNvPicPr>
      </xdr:nvPicPr>
      <xdr:blipFill>
        <a:blip xmlns:r="http://schemas.openxmlformats.org/officeDocument/2006/relationships" r:embed="rId3"/>
        <a:stretch>
          <a:fillRect/>
        </a:stretch>
      </xdr:blipFill>
      <xdr:spPr>
        <a:xfrm>
          <a:off x="403410" y="0"/>
          <a:ext cx="1423148" cy="818812"/>
        </a:xfrm>
        <a:prstGeom prst="rect">
          <a:avLst/>
        </a:prstGeom>
      </xdr:spPr>
    </xdr:pic>
    <xdr:clientData/>
  </xdr:twoCellAnchor>
  <xdr:twoCellAnchor editAs="oneCell">
    <xdr:from>
      <xdr:col>6</xdr:col>
      <xdr:colOff>723898</xdr:colOff>
      <xdr:row>0</xdr:row>
      <xdr:rowOff>0</xdr:rowOff>
    </xdr:from>
    <xdr:to>
      <xdr:col>8</xdr:col>
      <xdr:colOff>118019</xdr:colOff>
      <xdr:row>3</xdr:row>
      <xdr:rowOff>0</xdr:rowOff>
    </xdr:to>
    <xdr:pic>
      <xdr:nvPicPr>
        <xdr:cNvPr id="5" name="Imagen 4">
          <a:extLst>
            <a:ext uri="{FF2B5EF4-FFF2-40B4-BE49-F238E27FC236}">
              <a16:creationId xmlns:a16="http://schemas.microsoft.com/office/drawing/2014/main" id="{FCDEA059-AA0A-40EE-B938-661E268BC7F0}"/>
            </a:ext>
          </a:extLst>
        </xdr:cNvPr>
        <xdr:cNvPicPr>
          <a:picLocks noChangeAspect="1"/>
        </xdr:cNvPicPr>
      </xdr:nvPicPr>
      <xdr:blipFill>
        <a:blip xmlns:r="http://schemas.openxmlformats.org/officeDocument/2006/relationships" r:embed="rId4"/>
        <a:stretch>
          <a:fillRect/>
        </a:stretch>
      </xdr:blipFill>
      <xdr:spPr>
        <a:xfrm>
          <a:off x="8018927" y="0"/>
          <a:ext cx="1276710" cy="79561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1243851</xdr:colOff>
      <xdr:row>0</xdr:row>
      <xdr:rowOff>0</xdr:rowOff>
    </xdr:from>
    <xdr:to>
      <xdr:col>2</xdr:col>
      <xdr:colOff>1591235</xdr:colOff>
      <xdr:row>4</xdr:row>
      <xdr:rowOff>33617</xdr:rowOff>
    </xdr:to>
    <xdr:pic>
      <xdr:nvPicPr>
        <xdr:cNvPr id="2" name="Imagen 1">
          <a:extLst>
            <a:ext uri="{FF2B5EF4-FFF2-40B4-BE49-F238E27FC236}">
              <a16:creationId xmlns:a16="http://schemas.microsoft.com/office/drawing/2014/main" id="{ED4D9466-E52F-4E34-87B7-FE5A74717B61}"/>
            </a:ext>
          </a:extLst>
        </xdr:cNvPr>
        <xdr:cNvPicPr>
          <a:picLocks noChangeAspect="1"/>
        </xdr:cNvPicPr>
      </xdr:nvPicPr>
      <xdr:blipFill>
        <a:blip xmlns:r="http://schemas.openxmlformats.org/officeDocument/2006/relationships" r:embed="rId1"/>
        <a:stretch>
          <a:fillRect/>
        </a:stretch>
      </xdr:blipFill>
      <xdr:spPr>
        <a:xfrm>
          <a:off x="2005851" y="0"/>
          <a:ext cx="1602443" cy="1030941"/>
        </a:xfrm>
        <a:prstGeom prst="rect">
          <a:avLst/>
        </a:prstGeom>
      </xdr:spPr>
    </xdr:pic>
    <xdr:clientData/>
  </xdr:twoCellAnchor>
  <xdr:twoCellAnchor editAs="oneCell">
    <xdr:from>
      <xdr:col>1</xdr:col>
      <xdr:colOff>605118</xdr:colOff>
      <xdr:row>0</xdr:row>
      <xdr:rowOff>0</xdr:rowOff>
    </xdr:from>
    <xdr:to>
      <xdr:col>1</xdr:col>
      <xdr:colOff>1077160</xdr:colOff>
      <xdr:row>4</xdr:row>
      <xdr:rowOff>115756</xdr:rowOff>
    </xdr:to>
    <xdr:pic>
      <xdr:nvPicPr>
        <xdr:cNvPr id="3" name="Imagen 2">
          <a:extLst>
            <a:ext uri="{FF2B5EF4-FFF2-40B4-BE49-F238E27FC236}">
              <a16:creationId xmlns:a16="http://schemas.microsoft.com/office/drawing/2014/main" id="{8A9F5677-164E-447D-A66E-81296747F6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7118" y="0"/>
          <a:ext cx="472042" cy="111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96368</xdr:colOff>
      <xdr:row>0</xdr:row>
      <xdr:rowOff>11206</xdr:rowOff>
    </xdr:from>
    <xdr:to>
      <xdr:col>8</xdr:col>
      <xdr:colOff>692651</xdr:colOff>
      <xdr:row>4</xdr:row>
      <xdr:rowOff>0</xdr:rowOff>
    </xdr:to>
    <xdr:pic>
      <xdr:nvPicPr>
        <xdr:cNvPr id="4" name="Imagen 3">
          <a:extLst>
            <a:ext uri="{FF2B5EF4-FFF2-40B4-BE49-F238E27FC236}">
              <a16:creationId xmlns:a16="http://schemas.microsoft.com/office/drawing/2014/main" id="{73E65ADC-5F2C-450C-BB5A-67E1A2F4BE56}"/>
            </a:ext>
          </a:extLst>
        </xdr:cNvPr>
        <xdr:cNvPicPr>
          <a:picLocks noChangeAspect="1"/>
        </xdr:cNvPicPr>
      </xdr:nvPicPr>
      <xdr:blipFill>
        <a:blip xmlns:r="http://schemas.openxmlformats.org/officeDocument/2006/relationships" r:embed="rId3"/>
        <a:stretch>
          <a:fillRect/>
        </a:stretch>
      </xdr:blipFill>
      <xdr:spPr>
        <a:xfrm>
          <a:off x="11223809" y="11206"/>
          <a:ext cx="1582401" cy="9861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11206</xdr:colOff>
      <xdr:row>0</xdr:row>
      <xdr:rowOff>89646</xdr:rowOff>
    </xdr:from>
    <xdr:to>
      <xdr:col>2</xdr:col>
      <xdr:colOff>1714500</xdr:colOff>
      <xdr:row>4</xdr:row>
      <xdr:rowOff>33617</xdr:rowOff>
    </xdr:to>
    <xdr:pic>
      <xdr:nvPicPr>
        <xdr:cNvPr id="2" name="Imagen 1">
          <a:extLst>
            <a:ext uri="{FF2B5EF4-FFF2-40B4-BE49-F238E27FC236}">
              <a16:creationId xmlns:a16="http://schemas.microsoft.com/office/drawing/2014/main" id="{9DE5F17F-81BD-4A4F-A1DB-242A80192124}"/>
            </a:ext>
          </a:extLst>
        </xdr:cNvPr>
        <xdr:cNvPicPr>
          <a:picLocks noChangeAspect="1"/>
        </xdr:cNvPicPr>
      </xdr:nvPicPr>
      <xdr:blipFill>
        <a:blip xmlns:r="http://schemas.openxmlformats.org/officeDocument/2006/relationships" r:embed="rId1"/>
        <a:stretch>
          <a:fillRect/>
        </a:stretch>
      </xdr:blipFill>
      <xdr:spPr>
        <a:xfrm>
          <a:off x="2028265" y="89646"/>
          <a:ext cx="1703294" cy="941295"/>
        </a:xfrm>
        <a:prstGeom prst="rect">
          <a:avLst/>
        </a:prstGeom>
      </xdr:spPr>
    </xdr:pic>
    <xdr:clientData/>
  </xdr:twoCellAnchor>
  <xdr:twoCellAnchor editAs="oneCell">
    <xdr:from>
      <xdr:col>8</xdr:col>
      <xdr:colOff>930089</xdr:colOff>
      <xdr:row>0</xdr:row>
      <xdr:rowOff>0</xdr:rowOff>
    </xdr:from>
    <xdr:to>
      <xdr:col>9</xdr:col>
      <xdr:colOff>1344706</xdr:colOff>
      <xdr:row>3</xdr:row>
      <xdr:rowOff>151825</xdr:rowOff>
    </xdr:to>
    <xdr:pic>
      <xdr:nvPicPr>
        <xdr:cNvPr id="3" name="Imagen 2">
          <a:extLst>
            <a:ext uri="{FF2B5EF4-FFF2-40B4-BE49-F238E27FC236}">
              <a16:creationId xmlns:a16="http://schemas.microsoft.com/office/drawing/2014/main" id="{9AA38AA0-649A-44BB-92B3-8D907526EA28}"/>
            </a:ext>
          </a:extLst>
        </xdr:cNvPr>
        <xdr:cNvPicPr>
          <a:picLocks noChangeAspect="1"/>
        </xdr:cNvPicPr>
      </xdr:nvPicPr>
      <xdr:blipFill>
        <a:blip xmlns:r="http://schemas.openxmlformats.org/officeDocument/2006/relationships" r:embed="rId2"/>
        <a:stretch>
          <a:fillRect/>
        </a:stretch>
      </xdr:blipFill>
      <xdr:spPr>
        <a:xfrm>
          <a:off x="12147177" y="0"/>
          <a:ext cx="1524000" cy="947443"/>
        </a:xfrm>
        <a:prstGeom prst="rect">
          <a:avLst/>
        </a:prstGeom>
      </xdr:spPr>
    </xdr:pic>
    <xdr:clientData/>
  </xdr:twoCellAnchor>
  <xdr:twoCellAnchor editAs="oneCell">
    <xdr:from>
      <xdr:col>1</xdr:col>
      <xdr:colOff>593912</xdr:colOff>
      <xdr:row>0</xdr:row>
      <xdr:rowOff>0</xdr:rowOff>
    </xdr:from>
    <xdr:to>
      <xdr:col>1</xdr:col>
      <xdr:colOff>1065954</xdr:colOff>
      <xdr:row>4</xdr:row>
      <xdr:rowOff>115756</xdr:rowOff>
    </xdr:to>
    <xdr:pic>
      <xdr:nvPicPr>
        <xdr:cNvPr id="4" name="Imagen 3">
          <a:extLst>
            <a:ext uri="{FF2B5EF4-FFF2-40B4-BE49-F238E27FC236}">
              <a16:creationId xmlns:a16="http://schemas.microsoft.com/office/drawing/2014/main" id="{F6A62194-8A50-4592-BDE8-B8B4B33E30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5912" y="0"/>
          <a:ext cx="472042" cy="111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1628775</xdr:colOff>
      <xdr:row>7</xdr:row>
      <xdr:rowOff>128586</xdr:rowOff>
    </xdr:from>
    <xdr:to>
      <xdr:col>6</xdr:col>
      <xdr:colOff>57150</xdr:colOff>
      <xdr:row>22</xdr:row>
      <xdr:rowOff>9525</xdr:rowOff>
    </xdr:to>
    <xdr:graphicFrame macro="">
      <xdr:nvGraphicFramePr>
        <xdr:cNvPr id="2" name="Gráfico 1">
          <a:extLst>
            <a:ext uri="{FF2B5EF4-FFF2-40B4-BE49-F238E27FC236}">
              <a16:creationId xmlns:a16="http://schemas.microsoft.com/office/drawing/2014/main" id="{0B8C5DC6-4A67-4965-AD48-D6EA8A302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935131</xdr:colOff>
      <xdr:row>0</xdr:row>
      <xdr:rowOff>61072</xdr:rowOff>
    </xdr:from>
    <xdr:to>
      <xdr:col>0</xdr:col>
      <xdr:colOff>2143125</xdr:colOff>
      <xdr:row>3</xdr:row>
      <xdr:rowOff>99416</xdr:rowOff>
    </xdr:to>
    <xdr:pic>
      <xdr:nvPicPr>
        <xdr:cNvPr id="3" name="Imagen 2">
          <a:extLst>
            <a:ext uri="{FF2B5EF4-FFF2-40B4-BE49-F238E27FC236}">
              <a16:creationId xmlns:a16="http://schemas.microsoft.com/office/drawing/2014/main" id="{E35100DA-13A8-4E71-961F-51F3D0D0397A}"/>
            </a:ext>
          </a:extLst>
        </xdr:cNvPr>
        <xdr:cNvPicPr>
          <a:picLocks noChangeAspect="1"/>
        </xdr:cNvPicPr>
      </xdr:nvPicPr>
      <xdr:blipFill>
        <a:blip xmlns:r="http://schemas.openxmlformats.org/officeDocument/2006/relationships" r:embed="rId2"/>
        <a:stretch>
          <a:fillRect/>
        </a:stretch>
      </xdr:blipFill>
      <xdr:spPr>
        <a:xfrm>
          <a:off x="935131" y="61072"/>
          <a:ext cx="1207994" cy="838444"/>
        </a:xfrm>
        <a:prstGeom prst="rect">
          <a:avLst/>
        </a:prstGeom>
      </xdr:spPr>
    </xdr:pic>
    <xdr:clientData/>
  </xdr:twoCellAnchor>
  <xdr:twoCellAnchor editAs="oneCell">
    <xdr:from>
      <xdr:col>6</xdr:col>
      <xdr:colOff>38101</xdr:colOff>
      <xdr:row>0</xdr:row>
      <xdr:rowOff>9525</xdr:rowOff>
    </xdr:from>
    <xdr:to>
      <xdr:col>7</xdr:col>
      <xdr:colOff>355147</xdr:colOff>
      <xdr:row>3</xdr:row>
      <xdr:rowOff>0</xdr:rowOff>
    </xdr:to>
    <xdr:pic>
      <xdr:nvPicPr>
        <xdr:cNvPr id="4" name="Imagen 3">
          <a:extLst>
            <a:ext uri="{FF2B5EF4-FFF2-40B4-BE49-F238E27FC236}">
              <a16:creationId xmlns:a16="http://schemas.microsoft.com/office/drawing/2014/main" id="{6529E82C-B5BD-4916-8573-E222982AF940}"/>
            </a:ext>
          </a:extLst>
        </xdr:cNvPr>
        <xdr:cNvPicPr>
          <a:picLocks noChangeAspect="1"/>
        </xdr:cNvPicPr>
      </xdr:nvPicPr>
      <xdr:blipFill>
        <a:blip xmlns:r="http://schemas.openxmlformats.org/officeDocument/2006/relationships" r:embed="rId3"/>
        <a:stretch>
          <a:fillRect/>
        </a:stretch>
      </xdr:blipFill>
      <xdr:spPr>
        <a:xfrm>
          <a:off x="8943976" y="9525"/>
          <a:ext cx="1355271" cy="790575"/>
        </a:xfrm>
        <a:prstGeom prst="rect">
          <a:avLst/>
        </a:prstGeom>
      </xdr:spPr>
    </xdr:pic>
    <xdr:clientData/>
  </xdr:twoCellAnchor>
  <xdr:twoCellAnchor editAs="oneCell">
    <xdr:from>
      <xdr:col>0</xdr:col>
      <xdr:colOff>276225</xdr:colOff>
      <xdr:row>0</xdr:row>
      <xdr:rowOff>0</xdr:rowOff>
    </xdr:from>
    <xdr:to>
      <xdr:col>0</xdr:col>
      <xdr:colOff>704404</xdr:colOff>
      <xdr:row>4</xdr:row>
      <xdr:rowOff>9525</xdr:rowOff>
    </xdr:to>
    <xdr:pic>
      <xdr:nvPicPr>
        <xdr:cNvPr id="5" name="Imagen 4">
          <a:extLst>
            <a:ext uri="{FF2B5EF4-FFF2-40B4-BE49-F238E27FC236}">
              <a16:creationId xmlns:a16="http://schemas.microsoft.com/office/drawing/2014/main" id="{84CEEEA3-6498-41DF-8055-5830CC15E97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6225" y="0"/>
          <a:ext cx="428179"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1209675</xdr:colOff>
      <xdr:row>7</xdr:row>
      <xdr:rowOff>142875</xdr:rowOff>
    </xdr:from>
    <xdr:to>
      <xdr:col>4</xdr:col>
      <xdr:colOff>104775</xdr:colOff>
      <xdr:row>19</xdr:row>
      <xdr:rowOff>161925</xdr:rowOff>
    </xdr:to>
    <xdr:graphicFrame macro="">
      <xdr:nvGraphicFramePr>
        <xdr:cNvPr id="2" name="Gráfico 1">
          <a:extLst>
            <a:ext uri="{FF2B5EF4-FFF2-40B4-BE49-F238E27FC236}">
              <a16:creationId xmlns:a16="http://schemas.microsoft.com/office/drawing/2014/main" id="{6C2FD3AB-6224-40E1-832E-CF3AC29A4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420781</xdr:colOff>
      <xdr:row>0</xdr:row>
      <xdr:rowOff>0</xdr:rowOff>
    </xdr:from>
    <xdr:to>
      <xdr:col>0</xdr:col>
      <xdr:colOff>1628775</xdr:colOff>
      <xdr:row>2</xdr:row>
      <xdr:rowOff>167528</xdr:rowOff>
    </xdr:to>
    <xdr:pic>
      <xdr:nvPicPr>
        <xdr:cNvPr id="3" name="Imagen 2">
          <a:extLst>
            <a:ext uri="{FF2B5EF4-FFF2-40B4-BE49-F238E27FC236}">
              <a16:creationId xmlns:a16="http://schemas.microsoft.com/office/drawing/2014/main" id="{0A16F3CB-5DD9-49DE-8DE8-3230FF815614}"/>
            </a:ext>
          </a:extLst>
        </xdr:cNvPr>
        <xdr:cNvPicPr>
          <a:picLocks noChangeAspect="1"/>
        </xdr:cNvPicPr>
      </xdr:nvPicPr>
      <xdr:blipFill>
        <a:blip xmlns:r="http://schemas.openxmlformats.org/officeDocument/2006/relationships" r:embed="rId2"/>
        <a:stretch>
          <a:fillRect/>
        </a:stretch>
      </xdr:blipFill>
      <xdr:spPr>
        <a:xfrm>
          <a:off x="420781" y="0"/>
          <a:ext cx="1207994" cy="710453"/>
        </a:xfrm>
        <a:prstGeom prst="rect">
          <a:avLst/>
        </a:prstGeom>
      </xdr:spPr>
    </xdr:pic>
    <xdr:clientData/>
  </xdr:twoCellAnchor>
  <xdr:twoCellAnchor editAs="oneCell">
    <xdr:from>
      <xdr:col>4</xdr:col>
      <xdr:colOff>504826</xdr:colOff>
      <xdr:row>0</xdr:row>
      <xdr:rowOff>0</xdr:rowOff>
    </xdr:from>
    <xdr:to>
      <xdr:col>5</xdr:col>
      <xdr:colOff>659947</xdr:colOff>
      <xdr:row>3</xdr:row>
      <xdr:rowOff>28575</xdr:rowOff>
    </xdr:to>
    <xdr:pic>
      <xdr:nvPicPr>
        <xdr:cNvPr id="4" name="Imagen 3">
          <a:extLst>
            <a:ext uri="{FF2B5EF4-FFF2-40B4-BE49-F238E27FC236}">
              <a16:creationId xmlns:a16="http://schemas.microsoft.com/office/drawing/2014/main" id="{C4C54EBD-2A37-4734-A4BE-0CB628122260}"/>
            </a:ext>
          </a:extLst>
        </xdr:cNvPr>
        <xdr:cNvPicPr>
          <a:picLocks noChangeAspect="1"/>
        </xdr:cNvPicPr>
      </xdr:nvPicPr>
      <xdr:blipFill>
        <a:blip xmlns:r="http://schemas.openxmlformats.org/officeDocument/2006/relationships" r:embed="rId3"/>
        <a:stretch>
          <a:fillRect/>
        </a:stretch>
      </xdr:blipFill>
      <xdr:spPr>
        <a:xfrm>
          <a:off x="6886576" y="0"/>
          <a:ext cx="1355271" cy="828675"/>
        </a:xfrm>
        <a:prstGeom prst="rect">
          <a:avLst/>
        </a:prstGeom>
      </xdr:spPr>
    </xdr:pic>
    <xdr:clientData/>
  </xdr:twoCellAnchor>
  <xdr:twoCellAnchor editAs="oneCell">
    <xdr:from>
      <xdr:col>0</xdr:col>
      <xdr:colOff>9526</xdr:colOff>
      <xdr:row>0</xdr:row>
      <xdr:rowOff>0</xdr:rowOff>
    </xdr:from>
    <xdr:to>
      <xdr:col>0</xdr:col>
      <xdr:colOff>310232</xdr:colOff>
      <xdr:row>3</xdr:row>
      <xdr:rowOff>76199</xdr:rowOff>
    </xdr:to>
    <xdr:pic>
      <xdr:nvPicPr>
        <xdr:cNvPr id="5" name="Imagen 4">
          <a:extLst>
            <a:ext uri="{FF2B5EF4-FFF2-40B4-BE49-F238E27FC236}">
              <a16:creationId xmlns:a16="http://schemas.microsoft.com/office/drawing/2014/main" id="{887E134E-9C2D-459A-A608-9AE1451283F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6" y="0"/>
          <a:ext cx="300706"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685800</xdr:colOff>
      <xdr:row>10</xdr:row>
      <xdr:rowOff>114300</xdr:rowOff>
    </xdr:from>
    <xdr:to>
      <xdr:col>12</xdr:col>
      <xdr:colOff>38100</xdr:colOff>
      <xdr:row>68</xdr:row>
      <xdr:rowOff>19050</xdr:rowOff>
    </xdr:to>
    <xdr:pic>
      <xdr:nvPicPr>
        <xdr:cNvPr id="2" name="Picture 2">
          <a:extLst>
            <a:ext uri="{FF2B5EF4-FFF2-40B4-BE49-F238E27FC236}">
              <a16:creationId xmlns:a16="http://schemas.microsoft.com/office/drawing/2014/main" id="{BBF62D6A-BDF0-4249-B711-9E938B6D71E6}"/>
            </a:ext>
          </a:extLst>
        </xdr:cNvPr>
        <xdr:cNvPicPr>
          <a:picLocks noChangeAspect="1"/>
        </xdr:cNvPicPr>
      </xdr:nvPicPr>
      <xdr:blipFill rotWithShape="1">
        <a:blip xmlns:r="http://schemas.openxmlformats.org/officeDocument/2006/relationships" r:embed="rId1"/>
        <a:srcRect l="1162" t="6918" r="1009" b="7767"/>
        <a:stretch/>
      </xdr:blipFill>
      <xdr:spPr>
        <a:xfrm>
          <a:off x="2409825" y="1085850"/>
          <a:ext cx="7134225" cy="3171825"/>
        </a:xfrm>
        <a:prstGeom prst="rect">
          <a:avLst/>
        </a:prstGeom>
      </xdr:spPr>
    </xdr:pic>
    <xdr:clientData/>
  </xdr:twoCellAnchor>
  <xdr:twoCellAnchor editAs="oneCell">
    <xdr:from>
      <xdr:col>11</xdr:col>
      <xdr:colOff>451596</xdr:colOff>
      <xdr:row>0</xdr:row>
      <xdr:rowOff>0</xdr:rowOff>
    </xdr:from>
    <xdr:to>
      <xdr:col>14</xdr:col>
      <xdr:colOff>412571</xdr:colOff>
      <xdr:row>3</xdr:row>
      <xdr:rowOff>151839</xdr:rowOff>
    </xdr:to>
    <xdr:pic>
      <xdr:nvPicPr>
        <xdr:cNvPr id="3" name="Imagen 2">
          <a:extLst>
            <a:ext uri="{FF2B5EF4-FFF2-40B4-BE49-F238E27FC236}">
              <a16:creationId xmlns:a16="http://schemas.microsoft.com/office/drawing/2014/main" id="{510A2A1B-80C2-47D5-9BB8-B89A8125E7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7946" y="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838200</xdr:colOff>
      <xdr:row>0</xdr:row>
      <xdr:rowOff>0</xdr:rowOff>
    </xdr:from>
    <xdr:to>
      <xdr:col>2</xdr:col>
      <xdr:colOff>663390</xdr:colOff>
      <xdr:row>3</xdr:row>
      <xdr:rowOff>142218</xdr:rowOff>
    </xdr:to>
    <xdr:pic>
      <xdr:nvPicPr>
        <xdr:cNvPr id="4" name="Imagen 3">
          <a:extLst>
            <a:ext uri="{FF2B5EF4-FFF2-40B4-BE49-F238E27FC236}">
              <a16:creationId xmlns:a16="http://schemas.microsoft.com/office/drawing/2014/main" id="{B3C36301-0FBC-4699-9A1A-6D38782D6F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0</xdr:rowOff>
    </xdr:from>
    <xdr:to>
      <xdr:col>0</xdr:col>
      <xdr:colOff>871355</xdr:colOff>
      <xdr:row>5</xdr:row>
      <xdr:rowOff>1194</xdr:rowOff>
    </xdr:to>
    <xdr:pic>
      <xdr:nvPicPr>
        <xdr:cNvPr id="5" name="Imagen 4">
          <a:extLst>
            <a:ext uri="{FF2B5EF4-FFF2-40B4-BE49-F238E27FC236}">
              <a16:creationId xmlns:a16="http://schemas.microsoft.com/office/drawing/2014/main" id="{3F3782D4-49B9-4F32-8ECB-3E0580109B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9100"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516030</xdr:colOff>
      <xdr:row>0</xdr:row>
      <xdr:rowOff>136071</xdr:rowOff>
    </xdr:from>
    <xdr:to>
      <xdr:col>1</xdr:col>
      <xdr:colOff>1836965</xdr:colOff>
      <xdr:row>4</xdr:row>
      <xdr:rowOff>70916</xdr:rowOff>
    </xdr:to>
    <xdr:pic>
      <xdr:nvPicPr>
        <xdr:cNvPr id="2" name="Imagen 1">
          <a:extLst>
            <a:ext uri="{FF2B5EF4-FFF2-40B4-BE49-F238E27FC236}">
              <a16:creationId xmlns:a16="http://schemas.microsoft.com/office/drawing/2014/main" id="{B006DD62-881E-4775-83FB-8A198C4A9687}"/>
            </a:ext>
          </a:extLst>
        </xdr:cNvPr>
        <xdr:cNvPicPr>
          <a:picLocks noChangeAspect="1"/>
        </xdr:cNvPicPr>
      </xdr:nvPicPr>
      <xdr:blipFill>
        <a:blip xmlns:r="http://schemas.openxmlformats.org/officeDocument/2006/relationships" r:embed="rId1"/>
        <a:stretch>
          <a:fillRect/>
        </a:stretch>
      </xdr:blipFill>
      <xdr:spPr>
        <a:xfrm>
          <a:off x="516030" y="136071"/>
          <a:ext cx="1933256" cy="941774"/>
        </a:xfrm>
        <a:prstGeom prst="rect">
          <a:avLst/>
        </a:prstGeom>
      </xdr:spPr>
    </xdr:pic>
    <xdr:clientData/>
  </xdr:twoCellAnchor>
  <xdr:twoCellAnchor editAs="oneCell">
    <xdr:from>
      <xdr:col>3</xdr:col>
      <xdr:colOff>966107</xdr:colOff>
      <xdr:row>0</xdr:row>
      <xdr:rowOff>0</xdr:rowOff>
    </xdr:from>
    <xdr:to>
      <xdr:col>5</xdr:col>
      <xdr:colOff>793297</xdr:colOff>
      <xdr:row>4</xdr:row>
      <xdr:rowOff>66675</xdr:rowOff>
    </xdr:to>
    <xdr:pic>
      <xdr:nvPicPr>
        <xdr:cNvPr id="3" name="Imagen 2">
          <a:extLst>
            <a:ext uri="{FF2B5EF4-FFF2-40B4-BE49-F238E27FC236}">
              <a16:creationId xmlns:a16="http://schemas.microsoft.com/office/drawing/2014/main" id="{48D5482E-659A-41BD-9C8D-C3FDD3BD6AD0}"/>
            </a:ext>
          </a:extLst>
        </xdr:cNvPr>
        <xdr:cNvPicPr>
          <a:picLocks noChangeAspect="1"/>
        </xdr:cNvPicPr>
      </xdr:nvPicPr>
      <xdr:blipFill>
        <a:blip xmlns:r="http://schemas.openxmlformats.org/officeDocument/2006/relationships" r:embed="rId2"/>
        <a:stretch>
          <a:fillRect/>
        </a:stretch>
      </xdr:blipFill>
      <xdr:spPr>
        <a:xfrm>
          <a:off x="11770178" y="0"/>
          <a:ext cx="1732190" cy="1073604"/>
        </a:xfrm>
        <a:prstGeom prst="rect">
          <a:avLst/>
        </a:prstGeom>
      </xdr:spPr>
    </xdr:pic>
    <xdr:clientData/>
  </xdr:twoCellAnchor>
  <xdr:twoCellAnchor editAs="oneCell">
    <xdr:from>
      <xdr:col>0</xdr:col>
      <xdr:colOff>0</xdr:colOff>
      <xdr:row>0</xdr:row>
      <xdr:rowOff>0</xdr:rowOff>
    </xdr:from>
    <xdr:to>
      <xdr:col>0</xdr:col>
      <xdr:colOff>300706</xdr:colOff>
      <xdr:row>4</xdr:row>
      <xdr:rowOff>114299</xdr:rowOff>
    </xdr:to>
    <xdr:pic>
      <xdr:nvPicPr>
        <xdr:cNvPr id="4" name="Imagen 3">
          <a:extLst>
            <a:ext uri="{FF2B5EF4-FFF2-40B4-BE49-F238E27FC236}">
              <a16:creationId xmlns:a16="http://schemas.microsoft.com/office/drawing/2014/main" id="{D28B1F86-1E1A-482B-88CB-FC87212FD2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1095375</xdr:colOff>
      <xdr:row>8</xdr:row>
      <xdr:rowOff>80442</xdr:rowOff>
    </xdr:from>
    <xdr:to>
      <xdr:col>1</xdr:col>
      <xdr:colOff>7543801</xdr:colOff>
      <xdr:row>31</xdr:row>
      <xdr:rowOff>75742</xdr:rowOff>
    </xdr:to>
    <xdr:pic>
      <xdr:nvPicPr>
        <xdr:cNvPr id="2" name="Picture 18" descr="Mapa&#10;&#10;Descripción generada automáticamente">
          <a:extLst>
            <a:ext uri="{FF2B5EF4-FFF2-40B4-BE49-F238E27FC236}">
              <a16:creationId xmlns:a16="http://schemas.microsoft.com/office/drawing/2014/main" id="{AA1236E1-FA06-40DD-ADC0-0133316513D5}"/>
            </a:ext>
          </a:extLst>
        </xdr:cNvPr>
        <xdr:cNvPicPr>
          <a:picLocks noChangeAspect="1"/>
        </xdr:cNvPicPr>
      </xdr:nvPicPr>
      <xdr:blipFill>
        <a:blip xmlns:r="http://schemas.openxmlformats.org/officeDocument/2006/relationships" r:embed="rId1"/>
        <a:stretch>
          <a:fillRect/>
        </a:stretch>
      </xdr:blipFill>
      <xdr:spPr>
        <a:xfrm>
          <a:off x="1704975" y="937692"/>
          <a:ext cx="6448426" cy="4376800"/>
        </a:xfrm>
        <a:prstGeom prst="rect">
          <a:avLst/>
        </a:prstGeom>
      </xdr:spPr>
    </xdr:pic>
    <xdr:clientData/>
  </xdr:twoCellAnchor>
  <xdr:twoCellAnchor editAs="oneCell">
    <xdr:from>
      <xdr:col>0</xdr:col>
      <xdr:colOff>563655</xdr:colOff>
      <xdr:row>0</xdr:row>
      <xdr:rowOff>40821</xdr:rowOff>
    </xdr:from>
    <xdr:to>
      <xdr:col>1</xdr:col>
      <xdr:colOff>1238250</xdr:colOff>
      <xdr:row>3</xdr:row>
      <xdr:rowOff>87741</xdr:rowOff>
    </xdr:to>
    <xdr:pic>
      <xdr:nvPicPr>
        <xdr:cNvPr id="3" name="Imagen 2">
          <a:extLst>
            <a:ext uri="{FF2B5EF4-FFF2-40B4-BE49-F238E27FC236}">
              <a16:creationId xmlns:a16="http://schemas.microsoft.com/office/drawing/2014/main" id="{4B9A88BA-A35C-4E52-B69D-980CDB9B3AAF}"/>
            </a:ext>
          </a:extLst>
        </xdr:cNvPr>
        <xdr:cNvPicPr>
          <a:picLocks noChangeAspect="1"/>
        </xdr:cNvPicPr>
      </xdr:nvPicPr>
      <xdr:blipFill>
        <a:blip xmlns:r="http://schemas.openxmlformats.org/officeDocument/2006/relationships" r:embed="rId2"/>
        <a:stretch>
          <a:fillRect/>
        </a:stretch>
      </xdr:blipFill>
      <xdr:spPr>
        <a:xfrm>
          <a:off x="563655" y="40821"/>
          <a:ext cx="1284195" cy="780345"/>
        </a:xfrm>
        <a:prstGeom prst="rect">
          <a:avLst/>
        </a:prstGeom>
      </xdr:spPr>
    </xdr:pic>
    <xdr:clientData/>
  </xdr:twoCellAnchor>
  <xdr:twoCellAnchor editAs="oneCell">
    <xdr:from>
      <xdr:col>1</xdr:col>
      <xdr:colOff>8001000</xdr:colOff>
      <xdr:row>0</xdr:row>
      <xdr:rowOff>19050</xdr:rowOff>
    </xdr:from>
    <xdr:to>
      <xdr:col>2</xdr:col>
      <xdr:colOff>307522</xdr:colOff>
      <xdr:row>3</xdr:row>
      <xdr:rowOff>36299</xdr:rowOff>
    </xdr:to>
    <xdr:pic>
      <xdr:nvPicPr>
        <xdr:cNvPr id="4" name="Imagen 3">
          <a:extLst>
            <a:ext uri="{FF2B5EF4-FFF2-40B4-BE49-F238E27FC236}">
              <a16:creationId xmlns:a16="http://schemas.microsoft.com/office/drawing/2014/main" id="{4F50D57B-28B4-4734-AFD7-77E3D67DC616}"/>
            </a:ext>
          </a:extLst>
        </xdr:cNvPr>
        <xdr:cNvPicPr>
          <a:picLocks noChangeAspect="1"/>
        </xdr:cNvPicPr>
      </xdr:nvPicPr>
      <xdr:blipFill>
        <a:blip xmlns:r="http://schemas.openxmlformats.org/officeDocument/2006/relationships" r:embed="rId3"/>
        <a:stretch>
          <a:fillRect/>
        </a:stretch>
      </xdr:blipFill>
      <xdr:spPr>
        <a:xfrm>
          <a:off x="8610600" y="19050"/>
          <a:ext cx="1345747" cy="750674"/>
        </a:xfrm>
        <a:prstGeom prst="rect">
          <a:avLst/>
        </a:prstGeom>
      </xdr:spPr>
    </xdr:pic>
    <xdr:clientData/>
  </xdr:twoCellAnchor>
  <xdr:twoCellAnchor editAs="oneCell">
    <xdr:from>
      <xdr:col>0</xdr:col>
      <xdr:colOff>9525</xdr:colOff>
      <xdr:row>0</xdr:row>
      <xdr:rowOff>0</xdr:rowOff>
    </xdr:from>
    <xdr:to>
      <xdr:col>0</xdr:col>
      <xdr:colOff>310231</xdr:colOff>
      <xdr:row>4</xdr:row>
      <xdr:rowOff>130628</xdr:rowOff>
    </xdr:to>
    <xdr:pic>
      <xdr:nvPicPr>
        <xdr:cNvPr id="5" name="Imagen 4">
          <a:extLst>
            <a:ext uri="{FF2B5EF4-FFF2-40B4-BE49-F238E27FC236}">
              <a16:creationId xmlns:a16="http://schemas.microsoft.com/office/drawing/2014/main" id="{20E30CB8-C74A-488A-8738-4BA76ACC4E7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4761</xdr:colOff>
      <xdr:row>8</xdr:row>
      <xdr:rowOff>61911</xdr:rowOff>
    </xdr:from>
    <xdr:to>
      <xdr:col>11</xdr:col>
      <xdr:colOff>476250</xdr:colOff>
      <xdr:row>28</xdr:row>
      <xdr:rowOff>66674</xdr:rowOff>
    </xdr:to>
    <xdr:graphicFrame macro="">
      <xdr:nvGraphicFramePr>
        <xdr:cNvPr id="2" name="Gráfico 1">
          <a:extLst>
            <a:ext uri="{FF2B5EF4-FFF2-40B4-BE49-F238E27FC236}">
              <a16:creationId xmlns:a16="http://schemas.microsoft.com/office/drawing/2014/main" id="{008EFCBD-78A0-4E6B-A45E-50E19FB54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449355</xdr:colOff>
      <xdr:row>0</xdr:row>
      <xdr:rowOff>40821</xdr:rowOff>
    </xdr:from>
    <xdr:to>
      <xdr:col>4</xdr:col>
      <xdr:colOff>228600</xdr:colOff>
      <xdr:row>3</xdr:row>
      <xdr:rowOff>21066</xdr:rowOff>
    </xdr:to>
    <xdr:pic>
      <xdr:nvPicPr>
        <xdr:cNvPr id="3" name="Imagen 2">
          <a:extLst>
            <a:ext uri="{FF2B5EF4-FFF2-40B4-BE49-F238E27FC236}">
              <a16:creationId xmlns:a16="http://schemas.microsoft.com/office/drawing/2014/main" id="{FAFE0DE8-6097-46BC-9FBC-B976074F6537}"/>
            </a:ext>
          </a:extLst>
        </xdr:cNvPr>
        <xdr:cNvPicPr>
          <a:picLocks noChangeAspect="1"/>
        </xdr:cNvPicPr>
      </xdr:nvPicPr>
      <xdr:blipFill>
        <a:blip xmlns:r="http://schemas.openxmlformats.org/officeDocument/2006/relationships" r:embed="rId2"/>
        <a:stretch>
          <a:fillRect/>
        </a:stretch>
      </xdr:blipFill>
      <xdr:spPr>
        <a:xfrm>
          <a:off x="573180" y="40821"/>
          <a:ext cx="1284195" cy="780345"/>
        </a:xfrm>
        <a:prstGeom prst="rect">
          <a:avLst/>
        </a:prstGeom>
      </xdr:spPr>
    </xdr:pic>
    <xdr:clientData/>
  </xdr:twoCellAnchor>
  <xdr:twoCellAnchor editAs="oneCell">
    <xdr:from>
      <xdr:col>10</xdr:col>
      <xdr:colOff>581025</xdr:colOff>
      <xdr:row>0</xdr:row>
      <xdr:rowOff>19050</xdr:rowOff>
    </xdr:from>
    <xdr:to>
      <xdr:col>11</xdr:col>
      <xdr:colOff>488497</xdr:colOff>
      <xdr:row>2</xdr:row>
      <xdr:rowOff>226799</xdr:rowOff>
    </xdr:to>
    <xdr:pic>
      <xdr:nvPicPr>
        <xdr:cNvPr id="4" name="Imagen 3">
          <a:extLst>
            <a:ext uri="{FF2B5EF4-FFF2-40B4-BE49-F238E27FC236}">
              <a16:creationId xmlns:a16="http://schemas.microsoft.com/office/drawing/2014/main" id="{045B1EFB-8E16-4513-AD13-0E0024F91B4B}"/>
            </a:ext>
          </a:extLst>
        </xdr:cNvPr>
        <xdr:cNvPicPr>
          <a:picLocks noChangeAspect="1"/>
        </xdr:cNvPicPr>
      </xdr:nvPicPr>
      <xdr:blipFill>
        <a:blip xmlns:r="http://schemas.openxmlformats.org/officeDocument/2006/relationships" r:embed="rId3"/>
        <a:stretch>
          <a:fillRect/>
        </a:stretch>
      </xdr:blipFill>
      <xdr:spPr>
        <a:xfrm>
          <a:off x="8620125" y="19050"/>
          <a:ext cx="1345747" cy="750674"/>
        </a:xfrm>
        <a:prstGeom prst="rect">
          <a:avLst/>
        </a:prstGeom>
      </xdr:spPr>
    </xdr:pic>
    <xdr:clientData/>
  </xdr:twoCellAnchor>
  <xdr:twoCellAnchor editAs="oneCell">
    <xdr:from>
      <xdr:col>0</xdr:col>
      <xdr:colOff>19050</xdr:colOff>
      <xdr:row>0</xdr:row>
      <xdr:rowOff>0</xdr:rowOff>
    </xdr:from>
    <xdr:to>
      <xdr:col>2</xdr:col>
      <xdr:colOff>195931</xdr:colOff>
      <xdr:row>4</xdr:row>
      <xdr:rowOff>121103</xdr:rowOff>
    </xdr:to>
    <xdr:pic>
      <xdr:nvPicPr>
        <xdr:cNvPr id="5" name="Imagen 4">
          <a:extLst>
            <a:ext uri="{FF2B5EF4-FFF2-40B4-BE49-F238E27FC236}">
              <a16:creationId xmlns:a16="http://schemas.microsoft.com/office/drawing/2014/main" id="{B4C93D73-CFE7-42EB-98CD-B13CE551D7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9</xdr:row>
      <xdr:rowOff>0</xdr:rowOff>
    </xdr:from>
    <xdr:to>
      <xdr:col>12</xdr:col>
      <xdr:colOff>242888</xdr:colOff>
      <xdr:row>49</xdr:row>
      <xdr:rowOff>19050</xdr:rowOff>
    </xdr:to>
    <xdr:graphicFrame macro="">
      <xdr:nvGraphicFramePr>
        <xdr:cNvPr id="2" name="Gráfico 1">
          <a:extLst>
            <a:ext uri="{FF2B5EF4-FFF2-40B4-BE49-F238E27FC236}">
              <a16:creationId xmlns:a16="http://schemas.microsoft.com/office/drawing/2014/main" id="{9588DD47-DBEA-4A30-BE48-D09E2467A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652461</xdr:colOff>
      <xdr:row>67</xdr:row>
      <xdr:rowOff>61911</xdr:rowOff>
    </xdr:from>
    <xdr:to>
      <xdr:col>10</xdr:col>
      <xdr:colOff>476250</xdr:colOff>
      <xdr:row>87</xdr:row>
      <xdr:rowOff>66674</xdr:rowOff>
    </xdr:to>
    <xdr:graphicFrame macro="">
      <xdr:nvGraphicFramePr>
        <xdr:cNvPr id="3" name="Gráfico 2">
          <a:extLst>
            <a:ext uri="{FF2B5EF4-FFF2-40B4-BE49-F238E27FC236}">
              <a16:creationId xmlns:a16="http://schemas.microsoft.com/office/drawing/2014/main" id="{0607421A-C79E-4BC3-B7C4-FCAFD9CA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295275</xdr:colOff>
      <xdr:row>0</xdr:row>
      <xdr:rowOff>31297</xdr:rowOff>
    </xdr:from>
    <xdr:to>
      <xdr:col>6</xdr:col>
      <xdr:colOff>285750</xdr:colOff>
      <xdr:row>3</xdr:row>
      <xdr:rowOff>6485</xdr:rowOff>
    </xdr:to>
    <xdr:pic>
      <xdr:nvPicPr>
        <xdr:cNvPr id="4" name="Imagen 3">
          <a:extLst>
            <a:ext uri="{FF2B5EF4-FFF2-40B4-BE49-F238E27FC236}">
              <a16:creationId xmlns:a16="http://schemas.microsoft.com/office/drawing/2014/main" id="{76ABCF12-D31C-47D6-97D9-5908E0B19098}"/>
            </a:ext>
          </a:extLst>
        </xdr:cNvPr>
        <xdr:cNvPicPr>
          <a:picLocks noChangeAspect="1"/>
        </xdr:cNvPicPr>
      </xdr:nvPicPr>
      <xdr:blipFill>
        <a:blip xmlns:r="http://schemas.openxmlformats.org/officeDocument/2006/relationships" r:embed="rId3"/>
        <a:stretch>
          <a:fillRect/>
        </a:stretch>
      </xdr:blipFill>
      <xdr:spPr>
        <a:xfrm>
          <a:off x="819150" y="31297"/>
          <a:ext cx="1238250" cy="775288"/>
        </a:xfrm>
        <a:prstGeom prst="rect">
          <a:avLst/>
        </a:prstGeom>
      </xdr:spPr>
    </xdr:pic>
    <xdr:clientData/>
  </xdr:twoCellAnchor>
  <xdr:twoCellAnchor editAs="oneCell">
    <xdr:from>
      <xdr:col>12</xdr:col>
      <xdr:colOff>422756</xdr:colOff>
      <xdr:row>0</xdr:row>
      <xdr:rowOff>9526</xdr:rowOff>
    </xdr:from>
    <xdr:to>
      <xdr:col>14</xdr:col>
      <xdr:colOff>501155</xdr:colOff>
      <xdr:row>2</xdr:row>
      <xdr:rowOff>219303</xdr:rowOff>
    </xdr:to>
    <xdr:pic>
      <xdr:nvPicPr>
        <xdr:cNvPr id="5" name="Imagen 4">
          <a:extLst>
            <a:ext uri="{FF2B5EF4-FFF2-40B4-BE49-F238E27FC236}">
              <a16:creationId xmlns:a16="http://schemas.microsoft.com/office/drawing/2014/main" id="{7BACE72F-EB91-4320-9C16-1F56F6739BEC}"/>
            </a:ext>
          </a:extLst>
        </xdr:cNvPr>
        <xdr:cNvPicPr>
          <a:picLocks noChangeAspect="1"/>
        </xdr:cNvPicPr>
      </xdr:nvPicPr>
      <xdr:blipFill>
        <a:blip xmlns:r="http://schemas.openxmlformats.org/officeDocument/2006/relationships" r:embed="rId4"/>
        <a:stretch>
          <a:fillRect/>
        </a:stretch>
      </xdr:blipFill>
      <xdr:spPr>
        <a:xfrm>
          <a:off x="8690456" y="9526"/>
          <a:ext cx="1297599" cy="752702"/>
        </a:xfrm>
        <a:prstGeom prst="rect">
          <a:avLst/>
        </a:prstGeom>
      </xdr:spPr>
    </xdr:pic>
    <xdr:clientData/>
  </xdr:twoCellAnchor>
  <xdr:twoCellAnchor editAs="oneCell">
    <xdr:from>
      <xdr:col>0</xdr:col>
      <xdr:colOff>19050</xdr:colOff>
      <xdr:row>0</xdr:row>
      <xdr:rowOff>0</xdr:rowOff>
    </xdr:from>
    <xdr:to>
      <xdr:col>1</xdr:col>
      <xdr:colOff>53056</xdr:colOff>
      <xdr:row>4</xdr:row>
      <xdr:rowOff>121103</xdr:rowOff>
    </xdr:to>
    <xdr:pic>
      <xdr:nvPicPr>
        <xdr:cNvPr id="6" name="Imagen 5">
          <a:extLst>
            <a:ext uri="{FF2B5EF4-FFF2-40B4-BE49-F238E27FC236}">
              <a16:creationId xmlns:a16="http://schemas.microsoft.com/office/drawing/2014/main" id="{C4F6C7FD-CC1F-41C7-B4EE-379BDAB0421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8</xdr:row>
      <xdr:rowOff>0</xdr:rowOff>
    </xdr:from>
    <xdr:to>
      <xdr:col>6</xdr:col>
      <xdr:colOff>276226</xdr:colOff>
      <xdr:row>62</xdr:row>
      <xdr:rowOff>152400</xdr:rowOff>
    </xdr:to>
    <xdr:graphicFrame macro="">
      <xdr:nvGraphicFramePr>
        <xdr:cNvPr id="2" name="Gráfico 1">
          <a:extLst>
            <a:ext uri="{FF2B5EF4-FFF2-40B4-BE49-F238E27FC236}">
              <a16:creationId xmlns:a16="http://schemas.microsoft.com/office/drawing/2014/main" id="{1388C344-6769-4630-94BC-13B1FAADB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800100</xdr:colOff>
      <xdr:row>0</xdr:row>
      <xdr:rowOff>50347</xdr:rowOff>
    </xdr:from>
    <xdr:to>
      <xdr:col>1</xdr:col>
      <xdr:colOff>676275</xdr:colOff>
      <xdr:row>3</xdr:row>
      <xdr:rowOff>25535</xdr:rowOff>
    </xdr:to>
    <xdr:pic>
      <xdr:nvPicPr>
        <xdr:cNvPr id="4" name="Imagen 3">
          <a:extLst>
            <a:ext uri="{FF2B5EF4-FFF2-40B4-BE49-F238E27FC236}">
              <a16:creationId xmlns:a16="http://schemas.microsoft.com/office/drawing/2014/main" id="{8CDBD52C-5DB7-46EF-B2FE-FB2A4C116696}"/>
            </a:ext>
          </a:extLst>
        </xdr:cNvPr>
        <xdr:cNvPicPr>
          <a:picLocks noChangeAspect="1"/>
        </xdr:cNvPicPr>
      </xdr:nvPicPr>
      <xdr:blipFill>
        <a:blip xmlns:r="http://schemas.openxmlformats.org/officeDocument/2006/relationships" r:embed="rId2"/>
        <a:stretch>
          <a:fillRect/>
        </a:stretch>
      </xdr:blipFill>
      <xdr:spPr>
        <a:xfrm>
          <a:off x="800100" y="50347"/>
          <a:ext cx="1238250" cy="775288"/>
        </a:xfrm>
        <a:prstGeom prst="rect">
          <a:avLst/>
        </a:prstGeom>
      </xdr:spPr>
    </xdr:pic>
    <xdr:clientData/>
  </xdr:twoCellAnchor>
  <xdr:twoCellAnchor editAs="oneCell">
    <xdr:from>
      <xdr:col>6</xdr:col>
      <xdr:colOff>1099031</xdr:colOff>
      <xdr:row>0</xdr:row>
      <xdr:rowOff>57151</xdr:rowOff>
    </xdr:from>
    <xdr:to>
      <xdr:col>6</xdr:col>
      <xdr:colOff>2396630</xdr:colOff>
      <xdr:row>3</xdr:row>
      <xdr:rowOff>9753</xdr:rowOff>
    </xdr:to>
    <xdr:pic>
      <xdr:nvPicPr>
        <xdr:cNvPr id="5" name="Imagen 4">
          <a:extLst>
            <a:ext uri="{FF2B5EF4-FFF2-40B4-BE49-F238E27FC236}">
              <a16:creationId xmlns:a16="http://schemas.microsoft.com/office/drawing/2014/main" id="{B35E9961-FCAC-4CD0-B286-BF06A679F5ED}"/>
            </a:ext>
          </a:extLst>
        </xdr:cNvPr>
        <xdr:cNvPicPr>
          <a:picLocks noChangeAspect="1"/>
        </xdr:cNvPicPr>
      </xdr:nvPicPr>
      <xdr:blipFill>
        <a:blip xmlns:r="http://schemas.openxmlformats.org/officeDocument/2006/relationships" r:embed="rId3"/>
        <a:stretch>
          <a:fillRect/>
        </a:stretch>
      </xdr:blipFill>
      <xdr:spPr>
        <a:xfrm>
          <a:off x="10366856" y="57151"/>
          <a:ext cx="1297599" cy="752702"/>
        </a:xfrm>
        <a:prstGeom prst="rect">
          <a:avLst/>
        </a:prstGeom>
      </xdr:spPr>
    </xdr:pic>
    <xdr:clientData/>
  </xdr:twoCellAnchor>
  <xdr:twoCellAnchor editAs="oneCell">
    <xdr:from>
      <xdr:col>0</xdr:col>
      <xdr:colOff>0</xdr:colOff>
      <xdr:row>0</xdr:row>
      <xdr:rowOff>19050</xdr:rowOff>
    </xdr:from>
    <xdr:to>
      <xdr:col>0</xdr:col>
      <xdr:colOff>300706</xdr:colOff>
      <xdr:row>4</xdr:row>
      <xdr:rowOff>140153</xdr:rowOff>
    </xdr:to>
    <xdr:pic>
      <xdr:nvPicPr>
        <xdr:cNvPr id="6" name="Imagen 5">
          <a:extLst>
            <a:ext uri="{FF2B5EF4-FFF2-40B4-BE49-F238E27FC236}">
              <a16:creationId xmlns:a16="http://schemas.microsoft.com/office/drawing/2014/main" id="{95C7C169-4B77-42EB-AB44-A767990977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905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28575</xdr:colOff>
      <xdr:row>0</xdr:row>
      <xdr:rowOff>31297</xdr:rowOff>
    </xdr:from>
    <xdr:to>
      <xdr:col>2</xdr:col>
      <xdr:colOff>504825</xdr:colOff>
      <xdr:row>3</xdr:row>
      <xdr:rowOff>73160</xdr:rowOff>
    </xdr:to>
    <xdr:pic>
      <xdr:nvPicPr>
        <xdr:cNvPr id="5" name="Imagen 4">
          <a:extLst>
            <a:ext uri="{FF2B5EF4-FFF2-40B4-BE49-F238E27FC236}">
              <a16:creationId xmlns:a16="http://schemas.microsoft.com/office/drawing/2014/main" id="{039BB61B-7BDA-4EF1-AFA2-793D08214FD1}"/>
            </a:ext>
          </a:extLst>
        </xdr:cNvPr>
        <xdr:cNvPicPr>
          <a:picLocks noChangeAspect="1"/>
        </xdr:cNvPicPr>
      </xdr:nvPicPr>
      <xdr:blipFill>
        <a:blip xmlns:r="http://schemas.openxmlformats.org/officeDocument/2006/relationships" r:embed="rId1"/>
        <a:stretch>
          <a:fillRect/>
        </a:stretch>
      </xdr:blipFill>
      <xdr:spPr>
        <a:xfrm>
          <a:off x="1552575" y="31297"/>
          <a:ext cx="1238250" cy="841963"/>
        </a:xfrm>
        <a:prstGeom prst="rect">
          <a:avLst/>
        </a:prstGeom>
      </xdr:spPr>
    </xdr:pic>
    <xdr:clientData/>
  </xdr:twoCellAnchor>
  <xdr:twoCellAnchor editAs="oneCell">
    <xdr:from>
      <xdr:col>6</xdr:col>
      <xdr:colOff>1813406</xdr:colOff>
      <xdr:row>0</xdr:row>
      <xdr:rowOff>38101</xdr:rowOff>
    </xdr:from>
    <xdr:to>
      <xdr:col>8</xdr:col>
      <xdr:colOff>405905</xdr:colOff>
      <xdr:row>3</xdr:row>
      <xdr:rowOff>57378</xdr:rowOff>
    </xdr:to>
    <xdr:pic>
      <xdr:nvPicPr>
        <xdr:cNvPr id="6" name="Imagen 5">
          <a:extLst>
            <a:ext uri="{FF2B5EF4-FFF2-40B4-BE49-F238E27FC236}">
              <a16:creationId xmlns:a16="http://schemas.microsoft.com/office/drawing/2014/main" id="{FFCA6F17-3D9E-492C-AABA-3EF69496E84B}"/>
            </a:ext>
          </a:extLst>
        </xdr:cNvPr>
        <xdr:cNvPicPr>
          <a:picLocks noChangeAspect="1"/>
        </xdr:cNvPicPr>
      </xdr:nvPicPr>
      <xdr:blipFill>
        <a:blip xmlns:r="http://schemas.openxmlformats.org/officeDocument/2006/relationships" r:embed="rId2"/>
        <a:stretch>
          <a:fillRect/>
        </a:stretch>
      </xdr:blipFill>
      <xdr:spPr>
        <a:xfrm>
          <a:off x="9328631" y="38101"/>
          <a:ext cx="1297599" cy="819377"/>
        </a:xfrm>
        <a:prstGeom prst="rect">
          <a:avLst/>
        </a:prstGeom>
      </xdr:spPr>
    </xdr:pic>
    <xdr:clientData/>
  </xdr:twoCellAnchor>
  <xdr:twoCellAnchor editAs="oneCell">
    <xdr:from>
      <xdr:col>0</xdr:col>
      <xdr:colOff>438150</xdr:colOff>
      <xdr:row>0</xdr:row>
      <xdr:rowOff>0</xdr:rowOff>
    </xdr:from>
    <xdr:to>
      <xdr:col>0</xdr:col>
      <xdr:colOff>738856</xdr:colOff>
      <xdr:row>4</xdr:row>
      <xdr:rowOff>187778</xdr:rowOff>
    </xdr:to>
    <xdr:pic>
      <xdr:nvPicPr>
        <xdr:cNvPr id="7" name="Imagen 6">
          <a:extLst>
            <a:ext uri="{FF2B5EF4-FFF2-40B4-BE49-F238E27FC236}">
              <a16:creationId xmlns:a16="http://schemas.microsoft.com/office/drawing/2014/main" id="{BC33D04E-287F-423F-B6D7-5B7710E654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0150" y="0"/>
          <a:ext cx="300706" cy="118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349357</xdr:colOff>
      <xdr:row>4</xdr:row>
      <xdr:rowOff>147845</xdr:rowOff>
    </xdr:to>
    <xdr:pic>
      <xdr:nvPicPr>
        <xdr:cNvPr id="4" name="Imagen 3">
          <a:extLst>
            <a:ext uri="{FF2B5EF4-FFF2-40B4-BE49-F238E27FC236}">
              <a16:creationId xmlns:a16="http://schemas.microsoft.com/office/drawing/2014/main" id="{97B3AAF2-31CC-4A83-861B-FC87E835A631}"/>
            </a:ext>
          </a:extLst>
        </xdr:cNvPr>
        <xdr:cNvPicPr>
          <a:picLocks noChangeAspect="1"/>
        </xdr:cNvPicPr>
      </xdr:nvPicPr>
      <xdr:blipFill>
        <a:blip xmlns:r="http://schemas.openxmlformats.org/officeDocument/2006/relationships" r:embed="rId1"/>
        <a:stretch>
          <a:fillRect/>
        </a:stretch>
      </xdr:blipFill>
      <xdr:spPr>
        <a:xfrm>
          <a:off x="0" y="0"/>
          <a:ext cx="349357" cy="1147970"/>
        </a:xfrm>
        <a:prstGeom prst="rect">
          <a:avLst/>
        </a:prstGeom>
      </xdr:spPr>
    </xdr:pic>
    <xdr:clientData/>
  </xdr:twoCellAnchor>
  <xdr:twoCellAnchor editAs="oneCell">
    <xdr:from>
      <xdr:col>0</xdr:col>
      <xdr:colOff>552451</xdr:colOff>
      <xdr:row>1</xdr:row>
      <xdr:rowOff>0</xdr:rowOff>
    </xdr:from>
    <xdr:to>
      <xdr:col>2</xdr:col>
      <xdr:colOff>414959</xdr:colOff>
      <xdr:row>3</xdr:row>
      <xdr:rowOff>53837</xdr:rowOff>
    </xdr:to>
    <xdr:pic>
      <xdr:nvPicPr>
        <xdr:cNvPr id="5" name="Imagen 4">
          <a:extLst>
            <a:ext uri="{FF2B5EF4-FFF2-40B4-BE49-F238E27FC236}">
              <a16:creationId xmlns:a16="http://schemas.microsoft.com/office/drawing/2014/main" id="{40E83FE0-945C-4588-8F1E-4EB591E66423}"/>
            </a:ext>
          </a:extLst>
        </xdr:cNvPr>
        <xdr:cNvPicPr>
          <a:picLocks noChangeAspect="1"/>
        </xdr:cNvPicPr>
      </xdr:nvPicPr>
      <xdr:blipFill>
        <a:blip xmlns:r="http://schemas.openxmlformats.org/officeDocument/2006/relationships" r:embed="rId2"/>
        <a:stretch>
          <a:fillRect/>
        </a:stretch>
      </xdr:blipFill>
      <xdr:spPr>
        <a:xfrm>
          <a:off x="552451" y="190500"/>
          <a:ext cx="1386508" cy="663437"/>
        </a:xfrm>
        <a:prstGeom prst="rect">
          <a:avLst/>
        </a:prstGeom>
      </xdr:spPr>
    </xdr:pic>
    <xdr:clientData/>
  </xdr:twoCellAnchor>
  <xdr:twoCellAnchor editAs="oneCell">
    <xdr:from>
      <xdr:col>7</xdr:col>
      <xdr:colOff>133350</xdr:colOff>
      <xdr:row>0</xdr:row>
      <xdr:rowOff>66675</xdr:rowOff>
    </xdr:from>
    <xdr:to>
      <xdr:col>9</xdr:col>
      <xdr:colOff>42496</xdr:colOff>
      <xdr:row>2</xdr:row>
      <xdr:rowOff>209550</xdr:rowOff>
    </xdr:to>
    <xdr:pic>
      <xdr:nvPicPr>
        <xdr:cNvPr id="6" name="Imagen 5">
          <a:extLst>
            <a:ext uri="{FF2B5EF4-FFF2-40B4-BE49-F238E27FC236}">
              <a16:creationId xmlns:a16="http://schemas.microsoft.com/office/drawing/2014/main" id="{65AE0B69-ADDD-4DCC-924D-2BAF9D0B60B9}"/>
            </a:ext>
          </a:extLst>
        </xdr:cNvPr>
        <xdr:cNvPicPr>
          <a:picLocks noChangeAspect="1"/>
        </xdr:cNvPicPr>
      </xdr:nvPicPr>
      <xdr:blipFill>
        <a:blip xmlns:r="http://schemas.openxmlformats.org/officeDocument/2006/relationships" r:embed="rId3"/>
        <a:stretch>
          <a:fillRect/>
        </a:stretch>
      </xdr:blipFill>
      <xdr:spPr>
        <a:xfrm>
          <a:off x="8553450" y="66675"/>
          <a:ext cx="1433146" cy="685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B70CB871-4B39-45FF-9444-CB67167A785F}"/>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2612F35E-2E3F-479C-A412-0A5C304CC165}"/>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7</xdr:col>
      <xdr:colOff>16131</xdr:colOff>
      <xdr:row>0</xdr:row>
      <xdr:rowOff>0</xdr:rowOff>
    </xdr:from>
    <xdr:ext cx="1571956" cy="929178"/>
    <xdr:pic>
      <xdr:nvPicPr>
        <xdr:cNvPr id="5" name="Imagen 4">
          <a:extLst>
            <a:ext uri="{FF2B5EF4-FFF2-40B4-BE49-F238E27FC236}">
              <a16:creationId xmlns:a16="http://schemas.microsoft.com/office/drawing/2014/main" id="{A0D6EF3A-F7D8-4023-8135-3F377F454D22}"/>
            </a:ext>
          </a:extLst>
        </xdr:cNvPr>
        <xdr:cNvPicPr>
          <a:picLocks noChangeAspect="1"/>
        </xdr:cNvPicPr>
      </xdr:nvPicPr>
      <xdr:blipFill>
        <a:blip xmlns:r="http://schemas.openxmlformats.org/officeDocument/2006/relationships" r:embed="rId3"/>
        <a:stretch>
          <a:fillRect/>
        </a:stretch>
      </xdr:blipFill>
      <xdr:spPr>
        <a:xfrm>
          <a:off x="10522206" y="0"/>
          <a:ext cx="1571956" cy="92917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F48867E3-BB78-407B-8274-52526B5AF7E2}"/>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075871C7-74D8-402B-8F59-1EA0B94033ED}"/>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7</xdr:col>
      <xdr:colOff>182818</xdr:colOff>
      <xdr:row>0</xdr:row>
      <xdr:rowOff>59531</xdr:rowOff>
    </xdr:from>
    <xdr:ext cx="1571956" cy="929178"/>
    <xdr:pic>
      <xdr:nvPicPr>
        <xdr:cNvPr id="5" name="Imagen 4">
          <a:extLst>
            <a:ext uri="{FF2B5EF4-FFF2-40B4-BE49-F238E27FC236}">
              <a16:creationId xmlns:a16="http://schemas.microsoft.com/office/drawing/2014/main" id="{057B42FE-963F-4849-8E5D-2C07A880349E}"/>
            </a:ext>
          </a:extLst>
        </xdr:cNvPr>
        <xdr:cNvPicPr>
          <a:picLocks noChangeAspect="1"/>
        </xdr:cNvPicPr>
      </xdr:nvPicPr>
      <xdr:blipFill>
        <a:blip xmlns:r="http://schemas.openxmlformats.org/officeDocument/2006/relationships" r:embed="rId3"/>
        <a:stretch>
          <a:fillRect/>
        </a:stretch>
      </xdr:blipFill>
      <xdr:spPr>
        <a:xfrm>
          <a:off x="10684131" y="59531"/>
          <a:ext cx="1571956" cy="929178"/>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9DF9C9F7-2A69-4227-B8FB-CA08570BA828}"/>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25650939-83A2-41D7-A632-552AFF47E92A}"/>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6</xdr:col>
      <xdr:colOff>1313913</xdr:colOff>
      <xdr:row>0</xdr:row>
      <xdr:rowOff>0</xdr:rowOff>
    </xdr:from>
    <xdr:ext cx="1571956" cy="929178"/>
    <xdr:pic>
      <xdr:nvPicPr>
        <xdr:cNvPr id="5" name="Imagen 4">
          <a:extLst>
            <a:ext uri="{FF2B5EF4-FFF2-40B4-BE49-F238E27FC236}">
              <a16:creationId xmlns:a16="http://schemas.microsoft.com/office/drawing/2014/main" id="{AA78D2C7-4E75-4E2C-BB68-7B456A12B71C}"/>
            </a:ext>
          </a:extLst>
        </xdr:cNvPr>
        <xdr:cNvPicPr>
          <a:picLocks noChangeAspect="1"/>
        </xdr:cNvPicPr>
      </xdr:nvPicPr>
      <xdr:blipFill>
        <a:blip xmlns:r="http://schemas.openxmlformats.org/officeDocument/2006/relationships" r:embed="rId3"/>
        <a:stretch>
          <a:fillRect/>
        </a:stretch>
      </xdr:blipFill>
      <xdr:spPr>
        <a:xfrm>
          <a:off x="10434101" y="0"/>
          <a:ext cx="1571956" cy="92917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95244</xdr:colOff>
      <xdr:row>10</xdr:row>
      <xdr:rowOff>21166</xdr:rowOff>
    </xdr:from>
    <xdr:to>
      <xdr:col>15</xdr:col>
      <xdr:colOff>539744</xdr:colOff>
      <xdr:row>35</xdr:row>
      <xdr:rowOff>137583</xdr:rowOff>
    </xdr:to>
    <xdr:pic>
      <xdr:nvPicPr>
        <xdr:cNvPr id="2" name="Imagen 1">
          <a:extLst>
            <a:ext uri="{FF2B5EF4-FFF2-40B4-BE49-F238E27FC236}">
              <a16:creationId xmlns:a16="http://schemas.microsoft.com/office/drawing/2014/main" id="{F15A0660-5A46-44A8-A1C2-633E7017613D}"/>
            </a:ext>
          </a:extLst>
        </xdr:cNvPr>
        <xdr:cNvPicPr>
          <a:picLocks noChangeAspect="1"/>
        </xdr:cNvPicPr>
      </xdr:nvPicPr>
      <xdr:blipFill rotWithShape="1">
        <a:blip xmlns:r="http://schemas.openxmlformats.org/officeDocument/2006/relationships" r:embed="rId1"/>
        <a:srcRect l="269" t="5579" r="418" b="7623"/>
        <a:stretch/>
      </xdr:blipFill>
      <xdr:spPr>
        <a:xfrm>
          <a:off x="1904994" y="1873249"/>
          <a:ext cx="7810500" cy="4116917"/>
        </a:xfrm>
        <a:prstGeom prst="rect">
          <a:avLst/>
        </a:prstGeom>
      </xdr:spPr>
    </xdr:pic>
    <xdr:clientData/>
  </xdr:twoCellAnchor>
  <xdr:twoCellAnchor editAs="oneCell">
    <xdr:from>
      <xdr:col>0</xdr:col>
      <xdr:colOff>21167</xdr:colOff>
      <xdr:row>0</xdr:row>
      <xdr:rowOff>0</xdr:rowOff>
    </xdr:from>
    <xdr:to>
      <xdr:col>0</xdr:col>
      <xdr:colOff>473422</xdr:colOff>
      <xdr:row>5</xdr:row>
      <xdr:rowOff>136</xdr:rowOff>
    </xdr:to>
    <xdr:pic>
      <xdr:nvPicPr>
        <xdr:cNvPr id="3" name="Imagen 2">
          <a:extLst>
            <a:ext uri="{FF2B5EF4-FFF2-40B4-BE49-F238E27FC236}">
              <a16:creationId xmlns:a16="http://schemas.microsoft.com/office/drawing/2014/main" id="{9FEBA4F5-DEF6-4339-B3E0-595044E0E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7"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172558</xdr:colOff>
      <xdr:row>0</xdr:row>
      <xdr:rowOff>0</xdr:rowOff>
    </xdr:from>
    <xdr:to>
      <xdr:col>5</xdr:col>
      <xdr:colOff>77210</xdr:colOff>
      <xdr:row>5</xdr:row>
      <xdr:rowOff>21168</xdr:rowOff>
    </xdr:to>
    <xdr:pic>
      <xdr:nvPicPr>
        <xdr:cNvPr id="4" name="Imagen 3">
          <a:extLst>
            <a:ext uri="{FF2B5EF4-FFF2-40B4-BE49-F238E27FC236}">
              <a16:creationId xmlns:a16="http://schemas.microsoft.com/office/drawing/2014/main" id="{C7ECD1C2-2CBE-4032-896C-73D034470B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8475" y="0"/>
          <a:ext cx="1746152" cy="1079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95250</xdr:colOff>
      <xdr:row>0</xdr:row>
      <xdr:rowOff>84666</xdr:rowOff>
    </xdr:from>
    <xdr:to>
      <xdr:col>18</xdr:col>
      <xdr:colOff>43525</xdr:colOff>
      <xdr:row>4</xdr:row>
      <xdr:rowOff>70347</xdr:rowOff>
    </xdr:to>
    <xdr:pic>
      <xdr:nvPicPr>
        <xdr:cNvPr id="6" name="Imagen 5">
          <a:extLst>
            <a:ext uri="{FF2B5EF4-FFF2-40B4-BE49-F238E27FC236}">
              <a16:creationId xmlns:a16="http://schemas.microsoft.com/office/drawing/2014/main" id="{6560D81F-A18E-4AFB-9E9E-5AE8FA24E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1000" y="8466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9525</xdr:colOff>
      <xdr:row>0</xdr:row>
      <xdr:rowOff>1</xdr:rowOff>
    </xdr:from>
    <xdr:ext cx="361949" cy="990600"/>
    <xdr:pic>
      <xdr:nvPicPr>
        <xdr:cNvPr id="2" name="Imagen 1">
          <a:extLst>
            <a:ext uri="{FF2B5EF4-FFF2-40B4-BE49-F238E27FC236}">
              <a16:creationId xmlns:a16="http://schemas.microsoft.com/office/drawing/2014/main" id="{B5D246E7-57FE-4EB4-B04A-23EB7357B24C}"/>
            </a:ext>
          </a:extLst>
        </xdr:cNvPr>
        <xdr:cNvPicPr>
          <a:picLocks noChangeAspect="1"/>
        </xdr:cNvPicPr>
      </xdr:nvPicPr>
      <xdr:blipFill>
        <a:blip xmlns:r="http://schemas.openxmlformats.org/officeDocument/2006/relationships" r:embed="rId1"/>
        <a:stretch>
          <a:fillRect/>
        </a:stretch>
      </xdr:blipFill>
      <xdr:spPr>
        <a:xfrm>
          <a:off x="9525" y="1"/>
          <a:ext cx="361949" cy="990600"/>
        </a:xfrm>
        <a:prstGeom prst="rect">
          <a:avLst/>
        </a:prstGeom>
      </xdr:spPr>
    </xdr:pic>
    <xdr:clientData/>
  </xdr:oneCellAnchor>
  <xdr:oneCellAnchor>
    <xdr:from>
      <xdr:col>0</xdr:col>
      <xdr:colOff>500063</xdr:colOff>
      <xdr:row>0</xdr:row>
      <xdr:rowOff>9525</xdr:rowOff>
    </xdr:from>
    <xdr:ext cx="1381125" cy="730398"/>
    <xdr:pic>
      <xdr:nvPicPr>
        <xdr:cNvPr id="3" name="Imagen 1">
          <a:extLst>
            <a:ext uri="{FF2B5EF4-FFF2-40B4-BE49-F238E27FC236}">
              <a16:creationId xmlns:a16="http://schemas.microsoft.com/office/drawing/2014/main" id="{CD1D97E5-DBBA-4BBE-ABFA-2BBD342A9B20}"/>
            </a:ext>
          </a:extLst>
        </xdr:cNvPr>
        <xdr:cNvPicPr>
          <a:picLocks noChangeAspect="1"/>
        </xdr:cNvPicPr>
      </xdr:nvPicPr>
      <xdr:blipFill>
        <a:blip xmlns:r="http://schemas.openxmlformats.org/officeDocument/2006/relationships" r:embed="rId2"/>
        <a:stretch>
          <a:fillRect/>
        </a:stretch>
      </xdr:blipFill>
      <xdr:spPr>
        <a:xfrm>
          <a:off x="500063" y="9525"/>
          <a:ext cx="1381125" cy="730398"/>
        </a:xfrm>
        <a:prstGeom prst="rect">
          <a:avLst/>
        </a:prstGeom>
      </xdr:spPr>
    </xdr:pic>
    <xdr:clientData/>
  </xdr:oneCellAnchor>
  <xdr:oneCellAnchor>
    <xdr:from>
      <xdr:col>7</xdr:col>
      <xdr:colOff>232826</xdr:colOff>
      <xdr:row>0</xdr:row>
      <xdr:rowOff>0</xdr:rowOff>
    </xdr:from>
    <xdr:ext cx="1571956" cy="929178"/>
    <xdr:pic>
      <xdr:nvPicPr>
        <xdr:cNvPr id="4" name="Imagen 3">
          <a:extLst>
            <a:ext uri="{FF2B5EF4-FFF2-40B4-BE49-F238E27FC236}">
              <a16:creationId xmlns:a16="http://schemas.microsoft.com/office/drawing/2014/main" id="{2C0D01AF-5289-4FFE-8F4F-2E5A284E6CC9}"/>
            </a:ext>
          </a:extLst>
        </xdr:cNvPr>
        <xdr:cNvPicPr>
          <a:picLocks noChangeAspect="1"/>
        </xdr:cNvPicPr>
      </xdr:nvPicPr>
      <xdr:blipFill>
        <a:blip xmlns:r="http://schemas.openxmlformats.org/officeDocument/2006/relationships" r:embed="rId3"/>
        <a:stretch>
          <a:fillRect/>
        </a:stretch>
      </xdr:blipFill>
      <xdr:spPr>
        <a:xfrm>
          <a:off x="9624476" y="0"/>
          <a:ext cx="1571956" cy="929178"/>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163875</xdr:rowOff>
    </xdr:to>
    <xdr:pic>
      <xdr:nvPicPr>
        <xdr:cNvPr id="2" name="Imagen 1">
          <a:extLst>
            <a:ext uri="{FF2B5EF4-FFF2-40B4-BE49-F238E27FC236}">
              <a16:creationId xmlns:a16="http://schemas.microsoft.com/office/drawing/2014/main" id="{578B7043-6C7E-48DD-A2DA-F9A0CA482A06}"/>
            </a:ext>
          </a:extLst>
        </xdr:cNvPr>
        <xdr:cNvPicPr>
          <a:picLocks noChangeAspect="1"/>
        </xdr:cNvPicPr>
      </xdr:nvPicPr>
      <xdr:blipFill>
        <a:blip xmlns:r="http://schemas.openxmlformats.org/officeDocument/2006/relationships" r:embed="rId1" cstate="print"/>
        <a:stretch>
          <a:fillRect/>
        </a:stretch>
      </xdr:blipFill>
      <xdr:spPr>
        <a:xfrm>
          <a:off x="0" y="0"/>
          <a:ext cx="304800" cy="1783125"/>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B786A093-BCD2-4AF8-A2F4-94E85536410A}"/>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22A54BCF-C09C-4BF7-B0C0-084D42C07C55}"/>
            </a:ext>
          </a:extLst>
        </xdr:cNvPr>
        <xdr:cNvPicPr>
          <a:picLocks noChangeAspect="1"/>
        </xdr:cNvPicPr>
      </xdr:nvPicPr>
      <xdr:blipFill>
        <a:blip xmlns:r="http://schemas.openxmlformats.org/officeDocument/2006/relationships" r:embed="rId3"/>
        <a:stretch>
          <a:fillRect/>
        </a:stretch>
      </xdr:blipFill>
      <xdr:spPr>
        <a:xfrm>
          <a:off x="11635468" y="0"/>
          <a:ext cx="1489982" cy="96942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140062</xdr:rowOff>
    </xdr:to>
    <xdr:pic>
      <xdr:nvPicPr>
        <xdr:cNvPr id="2" name="Imagen 1">
          <a:extLst>
            <a:ext uri="{FF2B5EF4-FFF2-40B4-BE49-F238E27FC236}">
              <a16:creationId xmlns:a16="http://schemas.microsoft.com/office/drawing/2014/main" id="{B716E386-D325-414E-ACF6-F23F4ECD1D7C}"/>
            </a:ext>
          </a:extLst>
        </xdr:cNvPr>
        <xdr:cNvPicPr>
          <a:picLocks noChangeAspect="1"/>
        </xdr:cNvPicPr>
      </xdr:nvPicPr>
      <xdr:blipFill>
        <a:blip xmlns:r="http://schemas.openxmlformats.org/officeDocument/2006/relationships" r:embed="rId1" cstate="print"/>
        <a:stretch>
          <a:fillRect/>
        </a:stretch>
      </xdr:blipFill>
      <xdr:spPr>
        <a:xfrm>
          <a:off x="0" y="0"/>
          <a:ext cx="304800" cy="1795031"/>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E271C630-977D-4A29-AC63-5DD93C082952}"/>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049A3FEC-2B65-4D20-86C4-E65889F1036F}"/>
            </a:ext>
          </a:extLst>
        </xdr:cNvPr>
        <xdr:cNvPicPr>
          <a:picLocks noChangeAspect="1"/>
        </xdr:cNvPicPr>
      </xdr:nvPicPr>
      <xdr:blipFill>
        <a:blip xmlns:r="http://schemas.openxmlformats.org/officeDocument/2006/relationships" r:embed="rId3"/>
        <a:stretch>
          <a:fillRect/>
        </a:stretch>
      </xdr:blipFill>
      <xdr:spPr>
        <a:xfrm>
          <a:off x="12187918" y="0"/>
          <a:ext cx="1489982" cy="96942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156731</xdr:rowOff>
    </xdr:to>
    <xdr:pic>
      <xdr:nvPicPr>
        <xdr:cNvPr id="2" name="Imagen 1">
          <a:extLst>
            <a:ext uri="{FF2B5EF4-FFF2-40B4-BE49-F238E27FC236}">
              <a16:creationId xmlns:a16="http://schemas.microsoft.com/office/drawing/2014/main" id="{98EA594D-F039-4A30-AE9A-6A7AD1BAD847}"/>
            </a:ext>
          </a:extLst>
        </xdr:cNvPr>
        <xdr:cNvPicPr>
          <a:picLocks noChangeAspect="1"/>
        </xdr:cNvPicPr>
      </xdr:nvPicPr>
      <xdr:blipFill>
        <a:blip xmlns:r="http://schemas.openxmlformats.org/officeDocument/2006/relationships" r:embed="rId1" cstate="print"/>
        <a:stretch>
          <a:fillRect/>
        </a:stretch>
      </xdr:blipFill>
      <xdr:spPr>
        <a:xfrm>
          <a:off x="0" y="0"/>
          <a:ext cx="304800" cy="1787887"/>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ACFDED35-74DE-414F-8785-7A1563877029}"/>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37550959-3F37-49A9-94A9-8D71F2F5C306}"/>
            </a:ext>
          </a:extLst>
        </xdr:cNvPr>
        <xdr:cNvPicPr>
          <a:picLocks noChangeAspect="1"/>
        </xdr:cNvPicPr>
      </xdr:nvPicPr>
      <xdr:blipFill>
        <a:blip xmlns:r="http://schemas.openxmlformats.org/officeDocument/2006/relationships" r:embed="rId3"/>
        <a:stretch>
          <a:fillRect/>
        </a:stretch>
      </xdr:blipFill>
      <xdr:spPr>
        <a:xfrm>
          <a:off x="12187918" y="0"/>
          <a:ext cx="1489982" cy="96942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11909</xdr:rowOff>
    </xdr:from>
    <xdr:to>
      <xdr:col>0</xdr:col>
      <xdr:colOff>304800</xdr:colOff>
      <xdr:row>6</xdr:row>
      <xdr:rowOff>6715</xdr:rowOff>
    </xdr:to>
    <xdr:pic>
      <xdr:nvPicPr>
        <xdr:cNvPr id="2" name="Imagen 1">
          <a:extLst>
            <a:ext uri="{FF2B5EF4-FFF2-40B4-BE49-F238E27FC236}">
              <a16:creationId xmlns:a16="http://schemas.microsoft.com/office/drawing/2014/main" id="{24A2A6FE-EBE9-4236-8174-FAE9F40BDEA4}"/>
            </a:ext>
          </a:extLst>
        </xdr:cNvPr>
        <xdr:cNvPicPr>
          <a:picLocks noChangeAspect="1"/>
        </xdr:cNvPicPr>
      </xdr:nvPicPr>
      <xdr:blipFill>
        <a:blip xmlns:r="http://schemas.openxmlformats.org/officeDocument/2006/relationships" r:embed="rId1" cstate="print"/>
        <a:stretch>
          <a:fillRect/>
        </a:stretch>
      </xdr:blipFill>
      <xdr:spPr>
        <a:xfrm>
          <a:off x="0" y="11909"/>
          <a:ext cx="304800" cy="1756931"/>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70010</xdr:rowOff>
    </xdr:to>
    <xdr:pic>
      <xdr:nvPicPr>
        <xdr:cNvPr id="3" name="Imagen 2">
          <a:extLst>
            <a:ext uri="{FF2B5EF4-FFF2-40B4-BE49-F238E27FC236}">
              <a16:creationId xmlns:a16="http://schemas.microsoft.com/office/drawing/2014/main" id="{8FE875C1-FB81-4AD8-B4E8-7E2D84227E7C}"/>
            </a:ext>
          </a:extLst>
        </xdr:cNvPr>
        <xdr:cNvPicPr>
          <a:picLocks noChangeAspect="1"/>
        </xdr:cNvPicPr>
      </xdr:nvPicPr>
      <xdr:blipFill>
        <a:blip xmlns:r="http://schemas.openxmlformats.org/officeDocument/2006/relationships" r:embed="rId2"/>
        <a:stretch>
          <a:fillRect/>
        </a:stretch>
      </xdr:blipFill>
      <xdr:spPr>
        <a:xfrm>
          <a:off x="342901" y="28576"/>
          <a:ext cx="1333500" cy="862965"/>
        </a:xfrm>
        <a:prstGeom prst="rect">
          <a:avLst/>
        </a:prstGeom>
      </xdr:spPr>
    </xdr:pic>
    <xdr:clientData/>
  </xdr:twoCellAnchor>
  <xdr:twoCellAnchor editAs="oneCell">
    <xdr:from>
      <xdr:col>7</xdr:col>
      <xdr:colOff>1272268</xdr:colOff>
      <xdr:row>1</xdr:row>
      <xdr:rowOff>0</xdr:rowOff>
    </xdr:from>
    <xdr:to>
      <xdr:col>9</xdr:col>
      <xdr:colOff>180975</xdr:colOff>
      <xdr:row>4</xdr:row>
      <xdr:rowOff>138365</xdr:rowOff>
    </xdr:to>
    <xdr:pic>
      <xdr:nvPicPr>
        <xdr:cNvPr id="4" name="Imagen 3">
          <a:extLst>
            <a:ext uri="{FF2B5EF4-FFF2-40B4-BE49-F238E27FC236}">
              <a16:creationId xmlns:a16="http://schemas.microsoft.com/office/drawing/2014/main" id="{EC75E3E0-7502-49B7-99D4-5F5975B59600}"/>
            </a:ext>
          </a:extLst>
        </xdr:cNvPr>
        <xdr:cNvPicPr>
          <a:picLocks noChangeAspect="1"/>
        </xdr:cNvPicPr>
      </xdr:nvPicPr>
      <xdr:blipFill>
        <a:blip xmlns:r="http://schemas.openxmlformats.org/officeDocument/2006/relationships" r:embed="rId3"/>
        <a:stretch>
          <a:fillRect/>
        </a:stretch>
      </xdr:blipFill>
      <xdr:spPr>
        <a:xfrm>
          <a:off x="13540468" y="0"/>
          <a:ext cx="1489982" cy="95989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446400</xdr:colOff>
      <xdr:row>6</xdr:row>
      <xdr:rowOff>0</xdr:rowOff>
    </xdr:to>
    <xdr:pic>
      <xdr:nvPicPr>
        <xdr:cNvPr id="2" name="Imagen 1">
          <a:extLst>
            <a:ext uri="{FF2B5EF4-FFF2-40B4-BE49-F238E27FC236}">
              <a16:creationId xmlns:a16="http://schemas.microsoft.com/office/drawing/2014/main" id="{E522BD9C-4760-441C-86AB-8263C0ACDDB6}"/>
            </a:ext>
          </a:extLst>
        </xdr:cNvPr>
        <xdr:cNvPicPr>
          <a:picLocks noChangeAspect="1"/>
        </xdr:cNvPicPr>
      </xdr:nvPicPr>
      <xdr:blipFill>
        <a:blip xmlns:r="http://schemas.openxmlformats.org/officeDocument/2006/relationships" r:embed="rId1"/>
        <a:stretch>
          <a:fillRect/>
        </a:stretch>
      </xdr:blipFill>
      <xdr:spPr>
        <a:xfrm>
          <a:off x="0" y="0"/>
          <a:ext cx="446400" cy="1466850"/>
        </a:xfrm>
        <a:prstGeom prst="rect">
          <a:avLst/>
        </a:prstGeom>
      </xdr:spPr>
    </xdr:pic>
    <xdr:clientData/>
  </xdr:twoCellAnchor>
  <xdr:twoCellAnchor editAs="oneCell">
    <xdr:from>
      <xdr:col>0</xdr:col>
      <xdr:colOff>552450</xdr:colOff>
      <xdr:row>1</xdr:row>
      <xdr:rowOff>0</xdr:rowOff>
    </xdr:from>
    <xdr:to>
      <xdr:col>3</xdr:col>
      <xdr:colOff>38099</xdr:colOff>
      <xdr:row>4</xdr:row>
      <xdr:rowOff>19050</xdr:rowOff>
    </xdr:to>
    <xdr:pic>
      <xdr:nvPicPr>
        <xdr:cNvPr id="3" name="Imagen 2">
          <a:extLst>
            <a:ext uri="{FF2B5EF4-FFF2-40B4-BE49-F238E27FC236}">
              <a16:creationId xmlns:a16="http://schemas.microsoft.com/office/drawing/2014/main" id="{810BE83B-972A-437E-962F-566938F4D3A0}"/>
            </a:ext>
          </a:extLst>
        </xdr:cNvPr>
        <xdr:cNvPicPr>
          <a:picLocks noChangeAspect="1"/>
        </xdr:cNvPicPr>
      </xdr:nvPicPr>
      <xdr:blipFill>
        <a:blip xmlns:r="http://schemas.openxmlformats.org/officeDocument/2006/relationships" r:embed="rId2"/>
        <a:stretch>
          <a:fillRect/>
        </a:stretch>
      </xdr:blipFill>
      <xdr:spPr>
        <a:xfrm>
          <a:off x="552450" y="190500"/>
          <a:ext cx="1771649" cy="847725"/>
        </a:xfrm>
        <a:prstGeom prst="rect">
          <a:avLst/>
        </a:prstGeom>
      </xdr:spPr>
    </xdr:pic>
    <xdr:clientData/>
  </xdr:twoCellAnchor>
  <xdr:twoCellAnchor editAs="oneCell">
    <xdr:from>
      <xdr:col>5</xdr:col>
      <xdr:colOff>885825</xdr:colOff>
      <xdr:row>0</xdr:row>
      <xdr:rowOff>152400</xdr:rowOff>
    </xdr:from>
    <xdr:to>
      <xdr:col>6</xdr:col>
      <xdr:colOff>688242</xdr:colOff>
      <xdr:row>4</xdr:row>
      <xdr:rowOff>9525</xdr:rowOff>
    </xdr:to>
    <xdr:pic>
      <xdr:nvPicPr>
        <xdr:cNvPr id="4" name="Imagen 3">
          <a:extLst>
            <a:ext uri="{FF2B5EF4-FFF2-40B4-BE49-F238E27FC236}">
              <a16:creationId xmlns:a16="http://schemas.microsoft.com/office/drawing/2014/main" id="{BF6CC4B2-83D2-46C4-ACEB-F71E72ED60C2}"/>
            </a:ext>
          </a:extLst>
        </xdr:cNvPr>
        <xdr:cNvPicPr>
          <a:picLocks noChangeAspect="1"/>
        </xdr:cNvPicPr>
      </xdr:nvPicPr>
      <xdr:blipFill>
        <a:blip xmlns:r="http://schemas.openxmlformats.org/officeDocument/2006/relationships" r:embed="rId3"/>
        <a:stretch>
          <a:fillRect/>
        </a:stretch>
      </xdr:blipFill>
      <xdr:spPr>
        <a:xfrm>
          <a:off x="9934575" y="152400"/>
          <a:ext cx="1831242"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361950</xdr:colOff>
      <xdr:row>8</xdr:row>
      <xdr:rowOff>47625</xdr:rowOff>
    </xdr:from>
    <xdr:to>
      <xdr:col>7</xdr:col>
      <xdr:colOff>152400</xdr:colOff>
      <xdr:row>38</xdr:row>
      <xdr:rowOff>76200</xdr:rowOff>
    </xdr:to>
    <xdr:graphicFrame macro="">
      <xdr:nvGraphicFramePr>
        <xdr:cNvPr id="2" name="Chart 1">
          <a:extLst>
            <a:ext uri="{FF2B5EF4-FFF2-40B4-BE49-F238E27FC236}">
              <a16:creationId xmlns:a16="http://schemas.microsoft.com/office/drawing/2014/main" id="{4F310078-876E-4AC2-BBA9-0C267C6BC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9525</xdr:rowOff>
    </xdr:from>
    <xdr:to>
      <xdr:col>0</xdr:col>
      <xdr:colOff>452255</xdr:colOff>
      <xdr:row>4</xdr:row>
      <xdr:rowOff>144069</xdr:rowOff>
    </xdr:to>
    <xdr:pic>
      <xdr:nvPicPr>
        <xdr:cNvPr id="3" name="Imagen 2">
          <a:extLst>
            <a:ext uri="{FF2B5EF4-FFF2-40B4-BE49-F238E27FC236}">
              <a16:creationId xmlns:a16="http://schemas.microsoft.com/office/drawing/2014/main" id="{5FB5AAF1-FE2E-479E-B236-F6536A815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299558</xdr:colOff>
      <xdr:row>0</xdr:row>
      <xdr:rowOff>28575</xdr:rowOff>
    </xdr:from>
    <xdr:to>
      <xdr:col>2</xdr:col>
      <xdr:colOff>1143000</xdr:colOff>
      <xdr:row>3</xdr:row>
      <xdr:rowOff>173528</xdr:rowOff>
    </xdr:to>
    <xdr:pic>
      <xdr:nvPicPr>
        <xdr:cNvPr id="4" name="Imagen 3">
          <a:extLst>
            <a:ext uri="{FF2B5EF4-FFF2-40B4-BE49-F238E27FC236}">
              <a16:creationId xmlns:a16="http://schemas.microsoft.com/office/drawing/2014/main" id="{D90E7304-8AA8-4587-8A54-D95CC611B8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4408" y="28575"/>
          <a:ext cx="1405417" cy="868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1982259</xdr:colOff>
      <xdr:row>0</xdr:row>
      <xdr:rowOff>75141</xdr:rowOff>
    </xdr:from>
    <xdr:to>
      <xdr:col>6</xdr:col>
      <xdr:colOff>1421392</xdr:colOff>
      <xdr:row>3</xdr:row>
      <xdr:rowOff>180975</xdr:rowOff>
    </xdr:to>
    <xdr:pic>
      <xdr:nvPicPr>
        <xdr:cNvPr id="5" name="Imagen 4">
          <a:extLst>
            <a:ext uri="{FF2B5EF4-FFF2-40B4-BE49-F238E27FC236}">
              <a16:creationId xmlns:a16="http://schemas.microsoft.com/office/drawing/2014/main" id="{59A29178-06B7-4415-B372-81EC86DC82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1184" y="75141"/>
          <a:ext cx="1677508" cy="829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690562</xdr:colOff>
      <xdr:row>8</xdr:row>
      <xdr:rowOff>90487</xdr:rowOff>
    </xdr:from>
    <xdr:to>
      <xdr:col>9</xdr:col>
      <xdr:colOff>133350</xdr:colOff>
      <xdr:row>22</xdr:row>
      <xdr:rowOff>19050</xdr:rowOff>
    </xdr:to>
    <xdr:graphicFrame macro="">
      <xdr:nvGraphicFramePr>
        <xdr:cNvPr id="2" name="Chart 3">
          <a:extLst>
            <a:ext uri="{FF2B5EF4-FFF2-40B4-BE49-F238E27FC236}">
              <a16:creationId xmlns:a16="http://schemas.microsoft.com/office/drawing/2014/main" id="{0BD3DBF5-9230-442B-851B-2832A9C41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452255</xdr:colOff>
      <xdr:row>4</xdr:row>
      <xdr:rowOff>134544</xdr:rowOff>
    </xdr:to>
    <xdr:pic>
      <xdr:nvPicPr>
        <xdr:cNvPr id="3" name="Imagen 2">
          <a:extLst>
            <a:ext uri="{FF2B5EF4-FFF2-40B4-BE49-F238E27FC236}">
              <a16:creationId xmlns:a16="http://schemas.microsoft.com/office/drawing/2014/main" id="{FF2D5F6F-031F-440D-944F-41ACC0E23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594833</xdr:colOff>
      <xdr:row>0</xdr:row>
      <xdr:rowOff>1</xdr:rowOff>
    </xdr:from>
    <xdr:to>
      <xdr:col>1</xdr:col>
      <xdr:colOff>1409700</xdr:colOff>
      <xdr:row>4</xdr:row>
      <xdr:rowOff>50922</xdr:rowOff>
    </xdr:to>
    <xdr:pic>
      <xdr:nvPicPr>
        <xdr:cNvPr id="4" name="Imagen 3">
          <a:extLst>
            <a:ext uri="{FF2B5EF4-FFF2-40B4-BE49-F238E27FC236}">
              <a16:creationId xmlns:a16="http://schemas.microsoft.com/office/drawing/2014/main" id="{5CE55E4D-42AE-427D-8A6D-5F6B12EB9F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4833" y="1"/>
          <a:ext cx="1576867" cy="974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143933</xdr:colOff>
      <xdr:row>0</xdr:row>
      <xdr:rowOff>84666</xdr:rowOff>
    </xdr:from>
    <xdr:to>
      <xdr:col>11</xdr:col>
      <xdr:colOff>409708</xdr:colOff>
      <xdr:row>4</xdr:row>
      <xdr:rowOff>46005</xdr:rowOff>
    </xdr:to>
    <xdr:pic>
      <xdr:nvPicPr>
        <xdr:cNvPr id="5" name="Imagen 4">
          <a:extLst>
            <a:ext uri="{FF2B5EF4-FFF2-40B4-BE49-F238E27FC236}">
              <a16:creationId xmlns:a16="http://schemas.microsoft.com/office/drawing/2014/main" id="{1437543B-3057-4087-9AB8-3975ED463D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1183" y="8466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76200</xdr:colOff>
      <xdr:row>0</xdr:row>
      <xdr:rowOff>2</xdr:rowOff>
    </xdr:from>
    <xdr:to>
      <xdr:col>4</xdr:col>
      <xdr:colOff>224089</xdr:colOff>
      <xdr:row>4</xdr:row>
      <xdr:rowOff>9525</xdr:rowOff>
    </xdr:to>
    <xdr:pic>
      <xdr:nvPicPr>
        <xdr:cNvPr id="2" name="Imagen 1">
          <a:extLst>
            <a:ext uri="{FF2B5EF4-FFF2-40B4-BE49-F238E27FC236}">
              <a16:creationId xmlns:a16="http://schemas.microsoft.com/office/drawing/2014/main" id="{C8938C4C-FB78-4C4D-B519-0421852995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2"/>
          <a:ext cx="1671889" cy="87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0</xdr:row>
      <xdr:rowOff>0</xdr:rowOff>
    </xdr:from>
    <xdr:to>
      <xdr:col>1</xdr:col>
      <xdr:colOff>747530</xdr:colOff>
      <xdr:row>4</xdr:row>
      <xdr:rowOff>191694</xdr:rowOff>
    </xdr:to>
    <xdr:pic>
      <xdr:nvPicPr>
        <xdr:cNvPr id="3" name="Imagen 2">
          <a:extLst>
            <a:ext uri="{FF2B5EF4-FFF2-40B4-BE49-F238E27FC236}">
              <a16:creationId xmlns:a16="http://schemas.microsoft.com/office/drawing/2014/main" id="{41F814F3-1D00-4008-A909-3648DE345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628650</xdr:colOff>
      <xdr:row>0</xdr:row>
      <xdr:rowOff>57150</xdr:rowOff>
    </xdr:from>
    <xdr:to>
      <xdr:col>9</xdr:col>
      <xdr:colOff>894425</xdr:colOff>
      <xdr:row>4</xdr:row>
      <xdr:rowOff>75639</xdr:rowOff>
    </xdr:to>
    <xdr:pic>
      <xdr:nvPicPr>
        <xdr:cNvPr id="4" name="Imagen 3">
          <a:extLst>
            <a:ext uri="{FF2B5EF4-FFF2-40B4-BE49-F238E27FC236}">
              <a16:creationId xmlns:a16="http://schemas.microsoft.com/office/drawing/2014/main" id="{A33D49E0-510F-49C9-8E5E-561E2F453B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3875" y="5715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551584</xdr:colOff>
      <xdr:row>0</xdr:row>
      <xdr:rowOff>2</xdr:rowOff>
    </xdr:from>
    <xdr:to>
      <xdr:col>2</xdr:col>
      <xdr:colOff>588818</xdr:colOff>
      <xdr:row>3</xdr:row>
      <xdr:rowOff>27398</xdr:rowOff>
    </xdr:to>
    <xdr:pic>
      <xdr:nvPicPr>
        <xdr:cNvPr id="2" name="Imagen 1">
          <a:extLst>
            <a:ext uri="{FF2B5EF4-FFF2-40B4-BE49-F238E27FC236}">
              <a16:creationId xmlns:a16="http://schemas.microsoft.com/office/drawing/2014/main" id="{B4AF3838-8789-4E09-BE07-7D995B105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584" y="2"/>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8660</xdr:colOff>
      <xdr:row>0</xdr:row>
      <xdr:rowOff>1</xdr:rowOff>
    </xdr:from>
    <xdr:to>
      <xdr:col>0</xdr:col>
      <xdr:colOff>398190</xdr:colOff>
      <xdr:row>3</xdr:row>
      <xdr:rowOff>184303</xdr:rowOff>
    </xdr:to>
    <xdr:pic>
      <xdr:nvPicPr>
        <xdr:cNvPr id="3" name="Imagen 2">
          <a:extLst>
            <a:ext uri="{FF2B5EF4-FFF2-40B4-BE49-F238E27FC236}">
              <a16:creationId xmlns:a16="http://schemas.microsoft.com/office/drawing/2014/main" id="{AFC009A8-6A41-48AD-ACEC-B35F2E7A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0" y="1"/>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722166</xdr:colOff>
      <xdr:row>0</xdr:row>
      <xdr:rowOff>57150</xdr:rowOff>
    </xdr:from>
    <xdr:to>
      <xdr:col>9</xdr:col>
      <xdr:colOff>635800</xdr:colOff>
      <xdr:row>3</xdr:row>
      <xdr:rowOff>92269</xdr:rowOff>
    </xdr:to>
    <xdr:pic>
      <xdr:nvPicPr>
        <xdr:cNvPr id="4" name="Imagen 3">
          <a:extLst>
            <a:ext uri="{FF2B5EF4-FFF2-40B4-BE49-F238E27FC236}">
              <a16:creationId xmlns:a16="http://schemas.microsoft.com/office/drawing/2014/main" id="{9B08522D-AF4D-4F74-BA59-95FA7E53E0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2734" y="57150"/>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Secto%20publico\PBSECQKaren%2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fbaez\AppData\Local\Microsoft\Windows\INetCache\Content.Outlook\HTMLJ493\Marco%20Macro%20Commoditties%20-%20Fixe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DGCP-STRUCTURE\Manual%20Operativo%20DGCP\Manuales%20de%20Soporte\Sistema%20de%20Informacion%20Financiera\Sistema%20de%20Informac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4"/>
      <sheetName val="[MFLOW96.XLS]_WIN_TEMP_MFLOW9_2"/>
      <sheetName val="[MFLOW96.XLS]_WIN_TEMP_MFLOW9_3"/>
      <sheetName val="[MFLOW96.XLS]_WIN_TEMP_MFLOW9_6"/>
      <sheetName val="[MFLOW96.XLS]_WIN_TEMP_MFLOW9_5"/>
      <sheetName val="[MFLOW96.XLS]_WIN_TEMP_MFLOW_12"/>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Informe%20de%20Consolidaci&#243;n%20de%20la%20Formulaci&#243;n%202023%20del%20SPNF%20marco%20macro.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jpaulino\AppData\Local\Microsoft\Windows\INetCache\Content.Outlook\AUYRRBPV\Informe%20de%20Consolidaci&#243;n%20de%20la%20Formulaci&#243;n%202023%20del%20SPNF.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Jose Rodriguez Acosta" refreshedDate="44944.267648611109" createdVersion="8" refreshedVersion="8" minRefreshableVersion="3" recordCount="397" xr:uid="{F8DE2A74-2299-498A-8EEF-BC8869DE4152}">
  <cacheSource type="worksheet">
    <worksheetSource ref="B3:H400" sheet="Indices_Monthly_Real" r:id="rId2"/>
  </cacheSource>
  <cacheFields count="9">
    <cacheField name="Month" numFmtId="0">
      <sharedItems containsNonDate="0" containsDate="1" containsString="0" containsBlank="1" minDate="1990-01-01T00:00:00" maxDate="2022-12-02T00:00:00" count="397">
        <m/>
        <d v="1990-01-01T00:00:00"/>
        <d v="1990-02-01T00:00:00"/>
        <d v="1990-03-01T00:00:00"/>
        <d v="1990-04-01T00:00:00"/>
        <d v="1990-05-01T00:00:00"/>
        <d v="1990-06-01T00:00:00"/>
        <d v="1990-07-01T00:00:00"/>
        <d v="1990-08-01T00:00:00"/>
        <d v="1990-09-01T00:00:00"/>
        <d v="1990-10-01T00:00:00"/>
        <d v="1990-11-01T00:00:00"/>
        <d v="1990-12-01T00:00:00"/>
        <d v="1991-01-01T00:00:00"/>
        <d v="1991-02-01T00:00:00"/>
        <d v="1991-03-01T00:00:00"/>
        <d v="1991-04-01T00:00:00"/>
        <d v="1991-05-01T00:00:00"/>
        <d v="1991-06-01T00:00:00"/>
        <d v="1991-07-01T00:00:00"/>
        <d v="1991-08-01T00:00:00"/>
        <d v="1991-09-01T00:00:00"/>
        <d v="1991-10-01T00:00:00"/>
        <d v="1991-11-01T00:00:00"/>
        <d v="1991-12-01T00:00:00"/>
        <d v="1992-01-01T00:00:00"/>
        <d v="1992-02-01T00:00:00"/>
        <d v="1992-03-01T00:00:00"/>
        <d v="1992-04-01T00:00:00"/>
        <d v="1992-05-01T00:00:00"/>
        <d v="1992-06-01T00:00:00"/>
        <d v="1992-07-01T00:00:00"/>
        <d v="1992-08-01T00:00:00"/>
        <d v="1992-09-01T00:00:00"/>
        <d v="1992-10-01T00:00:00"/>
        <d v="1992-11-01T00:00:00"/>
        <d v="1992-12-01T00:00:00"/>
        <d v="1993-01-01T00:00:00"/>
        <d v="1993-02-01T00:00:00"/>
        <d v="1993-03-01T00:00:00"/>
        <d v="1993-04-01T00:00:00"/>
        <d v="1993-05-01T00:00:00"/>
        <d v="1993-06-01T00:00:00"/>
        <d v="1993-07-01T00:00:00"/>
        <d v="1993-08-01T00:00:00"/>
        <d v="1993-09-01T00:00:00"/>
        <d v="1993-10-01T00:00:00"/>
        <d v="1993-11-01T00:00:00"/>
        <d v="1993-12-01T00:00:00"/>
        <d v="1994-01-01T00:00:00"/>
        <d v="1994-02-01T00:00:00"/>
        <d v="1994-03-01T00:00:00"/>
        <d v="1994-04-01T00:00:00"/>
        <d v="1994-05-01T00:00:00"/>
        <d v="1994-06-01T00:00:00"/>
        <d v="1994-07-01T00:00:00"/>
        <d v="1994-08-01T00:00:00"/>
        <d v="1994-09-01T00:00:00"/>
        <d v="1994-10-01T00:00:00"/>
        <d v="1994-11-01T00:00:00"/>
        <d v="1994-12-01T00:00:00"/>
        <d v="1995-01-01T00:00:00"/>
        <d v="1995-02-01T00:00:00"/>
        <d v="1995-03-01T00:00:00"/>
        <d v="1995-04-01T00:00:00"/>
        <d v="1995-05-01T00:00:00"/>
        <d v="1995-06-01T00:00:00"/>
        <d v="1995-07-01T00:00:00"/>
        <d v="1995-08-01T00:00:00"/>
        <d v="1995-09-01T00:00:00"/>
        <d v="1995-10-01T00:00:00"/>
        <d v="1995-11-01T00:00:00"/>
        <d v="1995-12-01T00:00:00"/>
        <d v="1996-01-01T00:00:00"/>
        <d v="1996-02-01T00:00:00"/>
        <d v="1996-03-01T00:00:00"/>
        <d v="1996-04-01T00:00:00"/>
        <d v="1996-05-01T00:00:00"/>
        <d v="1996-06-01T00:00:00"/>
        <d v="1996-07-01T00:00:00"/>
        <d v="1996-08-01T00:00:00"/>
        <d v="1996-09-01T00:00:00"/>
        <d v="1996-10-01T00:00:00"/>
        <d v="1996-11-01T00:00:00"/>
        <d v="1996-12-01T00:00:00"/>
        <d v="1997-01-01T00:00:00"/>
        <d v="1997-02-01T00:00:00"/>
        <d v="1997-03-01T00:00:00"/>
        <d v="1997-04-01T00:00:00"/>
        <d v="1997-05-01T00:00:00"/>
        <d v="1997-06-01T00:00:00"/>
        <d v="1997-07-01T00:00:00"/>
        <d v="1997-08-01T00:00:00"/>
        <d v="1997-09-01T00:00:00"/>
        <d v="1997-10-01T00:00:00"/>
        <d v="1997-11-01T00:00:00"/>
        <d v="1997-12-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2T00:00:00"/>
        <d v="2017-07-01T00:00:00"/>
        <d v="2017-08-01T00:00:00"/>
        <d v="2017-09-01T00:00:00"/>
        <d v="2017-10-01T00:00:00"/>
        <d v="2017-11-01T00:00:00"/>
        <d v="2017-12-01T00:00:00"/>
        <d v="2018-01-01T00:00:00"/>
        <d v="2018-02-01T00:00:00"/>
        <d v="2018-03-02T00:00:00"/>
        <d v="2018-04-02T00:00:00"/>
        <d v="2018-05-03T00:00:00"/>
        <d v="2018-06-01T00:00:00"/>
        <d v="2018-07-02T00:00:00"/>
        <d v="2018-08-01T00:00:00"/>
        <d v="2018-09-01T00:00:00"/>
        <d v="2018-10-01T00:00:00"/>
        <d v="2018-11-01T00:00:00"/>
        <d v="2018-12-01T00:00:00"/>
        <d v="2019-01-01T00:00:00"/>
        <d v="2019-02-01T00:00:00"/>
        <d v="2019-03-01T00:00:00"/>
        <d v="2019-04-01T00:00:00"/>
        <d v="2019-05-01T00:00:00"/>
        <d v="2019-06-02T00:00:00"/>
        <d v="2019-07-01T00:00:00"/>
        <d v="2019-08-01T00:00:00"/>
        <d v="2019-09-01T00:00:00"/>
        <d v="2019-10-01T00:00:00"/>
        <d v="2019-11-02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8" base="0">
        <rangePr groupBy="months" startDate="1990-01-01T00:00:00" endDate="2022-12-02T00:00:00"/>
        <groupItems count="14">
          <s v="(blank)"/>
          <s v="ene"/>
          <s v="feb"/>
          <s v="mar"/>
          <s v="abr"/>
          <s v="may"/>
          <s v="jun"/>
          <s v="jul"/>
          <s v="ago"/>
          <s v="sep"/>
          <s v="oct"/>
          <s v="nov"/>
          <s v="dic"/>
          <s v="&gt;2/12/2022"/>
        </groupItems>
      </fieldGroup>
    </cacheField>
    <cacheField name="Food Price Index" numFmtId="0">
      <sharedItems containsString="0" containsBlank="1" containsNumber="1" minValue="64.406185962984679" maxValue="156.26613607359866"/>
    </cacheField>
    <cacheField name="Meat Price Index" numFmtId="0">
      <sharedItems containsString="0" containsBlank="1" containsNumber="1" minValue="66.70113241066214" maxValue="123.20484221730807"/>
    </cacheField>
    <cacheField name="Dairy Price Index" numFmtId="0">
      <sharedItems containsString="0" containsBlank="1" containsNumber="1" minValue="44.567226385300572" maxValue="161.44518280920909"/>
    </cacheField>
    <cacheField name="Cereals Price Index" numFmtId="0">
      <sharedItems containsString="0" containsBlank="1" containsNumber="1" minValue="61.136601177017504" maxValue="169.77570010698363"/>
    </cacheField>
    <cacheField name="Oils Price Index" numFmtId="0">
      <sharedItems containsString="0" containsBlank="1" containsNumber="1" minValue="45.745637719173779" maxValue="246.39606929219923"/>
    </cacheField>
    <cacheField name="Sugar Price Index" numFmtId="0">
      <sharedItems containsString="0" containsBlank="1" containsNumber="1" minValue="40.001350728180277" maxValue="173.84614711831256"/>
    </cacheField>
    <cacheField name="Quarters" numFmtId="0" databaseField="0">
      <fieldGroup base="0">
        <rangePr groupBy="quarters" startDate="1990-01-01T00:00:00" endDate="2022-12-02T00:00:00"/>
        <groupItems count="6">
          <s v="&lt;1/1/1990"/>
          <s v="Qtr1"/>
          <s v="Qtr2"/>
          <s v="Qtr3"/>
          <s v="Qtr4"/>
          <s v="&gt;2/12/2022"/>
        </groupItems>
      </fieldGroup>
    </cacheField>
    <cacheField name="Years" numFmtId="0" databaseField="0">
      <fieldGroup base="0">
        <rangePr groupBy="years" startDate="1990-01-01T00:00:00" endDate="2022-12-02T00:00:00"/>
        <groupItems count="35">
          <s v="&lt;1/1/1990"/>
          <s v="1990"/>
          <s v="1991"/>
          <s v="1992"/>
          <s v="1993"/>
          <s v="1994"/>
          <s v="1995"/>
          <s v="1996"/>
          <s v="1997"/>
          <s v="1998"/>
          <s v="1999"/>
          <s v="2000"/>
          <s v="2001"/>
          <s v="2002"/>
          <s v="2003"/>
          <s v="2004"/>
          <s v="2005"/>
          <s v="2006"/>
          <s v="2007"/>
          <s v="2008"/>
          <s v="2009"/>
          <s v="2010"/>
          <s v="2011"/>
          <s v="2012"/>
          <s v="2013"/>
          <s v="2014"/>
          <s v="2015"/>
          <s v="2016"/>
          <s v="2017"/>
          <s v="2018"/>
          <s v="2019"/>
          <s v="2020"/>
          <s v="2021"/>
          <s v="2022"/>
          <s v="&gt;2/12/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Jose Rodriguez Acosta" refreshedDate="44944.370092939818" createdVersion="8" refreshedVersion="8" minRefreshableVersion="3" recordCount="37" xr:uid="{8D4B0ED1-453F-4A3D-BCEE-82AF8D0B0C73}">
  <cacheSource type="worksheet">
    <worksheetSource ref="B44:E81" sheet="Gráfico 9" r:id="rId2"/>
  </cacheSource>
  <cacheFields count="4">
    <cacheField name="Año" numFmtId="0">
      <sharedItems containsString="0" containsBlank="1" containsNumber="1" containsInteger="1" minValue="2020" maxValue="2022" count="4">
        <m/>
        <n v="2020"/>
        <n v="2021"/>
        <n v="2022"/>
      </sharedItems>
    </cacheField>
    <cacheField name="Mes" numFmtId="0">
      <sharedItems containsBlank="1" count="14">
        <m/>
        <s v="Ene"/>
        <s v="Feb"/>
        <s v="Mar"/>
        <s v="Abr"/>
        <s v="May"/>
        <s v="Jun"/>
        <s v="Jul"/>
        <s v="Ago"/>
        <s v="Sep"/>
        <s v="Oct"/>
        <s v="Nov"/>
        <s v="Dic"/>
        <s v="Mar2" u="1"/>
      </sharedItems>
    </cacheField>
    <cacheField name="Tasa de Política Monetaria" numFmtId="0">
      <sharedItems containsString="0" containsBlank="1" containsNumber="1" minValue="0.03" maxValue="8.5000000000000006E-2"/>
    </cacheField>
    <cacheField name="Facilidades Permanentes" numFmtId="0">
      <sharedItems containsMixedTypes="1" containsNumber="1" minValue="2.5000000000000001E-2" maxValue="0.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7">
  <r>
    <x v="0"/>
    <m/>
    <m/>
    <m/>
    <m/>
    <m/>
    <m/>
  </r>
  <r>
    <x v="1"/>
    <n v="77.6276304143571"/>
    <n v="88.797027162824548"/>
    <n v="64.748744739669064"/>
    <n v="77.622216018372654"/>
    <n v="53.959481119599403"/>
    <n v="106.34872983101246"/>
  </r>
  <r>
    <x v="2"/>
    <n v="78.000947352103211"/>
    <n v="91.921703236020164"/>
    <n v="63.194382747349088"/>
    <n v="75.300795852181494"/>
    <n v="53.854003362147814"/>
    <n v="109.71893605805163"/>
  </r>
  <r>
    <x v="3"/>
    <n v="77.194362370831897"/>
    <n v="94.15974467037347"/>
    <n v="50.062010808437016"/>
    <n v="74.135998437318705"/>
    <n v="55.360591405443508"/>
    <n v="115.03637254960223"/>
  </r>
  <r>
    <x v="4"/>
    <n v="79.59016018091647"/>
    <n v="97.350031673039155"/>
    <n v="58.60587429122446"/>
    <n v="76.024917159317098"/>
    <n v="53.268974409011527"/>
    <n v="114.13765088905848"/>
  </r>
  <r>
    <x v="5"/>
    <n v="77.910563336065366"/>
    <n v="98.018607473567471"/>
    <n v="47.426859344850811"/>
    <n v="75.010894006894603"/>
    <n v="55.063124230611457"/>
    <n v="109.3444686994917"/>
  </r>
  <r>
    <x v="6"/>
    <n v="77.092022193674296"/>
    <n v="100.5198630846249"/>
    <n v="47.426859344850811"/>
    <n v="73.473369810904074"/>
    <n v="53.00190528036628"/>
    <n v="97.136832810438889"/>
  </r>
  <r>
    <x v="7"/>
    <n v="75.689486143616548"/>
    <n v="100.9103989821869"/>
    <n v="47.426859344850811"/>
    <n v="70.019422920307733"/>
    <n v="52.91066491440656"/>
    <n v="89.797272582664775"/>
  </r>
  <r>
    <x v="8"/>
    <n v="74.407743183195649"/>
    <n v="101.24085128869504"/>
    <n v="44.567226385300572"/>
    <n v="67.386915408795858"/>
    <n v="54.902783242952133"/>
    <n v="81.858564581194827"/>
  </r>
  <r>
    <x v="9"/>
    <n v="73.811165083540345"/>
    <n v="102.27002677758612"/>
    <n v="46.157542210984836"/>
    <n v="63.509626405572497"/>
    <n v="54.202315699329915"/>
    <n v="82.907073185162545"/>
  </r>
  <r>
    <x v="10"/>
    <n v="73.940514892089254"/>
    <n v="103.35599796255212"/>
    <n v="47.088215473881306"/>
    <n v="63.897387280449458"/>
    <n v="55.327204971410737"/>
    <n v="73.545389221164967"/>
  </r>
  <r>
    <x v="11"/>
    <n v="74.875082723060331"/>
    <n v="104.31849535398527"/>
    <n v="47.725918361650116"/>
    <n v="63.44979743477586"/>
    <n v="58.453074315928887"/>
    <n v="75.417726013964497"/>
  </r>
  <r>
    <x v="12"/>
    <n v="74.958918598281087"/>
    <n v="101.30137918400439"/>
    <n v="54.525055314515782"/>
    <n v="63.61792632001864"/>
    <n v="60.019781732594645"/>
    <n v="72.946241447469134"/>
  </r>
  <r>
    <x v="13"/>
    <n v="74.257753613076375"/>
    <n v="97.469518448995103"/>
    <n v="57.309900404359503"/>
    <n v="65.596969708314006"/>
    <n v="60.428042374072042"/>
    <n v="66.517933209248099"/>
  </r>
  <r>
    <x v="14"/>
    <n v="75.157298940527312"/>
    <n v="99.78069738047391"/>
    <n v="56.988446069109735"/>
    <n v="67.482880344764794"/>
    <n v="59.137446100459016"/>
    <n v="64.325864955761503"/>
  </r>
  <r>
    <x v="15"/>
    <n v="75.704286543690145"/>
    <n v="98.541391413717406"/>
    <n v="55.892407566514322"/>
    <n v="69.938355363973159"/>
    <n v="59.540978236263122"/>
    <n v="69.087944265059946"/>
  </r>
  <r>
    <x v="16"/>
    <n v="74.164550766064181"/>
    <n v="97.152129300796759"/>
    <n v="52.267010653389121"/>
    <n v="70.369427271376878"/>
    <n v="57.409420016572255"/>
    <n v="64.325864955761503"/>
  </r>
  <r>
    <x v="17"/>
    <n v="73.993526025610294"/>
    <n v="99.195649018186089"/>
    <n v="51.471210149734702"/>
    <n v="69.83999635129021"/>
    <n v="56.871563806828803"/>
    <n v="57.296128832511414"/>
  </r>
  <r>
    <x v="18"/>
    <n v="74.55309718250821"/>
    <n v="98.202869962914676"/>
    <n v="53.003290349320245"/>
    <n v="69.056722981199073"/>
    <n v="57.080185838289211"/>
    <n v="69.541475627850275"/>
  </r>
  <r>
    <x v="19"/>
    <n v="75.538584320568717"/>
    <n v="100.87692024609143"/>
    <n v="49.300349480852745"/>
    <n v="68.0812106539924"/>
    <n v="58.892440442059893"/>
    <n v="77.931805839471352"/>
  </r>
  <r>
    <x v="20"/>
    <n v="75.03704032099408"/>
    <n v="97.020977370102827"/>
    <n v="50.921843581882122"/>
    <n v="71.161428018761242"/>
    <n v="59.616037586595851"/>
    <n v="71.506778199941706"/>
  </r>
  <r>
    <x v="21"/>
    <n v="75.861243641490788"/>
    <n v="97.41053602635759"/>
    <n v="55.452074642069519"/>
    <n v="71.838311446149277"/>
    <n v="59.339438264375929"/>
    <n v="70.221772672035769"/>
  </r>
  <r>
    <x v="22"/>
    <n v="78.510221838686064"/>
    <n v="100.46361388237135"/>
    <n v="59.612693898841421"/>
    <n v="73.981452339146969"/>
    <n v="62.455020896010858"/>
    <n v="68.936767144129817"/>
  </r>
  <r>
    <x v="23"/>
    <n v="78.655632248500069"/>
    <n v="100.01851943850362"/>
    <n v="62.047333967384823"/>
    <n v="74.206939640214813"/>
    <n v="63.252637401575264"/>
    <n v="65.459693362737326"/>
  </r>
  <r>
    <x v="24"/>
    <n v="78.234876272148639"/>
    <n v="95.652545286931286"/>
    <n v="62.047333967384823"/>
    <n v="76.558735701187814"/>
    <n v="64.288424274655014"/>
    <n v="68.029704418549173"/>
  </r>
  <r>
    <x v="25"/>
    <n v="77.674526100815399"/>
    <n v="95.108840556523717"/>
    <n v="63.380499810395861"/>
    <n v="76.676266847321401"/>
    <n v="63.36029653210629"/>
    <n v="61.735780175551625"/>
  </r>
  <r>
    <x v="26"/>
    <n v="78.743056565725496"/>
    <n v="96.999113162104052"/>
    <n v="63.380499810395861"/>
    <n v="79.677732171335862"/>
    <n v="62.30227396536646"/>
    <n v="58.174100550039022"/>
  </r>
  <r>
    <x v="27"/>
    <n v="79.286198207528415"/>
    <n v="97.596845937066675"/>
    <n v="62.844453144768543"/>
    <n v="78.9740309948629"/>
    <n v="64.839163457559437"/>
    <n v="60.993763586903171"/>
  </r>
  <r>
    <x v="28"/>
    <n v="77.317922461930863"/>
    <n v="92.821487325605005"/>
    <n v="62.844453144768543"/>
    <n v="75.505007091071377"/>
    <n v="64.68246639156105"/>
    <n v="70.194769286144037"/>
  </r>
  <r>
    <x v="29"/>
    <n v="77.720028525350855"/>
    <n v="93.711118443829548"/>
    <n v="65.429060834546249"/>
    <n v="74.330849733728655"/>
    <n v="64.765288083672743"/>
    <n v="71.15939085138703"/>
  </r>
  <r>
    <x v="30"/>
    <n v="78.667979747233218"/>
    <n v="93.489981175776876"/>
    <n v="69.126128544370445"/>
    <n v="74.113300718713148"/>
    <n v="65.731495863699294"/>
    <n v="76.872918583980137"/>
  </r>
  <r>
    <x v="31"/>
    <n v="77.257183129011679"/>
    <n v="94.245384049568713"/>
    <n v="69.664092718922475"/>
    <n v="70.190290922752652"/>
    <n v="62.262233873298975"/>
    <n v="76.50191028965591"/>
  </r>
  <r>
    <x v="32"/>
    <n v="75.304047593382066"/>
    <n v="92.974119372126964"/>
    <n v="67.906803372374299"/>
    <n v="67.2535348782461"/>
    <n v="61.168973001262295"/>
    <n v="72.940230664143328"/>
  </r>
  <r>
    <x v="33"/>
    <n v="76.131032641730556"/>
    <n v="92.496004940435938"/>
    <n v="69.708392027236755"/>
    <n v="69.916337631715521"/>
    <n v="62.592026809035339"/>
    <n v="69.081744403171356"/>
  </r>
  <r>
    <x v="34"/>
    <n v="73.768590778027431"/>
    <n v="88.083482813674124"/>
    <n v="65.874954516250781"/>
    <n v="69.772130404149863"/>
    <n v="62.608957377143525"/>
    <n v="64.629644871280618"/>
  </r>
  <r>
    <x v="35"/>
    <n v="74.846863550551134"/>
    <n v="90.495256826683303"/>
    <n v="64.511589507393964"/>
    <n v="70.491817734420778"/>
    <n v="64.598138525160337"/>
    <n v="63.590821647172781"/>
  </r>
  <r>
    <x v="36"/>
    <n v="73.180212853608168"/>
    <n v="87.258259520406597"/>
    <n v="63.820640965326227"/>
    <n v="70.164335186729062"/>
    <n v="63.543567356647323"/>
    <n v="60.474351974849249"/>
  </r>
  <r>
    <x v="37"/>
    <n v="71.100582446734549"/>
    <n v="84.152792273713871"/>
    <n v="61.774368004032624"/>
    <n v="68.444961064719934"/>
    <n v="62.561367709684092"/>
    <n v="59.102646788638936"/>
  </r>
  <r>
    <x v="38"/>
    <n v="70.919353460976538"/>
    <n v="83.6196642888209"/>
    <n v="62.609402561208206"/>
    <n v="67.286181400961084"/>
    <n v="62.870371173964976"/>
    <n v="61.397895207615193"/>
  </r>
  <r>
    <x v="39"/>
    <n v="72.885489775688839"/>
    <n v="87.704887333888692"/>
    <n v="61.800284337079525"/>
    <n v="66.950661170225914"/>
    <n v="61.487155299304952"/>
    <n v="76.173556904774927"/>
  </r>
  <r>
    <x v="40"/>
    <n v="72.471428652037602"/>
    <n v="86.660895573691775"/>
    <n v="60.739720788053106"/>
    <n v="66.450699611533963"/>
    <n v="61.235376105849518"/>
    <n v="79.975062098704385"/>
  </r>
  <r>
    <x v="41"/>
    <n v="71.916689405820335"/>
    <n v="86.802290246082919"/>
    <n v="59.965720722855117"/>
    <n v="64.176123793472868"/>
    <n v="60.147708949356648"/>
    <n v="84.85246498902896"/>
  </r>
  <r>
    <x v="42"/>
    <n v="71.256710142957346"/>
    <n v="89.913202465499268"/>
    <n v="60.015733837592379"/>
    <n v="61.246426137334055"/>
    <n v="59.39174919397626"/>
    <n v="74.523847103635731"/>
  </r>
  <r>
    <x v="43"/>
    <n v="71.71528271076339"/>
    <n v="89.225194460373629"/>
    <n v="57.642954555233914"/>
    <n v="64.663674340966054"/>
    <n v="61.755838844585817"/>
    <n v="69.43126467403215"/>
  </r>
  <r>
    <x v="44"/>
    <n v="70.158197203920494"/>
    <n v="85.566650593035561"/>
    <n v="55.57992610638923"/>
    <n v="65.547026897332728"/>
    <n v="60.97015625310376"/>
    <n v="66.992563228869841"/>
  </r>
  <r>
    <x v="45"/>
    <n v="70.607268875754542"/>
    <n v="86.155658654189509"/>
    <n v="52.233394810724995"/>
    <n v="67.738368873210248"/>
    <n v="60.897555990265339"/>
    <n v="68.427093490730016"/>
  </r>
  <r>
    <x v="46"/>
    <n v="70.917986051731418"/>
    <n v="85.170195051118398"/>
    <n v="47.527921099748397"/>
    <n v="71.202481956317285"/>
    <n v="60.405419831346585"/>
    <n v="73.806581972705644"/>
  </r>
  <r>
    <x v="47"/>
    <n v="73.013255010920147"/>
    <n v="83.921067993985176"/>
    <n v="47.787930747779718"/>
    <n v="77.325935692737374"/>
    <n v="65.157298666470567"/>
    <n v="72.587231250124503"/>
  </r>
  <r>
    <x v="48"/>
    <n v="74.581803838039889"/>
    <n v="81.299978579918871"/>
    <n v="48.489385192576712"/>
    <n v="79.80797972118711"/>
    <n v="73.694957052566252"/>
    <n v="75.456291773844825"/>
  </r>
  <r>
    <x v="49"/>
    <n v="77.094125435278301"/>
    <n v="83.017217302654714"/>
    <n v="54.375995458509919"/>
    <n v="81.968760890289772"/>
    <n v="76.330020935766925"/>
    <n v="76.165949511162438"/>
  </r>
  <r>
    <x v="50"/>
    <n v="76.614666700053647"/>
    <n v="84.738275149429498"/>
    <n v="54.307137248951179"/>
    <n v="79.816427331449475"/>
    <n v="72.169126715520889"/>
    <n v="80.011220748619166"/>
  </r>
  <r>
    <x v="51"/>
    <n v="77.099938706207439"/>
    <n v="86.661682269687475"/>
    <n v="54.978422905275551"/>
    <n v="76.65293670626906"/>
    <n v="73.263918620729626"/>
    <n v="86.814392937965735"/>
  </r>
  <r>
    <x v="52"/>
    <n v="76.117450180089889"/>
    <n v="87.110404187940389"/>
    <n v="50.57635922652706"/>
    <n v="74.580349526113793"/>
    <n v="76.064301919582107"/>
    <n v="81.416223700766835"/>
  </r>
  <r>
    <x v="53"/>
    <n v="78.36477748966179"/>
    <n v="90.933916699904387"/>
    <n v="50.57635922652706"/>
    <n v="74.071857751737056"/>
    <n v="80.99386148572178"/>
    <n v="85.631232557209799"/>
  </r>
  <r>
    <x v="54"/>
    <n v="77.89835892355083"/>
    <n v="88.941414136550193"/>
    <n v="53.923195758576185"/>
    <n v="71.80329951413502"/>
    <n v="81.816329232429055"/>
    <n v="89.10676617568032"/>
  </r>
  <r>
    <x v="55"/>
    <n v="76.3790757277051"/>
    <n v="89.61491284207672"/>
    <n v="54.450042948574087"/>
    <n v="66.927777028302657"/>
    <n v="80.241826450665314"/>
    <n v="87.036235509357439"/>
  </r>
  <r>
    <x v="56"/>
    <n v="79.09757660600178"/>
    <n v="91.512487743641358"/>
    <n v="55.665472234159509"/>
    <n v="68.703106636028735"/>
    <n v="87.619565888637212"/>
    <n v="89.476503794666542"/>
  </r>
  <r>
    <x v="57"/>
    <n v="82.785850721360248"/>
    <n v="93.043413682879034"/>
    <n v="59.66880824451529"/>
    <n v="71.925795287931791"/>
    <n v="96.1891605077695"/>
    <n v="93.099932460731566"/>
  </r>
  <r>
    <x v="58"/>
    <n v="83.511461174025982"/>
    <n v="93.309271334681981"/>
    <n v="62.152808690128467"/>
    <n v="73.669878882525751"/>
    <n v="94.393766164970501"/>
    <n v="94.283092841487473"/>
  </r>
  <r>
    <x v="59"/>
    <n v="87.519337319451424"/>
    <n v="97.856180433432243"/>
    <n v="63.529972881303507"/>
    <n v="73.05202420015776"/>
    <n v="105.52121364049962"/>
    <n v="103.08284817335964"/>
  </r>
  <r>
    <x v="60"/>
    <n v="87.348379355751078"/>
    <n v="93.446900169549195"/>
    <n v="65.745912482938721"/>
    <n v="74.929725941740074"/>
    <n v="105.89682347217844"/>
    <n v="108.48101741055854"/>
  </r>
  <r>
    <x v="61"/>
    <n v="79.308432513986091"/>
    <n v="85.52551194200997"/>
    <n v="64.136210676921664"/>
    <n v="68.431515192461731"/>
    <n v="89.966505338390107"/>
    <n v="99.42153125654076"/>
  </r>
  <r>
    <x v="62"/>
    <n v="81.014095517790409"/>
    <n v="90.45558148174625"/>
    <n v="66.555876529080521"/>
    <n v="68.042830679620025"/>
    <n v="89.980947645066948"/>
    <n v="97.063974621053688"/>
  </r>
  <r>
    <x v="63"/>
    <n v="81.779290893558198"/>
    <n v="91.576130930926183"/>
    <n v="67.256974410524649"/>
    <n v="67.663694954695401"/>
    <n v="91.883099890720956"/>
    <n v="98.276432319304192"/>
  </r>
  <r>
    <x v="64"/>
    <n v="80.518866060221839"/>
    <n v="92.437721512507594"/>
    <n v="66.542834105778567"/>
    <n v="68.192565888359098"/>
    <n v="84.830608741826964"/>
    <n v="92.281502589065624"/>
  </r>
  <r>
    <x v="65"/>
    <n v="80.536042183105394"/>
    <n v="91.196262321638685"/>
    <n v="66.655510373914467"/>
    <n v="70.647971441308641"/>
    <n v="83.57970601423068"/>
    <n v="91.069044890815135"/>
  </r>
  <r>
    <x v="66"/>
    <n v="81.726527811445862"/>
    <n v="88.126730352367204"/>
    <n v="66.655510373914467"/>
    <n v="75.259771311723213"/>
    <n v="87.433677822677396"/>
    <n v="94.436982941510934"/>
  </r>
  <r>
    <x v="67"/>
    <n v="86.554945682250874"/>
    <n v="95.135444758160645"/>
    <n v="70.273648475494042"/>
    <n v="80.559014238430819"/>
    <n v="91.387403963457317"/>
    <n v="91.540556217912538"/>
  </r>
  <r>
    <x v="68"/>
    <n v="84.950311723725321"/>
    <n v="94.777445040843006"/>
    <n v="70.027413972889391"/>
    <n v="79.066495560448956"/>
    <n v="87.016248749478478"/>
    <n v="87.43167179606364"/>
  </r>
  <r>
    <x v="69"/>
    <n v="85.178203483356853"/>
    <n v="96.245574913419119"/>
    <n v="69.964656287524576"/>
    <n v="82.621981925837602"/>
    <n v="83.029453507587576"/>
    <n v="78.742391625268411"/>
  </r>
  <r>
    <x v="70"/>
    <n v="87.475146855981421"/>
    <n v="96.664838586564272"/>
    <n v="70.537742071880402"/>
    <n v="87.262900932746874"/>
    <n v="87.015142256951577"/>
    <n v="79.752773040477152"/>
  </r>
  <r>
    <x v="71"/>
    <n v="86.883282593491259"/>
    <n v="94.939935085908061"/>
    <n v="70.537742071880402"/>
    <n v="87.574062406918586"/>
    <n v="85.97290029080672"/>
    <n v="80.695795694671986"/>
  </r>
  <r>
    <x v="72"/>
    <n v="84.897588293536458"/>
    <n v="88.408897512508062"/>
    <n v="70.12341124744917"/>
    <n v="90.032818369890393"/>
    <n v="82.259844007292202"/>
    <n v="82.91863480813123"/>
  </r>
  <r>
    <x v="73"/>
    <n v="85.426432401228212"/>
    <n v="88.584133989521646"/>
    <n v="71.379116331628296"/>
    <n v="92.453173938101244"/>
    <n v="78.504503189740817"/>
    <n v="86.039904503713842"/>
  </r>
  <r>
    <x v="74"/>
    <n v="85.947994932185239"/>
    <n v="88.680357244946705"/>
    <n v="71.19926049051071"/>
    <n v="95.122735861730732"/>
    <n v="76.149262163380101"/>
    <n v="87.962583933964439"/>
  </r>
  <r>
    <x v="75"/>
    <n v="87.195392221283626"/>
    <n v="91.99463926928189"/>
    <n v="69.856149502410076"/>
    <n v="96.395576415627758"/>
    <n v="75.640567914493332"/>
    <n v="88.649255159053936"/>
  </r>
  <r>
    <x v="76"/>
    <n v="89.628080987827104"/>
    <n v="89.656792414573175"/>
    <n v="69.563197412902497"/>
    <n v="105.77064051850562"/>
    <n v="81.616959954473273"/>
    <n v="82.263212765721633"/>
  </r>
  <r>
    <x v="77"/>
    <n v="91.387654795886874"/>
    <n v="92.225501475870601"/>
    <n v="67.729655963359804"/>
    <n v="110.90253068141971"/>
    <n v="81.407762723395777"/>
    <n v="78.211852537693588"/>
  </r>
  <r>
    <x v="78"/>
    <n v="89.279937167690633"/>
    <n v="92.619558729355219"/>
    <n v="67.843096353058314"/>
    <n v="104.67564885418692"/>
    <n v="76.398560230848673"/>
    <n v="83.567888093391659"/>
  </r>
  <r>
    <x v="79"/>
    <n v="89.031130567705418"/>
    <n v="95.58533082698203"/>
    <n v="67.963514326968706"/>
    <n v="101.04184463731822"/>
    <n v="73.308077760263714"/>
    <n v="87.962583933964439"/>
  </r>
  <r>
    <x v="80"/>
    <n v="88.610692105239835"/>
    <n v="98.576254640493161"/>
    <n v="67.33950707197684"/>
    <n v="95.23980997891131"/>
    <n v="76.6714152533646"/>
    <n v="84.94123054357064"/>
  </r>
  <r>
    <x v="81"/>
    <n v="85.28002484721199"/>
    <n v="98.366546021338763"/>
    <n v="66.630289106303579"/>
    <n v="83.537481860927713"/>
    <n v="79.301625638140365"/>
    <n v="81.851210030667914"/>
  </r>
  <r>
    <x v="82"/>
    <n v="82.251252353937332"/>
    <n v="95.31092721664568"/>
    <n v="67.729655963359804"/>
    <n v="78.923121205171299"/>
    <n v="76.645030357830194"/>
    <n v="76.357840229951961"/>
  </r>
  <r>
    <x v="83"/>
    <n v="80.481230002722171"/>
    <n v="94.151134879378844"/>
    <n v="66.453379666198501"/>
    <n v="74.828375611756144"/>
    <n v="77.683145296354567"/>
    <n v="73.611155329593984"/>
  </r>
  <r>
    <x v="84"/>
    <n v="79.18542015782181"/>
    <n v="89.878383627686773"/>
    <n v="66.773588370786655"/>
    <n v="74.982431359540996"/>
    <n v="77.855748015071285"/>
    <n v="73.748489574611881"/>
  </r>
  <r>
    <x v="85"/>
    <n v="82.513150796533537"/>
    <n v="91.698595650971967"/>
    <n v="70.256770305671111"/>
    <n v="79.286870179163472"/>
    <n v="82.39150688871311"/>
    <n v="77.033023930261095"/>
  </r>
  <r>
    <x v="86"/>
    <n v="82.651707789006849"/>
    <n v="91.633952479892073"/>
    <n v="69.225512645321629"/>
    <n v="79.636429514412342"/>
    <n v="83.247193247272691"/>
    <n v="77.897753852771046"/>
  </r>
  <r>
    <x v="87"/>
    <n v="84.744319700908889"/>
    <n v="95.999006154777547"/>
    <n v="68.993372852504919"/>
    <n v="82.216179647090343"/>
    <n v="81.88142299536571"/>
    <n v="80.059578659045911"/>
  </r>
  <r>
    <x v="88"/>
    <n v="85.444200261745337"/>
    <n v="97.234747117714605"/>
    <n v="68.832681154647133"/>
    <n v="82.427361510203013"/>
    <n v="82.797575316742339"/>
    <n v="81.42873436968668"/>
  </r>
  <r>
    <x v="89"/>
    <n v="84.737831526316342"/>
    <n v="97.220589355896465"/>
    <n v="68.525540772315722"/>
    <n v="80.067519984904578"/>
    <n v="83.426658565613948"/>
    <n v="80.275761139673406"/>
  </r>
  <r>
    <x v="90"/>
    <n v="81.772960725774183"/>
    <n v="93.199893735622652"/>
    <n v="68.241591066462149"/>
    <n v="75.872193224261025"/>
    <n v="80.30089878845456"/>
    <n v="82.36552511907243"/>
  </r>
  <r>
    <x v="91"/>
    <n v="79.645405550507846"/>
    <n v="92.143879687330724"/>
    <n v="67.633560380624061"/>
    <n v="72.699622836282984"/>
    <n v="76.302278202591239"/>
    <n v="80.852247754680036"/>
  </r>
  <r>
    <x v="92"/>
    <n v="81.289191881629961"/>
    <n v="93.309714098508053"/>
    <n v="67.288064971439539"/>
    <n v="76.453473929044392"/>
    <n v="76.14876792873298"/>
    <n v="84.311167444719814"/>
  </r>
  <r>
    <x v="93"/>
    <n v="81.460009105170244"/>
    <n v="92.830497539284778"/>
    <n v="68.753016761443405"/>
    <n v="75.813527278069486"/>
    <n v="79.139040259144934"/>
    <n v="81.644916850314146"/>
  </r>
  <r>
    <x v="94"/>
    <n v="81.218304565700876"/>
    <n v="87.868769068408341"/>
    <n v="70.776032354612809"/>
    <n v="76.338961789262825"/>
    <n v="84.748005211922035"/>
    <n v="82.22140346532079"/>
  </r>
  <r>
    <x v="95"/>
    <n v="81.867991407221737"/>
    <n v="87.91420837431852"/>
    <n v="71.043996191347532"/>
    <n v="74.705978501616372"/>
    <n v="89.316704047634644"/>
    <n v="86.559465243245683"/>
  </r>
  <r>
    <x v="96"/>
    <n v="79.225186175238051"/>
    <n v="80.897473639770695"/>
    <n v="71.086447681918884"/>
    <n v="73.842069436393416"/>
    <n v="87.977371347877522"/>
    <n v="88.850999537897053"/>
  </r>
  <r>
    <x v="97"/>
    <n v="82.02800540267549"/>
    <n v="81.919786253905301"/>
    <n v="74.163601389197538"/>
    <n v="76.3932615299926"/>
    <n v="96.507741874926936"/>
    <n v="87.02981551317302"/>
  </r>
  <r>
    <x v="98"/>
    <n v="82.323225919072598"/>
    <n v="83.212473148187954"/>
    <n v="72.687492503380938"/>
    <n v="76.337316722990082"/>
    <n v="99.690357631310192"/>
    <n v="80.775724874564062"/>
  </r>
  <r>
    <x v="99"/>
    <n v="82.069087542855499"/>
    <n v="82.608212403326505"/>
    <n v="70.38472409444006"/>
    <n v="76.927254812766492"/>
    <n v="103.10598369467037"/>
    <n v="74.144881787846103"/>
  </r>
  <r>
    <x v="100"/>
    <n v="81.391880330537063"/>
    <n v="82.591522052663265"/>
    <n v="70.153317092970468"/>
    <n v="74.061633571716854"/>
    <n v="104.71819186354332"/>
    <n v="73.014624443519182"/>
  </r>
  <r>
    <x v="101"/>
    <n v="80.887019631820948"/>
    <n v="80.661663457994976"/>
    <n v="68.751535802977614"/>
    <n v="73.285500095481282"/>
    <n v="109.54448539794237"/>
    <n v="69.548501920916621"/>
  </r>
  <r>
    <x v="102"/>
    <n v="78.220515512008177"/>
    <n v="80.569709519586269"/>
    <n v="67.657880331461001"/>
    <n v="71.846507242318964"/>
    <n v="100.76347024551949"/>
    <n v="61.0338965936538"/>
  </r>
  <r>
    <x v="103"/>
    <n v="78.305064270479306"/>
    <n v="81.164607221044093"/>
    <n v="67.387213967260891"/>
    <n v="70.027166883256598"/>
    <n v="101.7346701730617"/>
    <n v="65.102823033230734"/>
  </r>
  <r>
    <x v="104"/>
    <n v="75.946403534542824"/>
    <n v="78.14895542655789"/>
    <n v="67.50392198361817"/>
    <n v="65.849971644389882"/>
    <n v="101.26693179664341"/>
    <n v="63.897215199282009"/>
  </r>
  <r>
    <x v="105"/>
    <n v="75.404693082815655"/>
    <n v="78.680050407435075"/>
    <n v="65.588007241405194"/>
    <n v="65.629264293251438"/>
    <n v="102.9540992965631"/>
    <n v="54.471553952046591"/>
  </r>
  <r>
    <x v="106"/>
    <n v="76.339444229352765"/>
    <n v="78.072408729559498"/>
    <n v="63.480674697073255"/>
    <n v="70.238555678845799"/>
    <n v="102.81447806661119"/>
    <n v="56.232015391392132"/>
  </r>
  <r>
    <x v="107"/>
    <n v="76.231843618579092"/>
    <n v="76.354257523136823"/>
    <n v="63.480674697073255"/>
    <n v="70.83610617415917"/>
    <n v="102.65209414167651"/>
    <n v="60.743258990826874"/>
  </r>
  <r>
    <x v="108"/>
    <n v="75.597917237773004"/>
    <n v="77.13262213188446"/>
    <n v="63.70002161199244"/>
    <n v="69.20449465649375"/>
    <n v="99.887385159991183"/>
    <n v="60.859220458621458"/>
  </r>
  <r>
    <x v="109"/>
    <n v="75.717388038243456"/>
    <n v="77.088642833842783"/>
    <n v="65.053153603906651"/>
    <n v="70.915841536134337"/>
    <n v="95.97194156453611"/>
    <n v="62.306950922051364"/>
  </r>
  <r>
    <x v="110"/>
    <n v="72.52049448530596"/>
    <n v="77.969259919846905"/>
    <n v="63.963186987790351"/>
    <n v="68.170227308054137"/>
    <n v="84.919546221682339"/>
    <n v="52.396227532477226"/>
  </r>
  <r>
    <x v="111"/>
    <n v="70.782110995607354"/>
    <n v="77.992199507051097"/>
    <n v="62.992215793716724"/>
    <n v="68.470058046423048"/>
    <n v="77.353743940572144"/>
    <n v="46.250042484679312"/>
  </r>
  <r>
    <x v="112"/>
    <n v="69.28954891096005"/>
    <n v="75.895467043879236"/>
    <n v="59.591053272043673"/>
    <n v="66.660603660376054"/>
    <n v="80.548718542749526"/>
    <n v="41.640403698830873"/>
  </r>
  <r>
    <x v="113"/>
    <n v="68.759712624024985"/>
    <n v="76.656879017479923"/>
    <n v="58.791402779087676"/>
    <n v="65.597211122392423"/>
    <n v="77.288198906182885"/>
    <n v="44.175705031047514"/>
  </r>
  <r>
    <x v="114"/>
    <n v="67.7332364501695"/>
    <n v="77.04170087637992"/>
    <n v="58.501086655927359"/>
    <n v="66.55478010640131"/>
    <n v="68.019736420368915"/>
    <n v="46.358299153134851"/>
  </r>
  <r>
    <x v="115"/>
    <n v="65.287590184343898"/>
    <n v="77.372444001959082"/>
    <n v="57.55731690769683"/>
    <n v="63.812346246165944"/>
    <n v="60.372631867078255"/>
    <n v="41.326110145250304"/>
  </r>
  <r>
    <x v="116"/>
    <n v="67.506892718423728"/>
    <n v="79.463238271616959"/>
    <n v="57.609642186771815"/>
    <n v="65.735031163317387"/>
    <n v="64.919851804722995"/>
    <n v="44.175705031047514"/>
  </r>
  <r>
    <x v="117"/>
    <n v="67.769297399469281"/>
    <n v="77.772131126949091"/>
    <n v="58.123604290124753"/>
    <n v="65.339295223918185"/>
    <n v="67.125835858962319"/>
    <n v="51.243817836015118"/>
  </r>
  <r>
    <x v="118"/>
    <n v="66.095012772879969"/>
    <n v="74.439044442361876"/>
    <n v="58.294924991242404"/>
    <n v="63.909881241222507"/>
    <n v="65.751608838265525"/>
    <n v="52.012090966989852"/>
  </r>
  <r>
    <x v="119"/>
    <n v="66.007205950678141"/>
    <n v="75.549035646648491"/>
    <n v="59.027905341230699"/>
    <n v="63.656862903384656"/>
    <n v="63.708359705538008"/>
    <n v="49.937753513358061"/>
  </r>
  <r>
    <x v="120"/>
    <n v="64.406185962984679"/>
    <n v="73.155922076959413"/>
    <n v="60.208921792575424"/>
    <n v="62.53214329903988"/>
    <n v="61.441322664314768"/>
    <n v="46.17321517158183"/>
  </r>
  <r>
    <x v="121"/>
    <n v="66.185995071219352"/>
    <n v="75.372415905997897"/>
    <n v="63.07155132124376"/>
    <n v="65.557469832073707"/>
    <n v="61.095028413092891"/>
    <n v="43.673885337373022"/>
  </r>
  <r>
    <x v="122"/>
    <n v="65.757671884622084"/>
    <n v="75.744188517670537"/>
    <n v="63.430715256790307"/>
    <n v="65.692533297538461"/>
    <n v="58.309888860301548"/>
    <n v="41.168705321415118"/>
  </r>
  <r>
    <x v="123"/>
    <n v="66.418626201735705"/>
    <n v="77.823173421995278"/>
    <n v="62.948560853119886"/>
    <n v="65.050107047531441"/>
    <n v="60.134168873507264"/>
    <n v="40.001350728180277"/>
  </r>
  <r>
    <x v="124"/>
    <n v="67.096015716930694"/>
    <n v="77.052757167980673"/>
    <n v="63.396965721661694"/>
    <n v="65.16861367195915"/>
    <n v="62.246402384448409"/>
    <n v="46.8498310084913"/>
  </r>
  <r>
    <x v="125"/>
    <n v="67.447296901937051"/>
    <n v="78.409827001830848"/>
    <n v="64.04307109766053"/>
    <n v="66.443177572037996"/>
    <n v="55.94692324304966"/>
    <n v="53.776134928351318"/>
  </r>
  <r>
    <x v="126"/>
    <n v="67.618611409709942"/>
    <n v="77.530342044304078"/>
    <n v="67.601176904605509"/>
    <n v="64.670000960691993"/>
    <n v="53.984719674426607"/>
    <n v="65.138386302503676"/>
  </r>
  <r>
    <x v="127"/>
    <n v="67.938853338532155"/>
    <n v="77.367845271303295"/>
    <n v="69.88783386061283"/>
    <n v="62.641929002100959"/>
    <n v="53.655996640117657"/>
    <n v="74.944164885676287"/>
  </r>
  <r>
    <x v="128"/>
    <n v="66.853000319646966"/>
    <n v="74.434967200118678"/>
    <n v="70.475995971538737"/>
    <n v="61.136601177017504"/>
    <n v="52.441583893580258"/>
    <n v="81.247879689144369"/>
  </r>
  <r>
    <x v="129"/>
    <n v="66.125271514985855"/>
    <n v="73.404258379845643"/>
    <n v="72.193709458086644"/>
    <n v="62.098581292890778"/>
    <n v="48.377868578185371"/>
    <n v="78.057110467635837"/>
  </r>
  <r>
    <x v="130"/>
    <n v="67.128266029591771"/>
    <n v="73.656818767922147"/>
    <n v="74.330982012460282"/>
    <n v="64.388126331645609"/>
    <n v="45.745637719173779"/>
    <n v="83.653337638840327"/>
  </r>
  <r>
    <x v="131"/>
    <n v="67.675420111778806"/>
    <n v="74.570336090244609"/>
    <n v="74.948761553899018"/>
    <n v="65.549748806980318"/>
    <n v="47.375281741157281"/>
    <n v="77.278874072145939"/>
  </r>
  <r>
    <x v="132"/>
    <n v="68.472812661977315"/>
    <n v="74.576094369231924"/>
    <n v="75.566541095337755"/>
    <n v="67.493081648028337"/>
    <n v="47.96144669177658"/>
    <n v="77.979286828086842"/>
  </r>
  <r>
    <x v="133"/>
    <n v="70.303014484503734"/>
    <n v="74.925127311546873"/>
    <n v="78.054068775189904"/>
    <n v="70.445973792130459"/>
    <n v="48.699526081795796"/>
    <n v="83.468037194169767"/>
  </r>
  <r>
    <x v="134"/>
    <n v="70.877323182937914"/>
    <n v="79.570755350804163"/>
    <n v="77.693464543891494"/>
    <n v="69.233361305888337"/>
    <n v="46.809538129517172"/>
    <n v="79.828094257394525"/>
  </r>
  <r>
    <x v="135"/>
    <n v="71.959591405560104"/>
    <n v="83.114649873753066"/>
    <n v="77.965502555197617"/>
    <n v="68.156431463022443"/>
    <n v="49.91311421137992"/>
    <n v="74.981942443549556"/>
  </r>
  <r>
    <x v="136"/>
    <n v="71.361667800465753"/>
    <n v="83.763826763707399"/>
    <n v="77.740115643963449"/>
    <n v="66.623098314498918"/>
    <n v="49.691006920347562"/>
    <n v="70.707655654908848"/>
  </r>
  <r>
    <x v="137"/>
    <n v="72.393211353472509"/>
    <n v="84.216842259982329"/>
    <n v="80.949553564687932"/>
    <n v="67.555317458635216"/>
    <n v="47.774336549212478"/>
    <n v="77.492121185287871"/>
  </r>
  <r>
    <x v="138"/>
    <n v="71.558538953792819"/>
    <n v="81.671313977868394"/>
    <n v="81.51333346973513"/>
    <n v="66.681824892271777"/>
    <n v="50.754608809919247"/>
    <n v="73.112127922408135"/>
  </r>
  <r>
    <x v="139"/>
    <n v="73.817839457201799"/>
    <n v="82.186062896647513"/>
    <n v="82.23755056095348"/>
    <n v="67.572882745981161"/>
    <n v="61.976667361143257"/>
    <n v="71.104579965461923"/>
  </r>
  <r>
    <x v="140"/>
    <n v="73.922266831005643"/>
    <n v="82.373437962854041"/>
    <n v="81.696644214005815"/>
    <n v="67.380959473760512"/>
    <n v="65.353433293640904"/>
    <n v="65.601489655020416"/>
  </r>
  <r>
    <x v="141"/>
    <n v="72.354188690191492"/>
    <n v="82.236584153222324"/>
    <n v="81.070526653612731"/>
    <n v="66.840085455996828"/>
    <n v="59.310986643675619"/>
    <n v="61.773183442367483"/>
  </r>
  <r>
    <x v="142"/>
    <n v="70.771093652747624"/>
    <n v="80.050504509849461"/>
    <n v="82.112784786280486"/>
    <n v="66.641808097173154"/>
    <n v="56.565738455465763"/>
    <n v="54.907543375047673"/>
  </r>
  <r>
    <x v="143"/>
    <n v="71.514244380601625"/>
    <n v="77.775018083105934"/>
    <n v="79.177160331424517"/>
    <n v="67.766041713562402"/>
    <n v="63.064951134364669"/>
    <n v="62.044047532068966"/>
  </r>
  <r>
    <x v="144"/>
    <n v="70.909838571408528"/>
    <n v="76.039893553285538"/>
    <n v="74.353205264814889"/>
    <n v="67.946127893011962"/>
    <n v="66.120050748995908"/>
    <n v="63.309427533211718"/>
  </r>
  <r>
    <x v="145"/>
    <n v="70.664674546693391"/>
    <n v="77.237190605325011"/>
    <n v="70.057266887024852"/>
    <n v="68.286061190033664"/>
    <n v="65.120620274287461"/>
    <n v="63.695023501352622"/>
  </r>
  <r>
    <x v="146"/>
    <n v="68.304069737383983"/>
    <n v="74.846908584207512"/>
    <n v="69.845799276982561"/>
    <n v="66.586302188973718"/>
    <n v="63.170288792073407"/>
    <n v="53.549269808874101"/>
  </r>
  <r>
    <x v="147"/>
    <n v="68.768177189790308"/>
    <n v="78.135804018540156"/>
    <n v="67.041424841665659"/>
    <n v="65.58232882562406"/>
    <n v="62.953750889602574"/>
    <n v="54.79232916150756"/>
  </r>
  <r>
    <x v="148"/>
    <n v="67.472459471901956"/>
    <n v="74.387306962365201"/>
    <n v="64.636777477852476"/>
    <n v="65.185052308717118"/>
    <n v="64.734258482777747"/>
    <n v="56.329987589569782"/>
  </r>
  <r>
    <x v="149"/>
    <n v="66.716118343049985"/>
    <n v="73.004381856725914"/>
    <n v="59.194728670829669"/>
    <n v="66.398826746317965"/>
    <n v="68.26711195432253"/>
    <n v="49.672971857795929"/>
  </r>
  <r>
    <x v="150"/>
    <n v="67.850707621015133"/>
    <n v="73.220317650725136"/>
    <n v="56.652388997873913"/>
    <n v="68.781805324812538"/>
    <n v="73.769937003791938"/>
    <n v="47.040820108797085"/>
  </r>
  <r>
    <x v="151"/>
    <n v="68.735005336806822"/>
    <n v="72.803824596125196"/>
    <n v="53.726391687068642"/>
    <n v="72.205230416131656"/>
    <n v="74.224908398216854"/>
    <n v="52.251769179450221"/>
  </r>
  <r>
    <x v="152"/>
    <n v="70.614322820474442"/>
    <n v="72.660594010122423"/>
    <n v="52.985213918291677"/>
    <n v="76.751347965544568"/>
    <n v="78.850786952600103"/>
    <n v="51.495753111985898"/>
  </r>
  <r>
    <x v="153"/>
    <n v="72.597654568874731"/>
    <n v="71.949341781700255"/>
    <n v="55.041861671190809"/>
    <n v="84.36888897968241"/>
    <n v="74.924379629358256"/>
    <n v="56.939844862126563"/>
  </r>
  <r>
    <x v="154"/>
    <n v="73.018439230952112"/>
    <n v="69.548485932405043"/>
    <n v="56.74853969376349"/>
    <n v="85.073623359611346"/>
    <n v="77.678308612743265"/>
    <n v="61.439401568185417"/>
  </r>
  <r>
    <x v="155"/>
    <n v="74.408310025643672"/>
    <n v="69.853170435400429"/>
    <n v="60.195399244616432"/>
    <n v="83.291938446430663"/>
    <n v="84.480307085849617"/>
    <n v="64.05732546989239"/>
  </r>
  <r>
    <x v="156"/>
    <n v="73.552270554505341"/>
    <n v="67.551067288280791"/>
    <n v="65.160416984128759"/>
    <n v="79.105890773743852"/>
    <n v="86.604014399550394"/>
    <n v="65.039046933032495"/>
  </r>
  <r>
    <x v="157"/>
    <n v="70.307915180056085"/>
    <n v="66.70113241066214"/>
    <n v="64.409495352540716"/>
    <n v="72.883810211742514"/>
    <n v="80.829507654012104"/>
    <n v="63.690855637284706"/>
  </r>
  <r>
    <x v="158"/>
    <n v="71.041729302659036"/>
    <n v="68.002040345915901"/>
    <n v="66.719925634639807"/>
    <n v="72.685853320270567"/>
    <n v="78.353852985427025"/>
    <n v="69.989951249763408"/>
  </r>
  <r>
    <x v="159"/>
    <n v="69.771068805467991"/>
    <n v="68.546424930373334"/>
    <n v="67.491173003260229"/>
    <n v="71.013918944830252"/>
    <n v="74.434494014312861"/>
    <n v="64.001922087283646"/>
  </r>
  <r>
    <x v="160"/>
    <n v="69.822350675171378"/>
    <n v="69.934352864208094"/>
    <n v="66.17067490631014"/>
    <n v="70.905538431363766"/>
    <n v="74.852672070460812"/>
    <n v="60.269124687296269"/>
  </r>
  <r>
    <x v="161"/>
    <n v="70.740016084874057"/>
    <n v="70.766342687555934"/>
    <n v="66.141296489894728"/>
    <n v="73.136129832351685"/>
    <n v="76.768611197511646"/>
    <n v="55.758661162311519"/>
  </r>
  <r>
    <x v="162"/>
    <n v="70.431466190648692"/>
    <n v="70.625689873804404"/>
    <n v="66.094216315008822"/>
    <n v="72.484368076479811"/>
    <n v="77.854103127577844"/>
    <n v="52.259163599823353"/>
  </r>
  <r>
    <x v="163"/>
    <n v="71.280627145479997"/>
    <n v="75.969549573810241"/>
    <n v="66.79241399002359"/>
    <n v="70.95224331774746"/>
    <n v="73.937463464083038"/>
    <n v="53.192362949820193"/>
  </r>
  <r>
    <x v="164"/>
    <n v="72.352202052854622"/>
    <n v="76.317049630786101"/>
    <n v="67.370896529759634"/>
    <n v="75.266700790383496"/>
    <n v="71.739454560290682"/>
    <n v="53.114596337320464"/>
  </r>
  <r>
    <x v="165"/>
    <n v="73.803726608662302"/>
    <n v="79.122034882012315"/>
    <n v="69.394313664037128"/>
    <n v="76.057063570136577"/>
    <n v="74.561208487818234"/>
    <n v="46.532713043024494"/>
  </r>
  <r>
    <x v="166"/>
    <n v="75.812041484272555"/>
    <n v="78.797094141859574"/>
    <n v="72.371924091529451"/>
    <n v="76.145798432677836"/>
    <n v="84.679076417288528"/>
    <n v="46.338757578647687"/>
  </r>
  <r>
    <x v="167"/>
    <n v="77.647555168150291"/>
    <n v="78.126261368913717"/>
    <n v="73.587348781079655"/>
    <n v="81.401631231742115"/>
    <n v="86.49769213875031"/>
    <n v="47.282100399840175"/>
  </r>
  <r>
    <x v="168"/>
    <n v="78.467456033932535"/>
    <n v="76.941530591602103"/>
    <n v="75.042338089997287"/>
    <n v="82.530349967677225"/>
    <n v="89.92811681348077"/>
    <n v="48.87076119804906"/>
  </r>
  <r>
    <x v="169"/>
    <n v="75.635294243496901"/>
    <n v="77.588759123639534"/>
    <n v="71.71630701155371"/>
    <n v="78.74732591158083"/>
    <n v="83.80214856334787"/>
    <n v="42.277355348000384"/>
  </r>
  <r>
    <x v="170"/>
    <n v="76.524736429436771"/>
    <n v="75.101738930108297"/>
    <n v="75.694248589174251"/>
    <n v="79.404853992067174"/>
    <n v="89.502773969641055"/>
    <n v="42.552511856109263"/>
  </r>
  <r>
    <x v="171"/>
    <n v="78.439407074093097"/>
    <n v="78.043280368701744"/>
    <n v="76.776604249382814"/>
    <n v="80.563284460750509"/>
    <n v="90.29109658699366"/>
    <n v="47.022883552288505"/>
  </r>
  <r>
    <x v="172"/>
    <n v="79.133048849739666"/>
    <n v="78.008622463987351"/>
    <n v="77.43952965979345"/>
    <n v="82.661910228944819"/>
    <n v="89.960748278098464"/>
    <n v="47.882954001856163"/>
  </r>
  <r>
    <x v="173"/>
    <n v="78.079424032594389"/>
    <n v="77.403580822961644"/>
    <n v="79.741607131180132"/>
    <n v="81.010307789795149"/>
    <n v="86.505312284271952"/>
    <n v="46.160371874730799"/>
  </r>
  <r>
    <x v="174"/>
    <n v="77.758692456972128"/>
    <n v="80.945557471152739"/>
    <n v="83.239990198816599"/>
    <n v="78.120598136890123"/>
    <n v="77.736254046360969"/>
    <n v="50.464431789652984"/>
  </r>
  <r>
    <x v="175"/>
    <n v="77.145858271494589"/>
    <n v="83.207906639461157"/>
    <n v="85.386319916627286"/>
    <n v="71.436057891415473"/>
    <n v="76.272560323959922"/>
    <n v="57.63060618454994"/>
  </r>
  <r>
    <x v="176"/>
    <n v="75.874160588355778"/>
    <n v="81.110211472993768"/>
    <n v="85.595132175024844"/>
    <n v="69.534431725683461"/>
    <n v="77.00270657533315"/>
    <n v="55.16795780126894"/>
  </r>
  <r>
    <x v="177"/>
    <n v="76.753595277005317"/>
    <n v="81.90907992350806"/>
    <n v="86.256370993283795"/>
    <n v="70.574426908643119"/>
    <n v="77.979128305143959"/>
    <n v="55.975600550624513"/>
  </r>
  <r>
    <x v="178"/>
    <n v="76.161478928276452"/>
    <n v="79.635397920330206"/>
    <n v="86.833371132816623"/>
    <n v="69.81987909322801"/>
    <n v="77.42949497539044"/>
    <n v="61.543512361902096"/>
  </r>
  <r>
    <x v="179"/>
    <n v="76.927047351570138"/>
    <n v="80.358161892510665"/>
    <n v="88.393968446605029"/>
    <n v="70.624861936530593"/>
    <n v="78.764916167018356"/>
    <n v="59.431252314260711"/>
  </r>
  <r>
    <x v="180"/>
    <n v="77.200242433772317"/>
    <n v="80.722191670412784"/>
    <n v="89.210257271198628"/>
    <n v="71.22042359681916"/>
    <n v="77.686528249997451"/>
    <n v="60.067206218288213"/>
  </r>
  <r>
    <x v="181"/>
    <n v="74.591817947711718"/>
    <n v="78.268599728033834"/>
    <n v="86.946977553416133"/>
    <n v="69.01447933422088"/>
    <n v="72.03745044334481"/>
    <n v="61.563524624757584"/>
  </r>
  <r>
    <x v="182"/>
    <n v="75.150183050137599"/>
    <n v="79.885444046461458"/>
    <n v="87.458982076642798"/>
    <n v="68.753719874097357"/>
    <n v="71.030602050238485"/>
    <n v="64.260479663812447"/>
  </r>
  <r>
    <x v="183"/>
    <n v="76.591704605831779"/>
    <n v="80.561905974044208"/>
    <n v="87.845732370396405"/>
    <n v="70.211218227989619"/>
    <n v="76.137020855739266"/>
    <n v="62.698915400341406"/>
  </r>
  <r>
    <x v="184"/>
    <n v="74.833687437472534"/>
    <n v="79.055598809809524"/>
    <n v="86.898662016576495"/>
    <n v="67.926301191635105"/>
    <n v="74.234374491318107"/>
    <n v="60.639046425019238"/>
  </r>
  <r>
    <x v="185"/>
    <n v="75.633156023808112"/>
    <n v="81.960779769999519"/>
    <n v="87.280046126344473"/>
    <n v="67.722527394579501"/>
    <n v="73.267141382344064"/>
    <n v="60.610639731245456"/>
  </r>
  <r>
    <x v="186"/>
    <n v="76.618171233214355"/>
    <n v="83.267276551839402"/>
    <n v="87.108562142896943"/>
    <n v="68.632504844226318"/>
    <n v="73.735122306409963"/>
    <n v="63.899474746972494"/>
  </r>
  <r>
    <x v="187"/>
    <n v="76.915999016438832"/>
    <n v="82.033038393189784"/>
    <n v="87.951181820283779"/>
    <n v="69.793863178741205"/>
    <n v="73.504730805375402"/>
    <n v="68.048318978558569"/>
  </r>
  <r>
    <x v="188"/>
    <n v="76.961615274329887"/>
    <n v="82.459679068290015"/>
    <n v="89.369496954563218"/>
    <n v="69.52647992607605"/>
    <n v="71.308172061466422"/>
    <n v="70.136105003074377"/>
  </r>
  <r>
    <x v="189"/>
    <n v="78.041797176591814"/>
    <n v="83.514019845102752"/>
    <n v="89.830514765133231"/>
    <n v="70.193654761676598"/>
    <n v="73.010986703653273"/>
    <n v="72.785009100127041"/>
  </r>
  <r>
    <x v="190"/>
    <n v="79.156029362031461"/>
    <n v="83.62328455603307"/>
    <n v="89.548639311900587"/>
    <n v="70.811177924625682"/>
    <n v="76.211016726377281"/>
    <n v="78.513412199596857"/>
  </r>
  <r>
    <x v="191"/>
    <n v="78.530121539107867"/>
    <n v="83.852591964396126"/>
    <n v="88.939600853887484"/>
    <n v="69.126007132616337"/>
    <n v="74.652504621417876"/>
    <n v="80.347821437979746"/>
  </r>
  <r>
    <x v="192"/>
    <n v="79.305066568707659"/>
    <n v="83.978643009306467"/>
    <n v="87.754544768170078"/>
    <n v="70.125431952932388"/>
    <n v="72.428749450261705"/>
    <n v="94.209371161699664"/>
  </r>
  <r>
    <x v="193"/>
    <n v="77.230485199736705"/>
    <n v="77.932139915271179"/>
    <n v="82.702902157984326"/>
    <n v="69.806548091053656"/>
    <n v="70.840959510504248"/>
    <n v="108.4226511422109"/>
  </r>
  <r>
    <x v="194"/>
    <n v="78.354003469005804"/>
    <n v="75.325449576597975"/>
    <n v="82.836865319869318"/>
    <n v="72.084590481021834"/>
    <n v="72.304071605261825"/>
    <n v="123.55539620093244"/>
  </r>
  <r>
    <x v="195"/>
    <n v="77.21117076319689"/>
    <n v="74.313654086836181"/>
    <n v="81.295452350765274"/>
    <n v="71.124889682061422"/>
    <n v="72.490941123115363"/>
    <n v="118.70729841064554"/>
  </r>
  <r>
    <x v="196"/>
    <n v="77.555784456918985"/>
    <n v="73.633346934212867"/>
    <n v="79.660441462435756"/>
    <n v="72.451727929553059"/>
    <n v="74.273268042538902"/>
    <n v="120.4073174704485"/>
  </r>
  <r>
    <x v="197"/>
    <n v="78.987874141820456"/>
    <n v="75.645654813812314"/>
    <n v="79.281342529092896"/>
    <n v="75.417904460130032"/>
    <n v="75.969705990777143"/>
    <n v="115.81607332992989"/>
  </r>
  <r>
    <x v="198"/>
    <n v="79.100626761060624"/>
    <n v="78.379734359734513"/>
    <n v="78.993073379105667"/>
    <n v="75.414763779286801"/>
    <n v="75.585053996222655"/>
    <n v="106.02936416554125"/>
  </r>
  <r>
    <x v="199"/>
    <n v="81.091410990604444"/>
    <n v="79.877542423718694"/>
    <n v="79.305986819216017"/>
    <n v="77.718094016494959"/>
    <n v="78.375965788493033"/>
    <n v="110.50789128029901"/>
  </r>
  <r>
    <x v="200"/>
    <n v="81.064774406371242"/>
    <n v="82.534166679965324"/>
    <n v="78.211413043408385"/>
    <n v="77.486276769434397"/>
    <n v="81.824756373375038"/>
    <n v="92.621269300080101"/>
  </r>
  <r>
    <x v="201"/>
    <n v="81.22850538352175"/>
    <n v="83.240964791788258"/>
    <n v="78.262531181654879"/>
    <n v="80.704880618219462"/>
    <n v="79.775138991653947"/>
    <n v="83.196491358480344"/>
  </r>
  <r>
    <x v="202"/>
    <n v="83.352105051124681"/>
    <n v="81.91856087142682"/>
    <n v="79.999207956570871"/>
    <n v="88.847089563810925"/>
    <n v="80.881137426208596"/>
    <n v="80.140911130405783"/>
  </r>
  <r>
    <x v="203"/>
    <n v="86.191039509687599"/>
    <n v="80.173746628434145"/>
    <n v="83.879842891564721"/>
    <n v="94.938140336598536"/>
    <n v="87.166479976384892"/>
    <n v="81.101713243774185"/>
  </r>
  <r>
    <x v="204"/>
    <n v="87.41109302938807"/>
    <n v="78.569845438945933"/>
    <n v="90.894544746952747"/>
    <n v="94.963577171449259"/>
    <n v="92.348913690017923"/>
    <n v="79.668632256934885"/>
  </r>
  <r>
    <x v="205"/>
    <n v="81.897119379733624"/>
    <n v="72.963623508810969"/>
    <n v="88.318080940658078"/>
    <n v="89.228733556619773"/>
    <n v="86.253191221818483"/>
    <n v="71.035473314677347"/>
  </r>
  <r>
    <x v="206"/>
    <n v="83.474289838063001"/>
    <n v="74.383622911535369"/>
    <n v="92.557995300951205"/>
    <n v="91.22901337989164"/>
    <n v="86.881692387421793"/>
    <n v="68.579709817430668"/>
  </r>
  <r>
    <x v="207"/>
    <n v="84.687146907655091"/>
    <n v="76.383422465507167"/>
    <n v="96.216135120801297"/>
    <n v="90.613391525478065"/>
    <n v="88.504670946996839"/>
    <n v="67.736250756289124"/>
  </r>
  <r>
    <x v="208"/>
    <n v="87.595313227414479"/>
    <n v="78.429452681652208"/>
    <n v="106.96861815778729"/>
    <n v="89.19410732067135"/>
    <n v="97.249391070441362"/>
    <n v="63.064785186889885"/>
  </r>
  <r>
    <x v="209"/>
    <n v="90.337433660294295"/>
    <n v="80.342095232269642"/>
    <n v="110.37203726665908"/>
    <n v="90.753176539438059"/>
    <n v="105.10636750362838"/>
    <n v="61.183222665881843"/>
  </r>
  <r>
    <x v="210"/>
    <n v="95.526720201805375"/>
    <n v="81.799986287276766"/>
    <n v="126.90400468457742"/>
    <n v="96.398012395650383"/>
    <n v="110.00311389043354"/>
    <n v="60.274882138498654"/>
  </r>
  <r>
    <x v="211"/>
    <n v="99.936562012350777"/>
    <n v="83.083979078556339"/>
    <n v="141.57040013141739"/>
    <n v="99.445438731617202"/>
    <n v="113.8340371877462"/>
    <n v="65.984451167764419"/>
  </r>
  <r>
    <x v="212"/>
    <n v="103.70341426890315"/>
    <n v="83.201653884398212"/>
    <n v="148.34475392873162"/>
    <n v="107.08268036391313"/>
    <n v="118.25832835848806"/>
    <n v="63.620509049916215"/>
  </r>
  <r>
    <x v="213"/>
    <n v="110.11364629911806"/>
    <n v="84.407418665033447"/>
    <n v="152.11701768257581"/>
    <n v="122.82896877481464"/>
    <n v="123.97106053403274"/>
    <n v="63.299269082429873"/>
  </r>
  <r>
    <x v="214"/>
    <n v="112.79293398501878"/>
    <n v="83.05571709373757"/>
    <n v="155.13405836606782"/>
    <n v="127.20705608427778"/>
    <n v="131.94256781772836"/>
    <n v="64.887108108286014"/>
  </r>
  <r>
    <x v="215"/>
    <n v="115.79997366542977"/>
    <n v="84.102232488954456"/>
    <n v="161.44518280920909"/>
    <n v="126.89697906176541"/>
    <n v="142.84572744477765"/>
    <n v="65.514060537512393"/>
  </r>
  <r>
    <x v="216"/>
    <n v="119.92773304832605"/>
    <n v="84.892460285042588"/>
    <n v="159.9442745612254"/>
    <n v="138.63502105340385"/>
    <n v="145.26420444601848"/>
    <n v="69.478781563921999"/>
  </r>
  <r>
    <x v="217"/>
    <n v="116.7657561717067"/>
    <n v="79.428477193604863"/>
    <n v="146.55513152786941"/>
    <n v="137.15916287727475"/>
    <n v="149.92375411482928"/>
    <n v="72.131468387314712"/>
  </r>
  <r>
    <x v="218"/>
    <n v="124.56134686745943"/>
    <n v="77.35679199646664"/>
    <n v="145.81931234429211"/>
    <n v="156.47118161352768"/>
    <n v="164.06575052928082"/>
    <n v="81.343584132940023"/>
  </r>
  <r>
    <x v="219"/>
    <n v="128.49297980779983"/>
    <n v="82.430979336068432"/>
    <n v="148.49957841092521"/>
    <n v="158.90845707886069"/>
    <n v="171.81920788657004"/>
    <n v="79.4770770210813"/>
  </r>
  <r>
    <x v="220"/>
    <n v="126.84478858689792"/>
    <n v="83.818067513793267"/>
    <n v="144.91535699709527"/>
    <n v="158.32887071070357"/>
    <n v="164.81747127149751"/>
    <n v="75.626379797642272"/>
  </r>
  <r>
    <x v="221"/>
    <n v="126.5137804907157"/>
    <n v="88.567545371800364"/>
    <n v="140.35319336877956"/>
    <n v="153.17715298577579"/>
    <n v="167.35982516307473"/>
    <n v="72.67883117671613"/>
  </r>
  <r>
    <x v="222"/>
    <n v="128.93969152436708"/>
    <n v="90.459695076411876"/>
    <n v="140.00140789169137"/>
    <n v="155.94665612040362"/>
    <n v="173.48726943000219"/>
    <n v="73.005945605620269"/>
  </r>
  <r>
    <x v="223"/>
    <n v="126.58181980464856"/>
    <n v="97.368119609584227"/>
    <n v="140.21520628078"/>
    <n v="144.19680152041232"/>
    <n v="160.33659831616959"/>
    <n v="85.678697424999029"/>
  </r>
  <r>
    <x v="224"/>
    <n v="117.82391734014649"/>
    <n v="99.008905517295418"/>
    <n v="129.93209784624545"/>
    <n v="132.81333328671329"/>
    <n v="131.94601336583119"/>
    <n v="87.946603915752092"/>
  </r>
  <r>
    <x v="225"/>
    <n v="109.70790331833736"/>
    <n v="98.120989728904235"/>
    <n v="117.24087020503013"/>
    <n v="121.93452748798576"/>
    <n v="117.32671061120948"/>
    <n v="81.469738223449681"/>
  </r>
  <r>
    <x v="226"/>
    <n v="94.941683986600566"/>
    <n v="92.470849055749099"/>
    <n v="104.0541389407077"/>
    <n v="102.08602821341421"/>
    <n v="89.716567520925835"/>
    <n v="71.649789132641487"/>
  </r>
  <r>
    <x v="227"/>
    <n v="87.122449023897545"/>
    <n v="85.003661138761373"/>
    <n v="95.127788631945066"/>
    <n v="93.392986637955559"/>
    <n v="79.808547023652395"/>
    <n v="72.853987269324534"/>
  </r>
  <r>
    <x v="228"/>
    <n v="83.644797016822196"/>
    <n v="78.615177245415353"/>
    <n v="92.320626320489239"/>
    <n v="92.557946411397126"/>
    <n v="76.422893039703382"/>
    <n v="70.746640530129199"/>
  </r>
  <r>
    <x v="229"/>
    <n v="89.634990649910989"/>
    <n v="80.193324522556367"/>
    <n v="91.473542217229593"/>
    <n v="104.09952419204424"/>
    <n v="85.856023028768249"/>
    <n v="80.298020936097913"/>
  </r>
  <r>
    <x v="230"/>
    <n v="87.285385573800866"/>
    <n v="77.740278348369486"/>
    <n v="85.630565206908642"/>
    <n v="100.82653524268301"/>
    <n v="85.294780564412036"/>
    <n v="84.919489766952466"/>
  </r>
  <r>
    <x v="231"/>
    <n v="87.13930464085891"/>
    <n v="78.208308039695012"/>
    <n v="83.856609440745146"/>
    <n v="100.82367722286065"/>
    <n v="84.518295292028483"/>
    <n v="86.010669907570929"/>
  </r>
  <r>
    <x v="232"/>
    <n v="90.454030034783813"/>
    <n v="80.816090206310449"/>
    <n v="83.380331613899898"/>
    <n v="101.76142178650326"/>
    <n v="97.291977840358101"/>
    <n v="87.596090464822396"/>
  </r>
  <r>
    <x v="233"/>
    <n v="96.812380213091814"/>
    <n v="83.941061623231278"/>
    <n v="86.597617670943833"/>
    <n v="107.1527460173083"/>
    <n v="110.56926164810032"/>
    <n v="103.05590216951906"/>
  </r>
  <r>
    <x v="234"/>
    <n v="96.79734750586627"/>
    <n v="86.222708230324415"/>
    <n v="87.813101253466201"/>
    <n v="106.81581267292617"/>
    <n v="104.46576135283678"/>
    <n v="105.44184567366391"/>
  </r>
  <r>
    <x v="235"/>
    <n v="94.07895840109498"/>
    <n v="88.417110938617611"/>
    <n v="88.293353766595231"/>
    <n v="97.972168058030078"/>
    <n v="93.246592424487588"/>
    <n v="118.2734239047866"/>
  </r>
  <r>
    <x v="236"/>
    <n v="96.934142978001304"/>
    <n v="88.460096261787712"/>
    <n v="91.223482974824122"/>
    <n v="95.317630726179686"/>
    <n v="101.4931009040986"/>
    <n v="144.00796416589245"/>
  </r>
  <r>
    <x v="237"/>
    <n v="96.504870590835893"/>
    <n v="87.484563213702273"/>
    <n v="98.614518522484246"/>
    <n v="93.176510256659242"/>
    <n v="96.714631717524099"/>
    <n v="147.8717199523231"/>
  </r>
  <r>
    <x v="238"/>
    <n v="98.311034935220391"/>
    <n v="85.547435144561362"/>
    <n v="106.47387112388904"/>
    <n v="97.311239603641681"/>
    <n v="98.710124334265288"/>
    <n v="145.34577824916761"/>
  </r>
  <r>
    <x v="239"/>
    <n v="102.48249903958626"/>
    <n v="86.834546835389318"/>
    <n v="117.30260259621197"/>
    <n v="101.66227321924582"/>
    <n v="105.53933182884001"/>
    <n v="142.90180704295179"/>
  </r>
  <r>
    <x v="240"/>
    <n v="104.40285443905091"/>
    <n v="87.053898459993619"/>
    <n v="116.99704955537069"/>
    <n v="102.72861238183553"/>
    <n v="111.56465314512032"/>
    <n v="151.06134481459947"/>
  </r>
  <r>
    <x v="241"/>
    <n v="101.5453836126391"/>
    <n v="85.067305486912346"/>
    <n v="109.03148723977614"/>
    <n v="98.409506170752039"/>
    <n v="107.1546148070319"/>
    <n v="163.85502636910303"/>
  </r>
  <r>
    <x v="242"/>
    <n v="99.028008686302798"/>
    <n v="85.696945456012585"/>
    <n v="101.63811669040162"/>
    <n v="94.01583136686304"/>
    <n v="107.36181655681929"/>
    <n v="157.43431663721213"/>
  </r>
  <r>
    <x v="243"/>
    <n v="96.35623051591034"/>
    <n v="86.968299256798247"/>
    <n v="101.65008124541598"/>
    <n v="91.81753500937694"/>
    <n v="110.37950131587704"/>
    <n v="115.54908549828164"/>
  </r>
  <r>
    <x v="244"/>
    <n v="96.891293448014935"/>
    <n v="89.49747288783071"/>
    <n v="109.7914209958272"/>
    <n v="90.708700959482158"/>
    <n v="109.41770016614774"/>
    <n v="101.84919730837028"/>
  </r>
  <r>
    <x v="245"/>
    <n v="96.334673461015058"/>
    <n v="89.809333398517126"/>
    <n v="111.81232596055284"/>
    <n v="90.601667203544807"/>
    <n v="107.21925588932801"/>
    <n v="94.125004189204347"/>
  </r>
  <r>
    <x v="246"/>
    <n v="95.797091534150738"/>
    <n v="90.860112215572371"/>
    <n v="110.4948032947928"/>
    <n v="87.840664668309046"/>
    <n v="106.08009625660067"/>
    <n v="98.14843130970543"/>
  </r>
  <r>
    <x v="247"/>
    <n v="100.00927861573341"/>
    <n v="91.865682110430299"/>
    <n v="112.89779096917465"/>
    <n v="95.325647112380423"/>
    <n v="110.18771578017099"/>
    <n v="107.93119059262497"/>
  </r>
  <r>
    <x v="248"/>
    <n v="107.7189962857764"/>
    <n v="92.662619042923026"/>
    <n v="112.31205329937512"/>
    <n v="112.99747439811418"/>
    <n v="121.86677676201083"/>
    <n v="114.62376872115854"/>
  </r>
  <r>
    <x v="249"/>
    <n v="114.18820514723673"/>
    <n v="92.549261918869306"/>
    <n v="116.08300896927501"/>
    <n v="126.0077857778676"/>
    <n v="124.9141136349723"/>
    <n v="138.79078654694393"/>
  </r>
  <r>
    <x v="250"/>
    <n v="120.13112275053732"/>
    <n v="94.035359597373031"/>
    <n v="121.44529774534413"/>
    <n v="130.65319014717605"/>
    <n v="139.24668911693195"/>
    <n v="152.40229877459649"/>
  </r>
  <r>
    <x v="251"/>
    <n v="124.18159503605668"/>
    <n v="96.15666616675324"/>
    <n v="118.79407365616134"/>
    <n v="132.45723234867179"/>
    <n v="153.94746082306403"/>
    <n v="162.90996003791648"/>
  </r>
  <r>
    <x v="252"/>
    <n v="129.37339223028096"/>
    <n v="97.400063580779786"/>
    <n v="117.49676841190369"/>
    <n v="139.79020065907005"/>
    <n v="166.34533369528316"/>
    <n v="173.84614711831256"/>
  </r>
  <r>
    <x v="253"/>
    <n v="120.45713566953926"/>
    <n v="87.959674099168467"/>
    <n v="110.63265207276712"/>
    <n v="130.55933223214942"/>
    <n v="157.22018612670792"/>
    <n v="165.10379744883593"/>
  </r>
  <r>
    <x v="254"/>
    <n v="124.00279008260023"/>
    <n v="90.387360759511694"/>
    <n v="117.3705496234501"/>
    <n v="136.45576947954228"/>
    <n v="158.07197265001807"/>
    <n v="164.33164941580921"/>
  </r>
  <r>
    <x v="255"/>
    <n v="120.99064629944623"/>
    <n v="93.244217463160822"/>
    <n v="122.36871248326607"/>
    <n v="131.12948923514404"/>
    <n v="146.96878250287716"/>
    <n v="146.3080991596614"/>
  </r>
  <r>
    <x v="256"/>
    <n v="122.91960364160437"/>
    <n v="97.052404749336901"/>
    <n v="121.20626106535595"/>
    <n v="136.7158320531762"/>
    <n v="146.67702198940123"/>
    <n v="135.82404074537911"/>
  </r>
  <r>
    <x v="257"/>
    <n v="121.78708691429014"/>
    <n v="97.404426068883822"/>
    <n v="120.89321183597738"/>
    <n v="135.96034322574116"/>
    <n v="146.3310200556451"/>
    <n v="122.68765509735834"/>
  </r>
  <r>
    <x v="258"/>
    <n v="121.60014769645142"/>
    <n v="96.286727097562135"/>
    <n v="121.92622654039394"/>
    <n v="132.56943150166592"/>
    <n v="144.86493887585212"/>
    <n v="140.55156570837335"/>
  </r>
  <r>
    <x v="259"/>
    <n v="120.01711513728294"/>
    <n v="95.961338740781798"/>
    <n v="120.34968299878643"/>
    <n v="126.57328500207126"/>
    <n v="140.60966470101829"/>
    <n v="157.33995805378956"/>
  </r>
  <r>
    <x v="260"/>
    <n v="119.81663596989409"/>
    <n v="95.186621528365038"/>
    <n v="118.82949043086737"/>
    <n v="130.53051912130223"/>
    <n v="136.49105404557113"/>
    <n v="154.71755807492747"/>
  </r>
  <r>
    <x v="261"/>
    <n v="117.50358747642781"/>
    <n v="96.364248835146483"/>
    <n v="114.53867112389231"/>
    <n v="126.577774941049"/>
    <n v="133.19134821433445"/>
    <n v="148.91069981664907"/>
  </r>
  <r>
    <x v="262"/>
    <n v="113.27741255567049"/>
    <n v="95.687747921972331"/>
    <n v="113.71569755642936"/>
    <n v="119.95190936881319"/>
    <n v="124.33462919662688"/>
    <n v="141.92592621677576"/>
  </r>
  <r>
    <x v="263"/>
    <n v="113.63807120487925"/>
    <n v="97.583241449916812"/>
    <n v="112.68257284129115"/>
    <n v="117.94134497851003"/>
    <n v="130.61456706517001"/>
    <n v="133.56365402355942"/>
  </r>
  <r>
    <x v="264"/>
    <n v="109.98166170213905"/>
    <n v="95.950881429848238"/>
    <n v="109.92125646488668"/>
    <n v="112.10294081516898"/>
    <n v="126.55370158631418"/>
    <n v="128.46265672077718"/>
  </r>
  <r>
    <x v="265"/>
    <n v="111.09852045289803"/>
    <n v="93.61391811516296"/>
    <n v="109.22206124444374"/>
    <n v="115.48985006321122"/>
    <n v="131.00076207458858"/>
    <n v="132.33108715759957"/>
  </r>
  <r>
    <x v="266"/>
    <n v="113.80473679642948"/>
    <n v="95.828636148609377"/>
    <n v="110.04625146813237"/>
    <n v="119.02875304866092"/>
    <n v="134.63761713466732"/>
    <n v="135.49271764332477"/>
  </r>
  <r>
    <x v="267"/>
    <n v="114.14993939485466"/>
    <n v="96.648033105308883"/>
    <n v="107.16442325261059"/>
    <n v="118.54510441352923"/>
    <n v="138.39358832251696"/>
    <n v="135.35532945501259"/>
  </r>
  <r>
    <x v="268"/>
    <n v="112.89535081708715"/>
    <n v="95.956506493785653"/>
    <n v="102.13447209562104"/>
    <n v="117.18812034772952"/>
    <n v="141.8591910497118"/>
    <n v="128.23862130044262"/>
  </r>
  <r>
    <x v="269"/>
    <n v="108.04812739349063"/>
    <n v="94.168583771114456"/>
    <n v="95.777062785801618"/>
    <n v="114.64095075143585"/>
    <n v="131.06264393876708"/>
    <n v="116.60852878611672"/>
  </r>
  <r>
    <x v="270"/>
    <n v="105.17031235331986"/>
    <n v="92.039457844694397"/>
    <n v="92.832897771580349"/>
    <n v="113.75478343578607"/>
    <n v="122.76790083571242"/>
    <n v="114.9661928146825"/>
  </r>
  <r>
    <x v="271"/>
    <n v="110.85108142361786"/>
    <n v="91.101029555671445"/>
    <n v="90.524088668255786"/>
    <n v="130.60913808277544"/>
    <n v="125.7623990874305"/>
    <n v="128.37062338544305"/>
  </r>
  <r>
    <x v="272"/>
    <n v="111.96303612465049"/>
    <n v="93.563016001837013"/>
    <n v="92.57460788709588"/>
    <n v="133.47945537785932"/>
    <n v="125.54045781258543"/>
    <n v="117.23152792214373"/>
  </r>
  <r>
    <x v="273"/>
    <n v="113.65961929318509"/>
    <n v="97.137918075880165"/>
    <n v="100.70840256374036"/>
    <n v="133.2118899341425"/>
    <n v="124.28203806039402"/>
    <n v="112.29726312038757"/>
  </r>
  <r>
    <x v="274"/>
    <n v="112.58719265173916"/>
    <n v="97.996609788558686"/>
    <n v="103.67454355209563"/>
    <n v="132.92879103758989"/>
    <n v="113.36410727007033"/>
    <n v="114.09083076561113"/>
  </r>
  <r>
    <x v="275"/>
    <n v="112.22154078479605"/>
    <n v="97.746037365203378"/>
    <n v="104.25484379731485"/>
    <n v="134.77310281234557"/>
    <n v="110.30016685603007"/>
    <n v="108.64256709582951"/>
  </r>
  <r>
    <x v="276"/>
    <n v="111.51910011431873"/>
    <n v="97.488079175770181"/>
    <n v="107.23895164047042"/>
    <n v="132.87758405341344"/>
    <n v="107.4493457064473"/>
    <n v="108.46639410037433"/>
  </r>
  <r>
    <x v="277"/>
    <n v="112.48717721781658"/>
    <n v="97.047957246735379"/>
    <n v="110.31483960455759"/>
    <n v="132.35292037256136"/>
    <n v="113.29787191938263"/>
    <n v="106.48256087177049"/>
  </r>
  <r>
    <x v="278"/>
    <n v="112.36091475108691"/>
    <n v="98.050045356914083"/>
    <n v="112.83529941721481"/>
    <n v="129.71049268039414"/>
    <n v="114.45508937207482"/>
    <n v="103.04341239056414"/>
  </r>
  <r>
    <x v="279"/>
    <n v="112.02905932167707"/>
    <n v="98.476522895607403"/>
    <n v="116.71953191723409"/>
    <n v="127.5758679908098"/>
    <n v="111.56767839559684"/>
    <n v="104.15765444192802"/>
  </r>
  <r>
    <x v="280"/>
    <n v="112.0141342676348"/>
    <n v="99.12891338986752"/>
    <n v="128.37313154370275"/>
    <n v="122.93761921349078"/>
    <n v="109.97611282443171"/>
    <n v="100.44590773273552"/>
  </r>
  <r>
    <x v="281"/>
    <n v="111.30309518225027"/>
    <n v="96.141392990183078"/>
    <n v="127.60767223969118"/>
    <n v="124.32918879352046"/>
    <n v="110.34979945898917"/>
    <n v="99.422702718939874"/>
  </r>
  <r>
    <x v="282"/>
    <n v="110.23799950742715"/>
    <n v="95.709413951141585"/>
    <n v="127.86475775984465"/>
    <n v="121.94004441587154"/>
    <n v="110.01735388048112"/>
    <n v="96.434123463106687"/>
  </r>
  <r>
    <x v="283"/>
    <n v="107.48116485160706"/>
    <n v="95.278189590791882"/>
    <n v="128.53138184363175"/>
    <n v="115.26858765759923"/>
    <n v="105.95123422769844"/>
    <n v="95.001859437148752"/>
  </r>
  <r>
    <x v="284"/>
    <n v="105.88963809270895"/>
    <n v="96.15310305311921"/>
    <n v="132.77947593438515"/>
    <n v="108.69615201968732"/>
    <n v="102.00743934137138"/>
    <n v="96.088952047425281"/>
  </r>
  <r>
    <x v="285"/>
    <n v="106.1193192345322"/>
    <n v="96.682367091997307"/>
    <n v="135.83432946062379"/>
    <n v="106.39338395836377"/>
    <n v="102.9391354153546"/>
    <n v="97.988823583960979"/>
  </r>
  <r>
    <x v="286"/>
    <n v="108.2596856817934"/>
    <n v="97.014856954298708"/>
    <n v="139.44438780420256"/>
    <n v="108.23200270806655"/>
    <n v="105.78562226426922"/>
    <n v="105.29352313226359"/>
  </r>
  <r>
    <x v="287"/>
    <n v="108.19191409508544"/>
    <n v="96.30345174977127"/>
    <n v="138.50455623579958"/>
    <n v="107.53963468193896"/>
    <n v="111.19145791797133"/>
    <n v="99.643731609615401"/>
  </r>
  <r>
    <x v="288"/>
    <n v="107.75099858536703"/>
    <n v="95.362540037322347"/>
    <n v="142.66035800808774"/>
    <n v="107.44948174629528"/>
    <n v="109.74579497022754"/>
    <n v="93.376036116349482"/>
  </r>
  <r>
    <x v="289"/>
    <n v="107.42226031946871"/>
    <n v="95.37121157362381"/>
    <n v="144.35472907857201"/>
    <n v="108.15058680342611"/>
    <n v="106.82658697449783"/>
    <n v="89.3447379026357"/>
  </r>
  <r>
    <x v="290"/>
    <n v="109.49825909872371"/>
    <n v="95.770530913815819"/>
    <n v="144.57148283281413"/>
    <n v="110.61090619822038"/>
    <n v="111.68870786834408"/>
    <n v="94.870155112235338"/>
  </r>
  <r>
    <x v="291"/>
    <n v="112.85503004918966"/>
    <n v="98.179796725540271"/>
    <n v="143.06896407885858"/>
    <n v="115.91694606652354"/>
    <n v="115.8878075653566"/>
    <n v="102.38337153289964"/>
  </r>
  <r>
    <x v="292"/>
    <n v="112.25842368757866"/>
    <n v="101.37864822354385"/>
    <n v="136.1460981534305"/>
    <n v="115.98696880687527"/>
    <n v="112.32610744364382"/>
    <n v="100.72732615015458"/>
  </r>
  <r>
    <x v="293"/>
    <n v="112.11785757493135"/>
    <n v="103.58023540446204"/>
    <n v="131.06189005555947"/>
    <n v="115.76132523012102"/>
    <n v="110.15130525657368"/>
    <n v="104.5024559206885"/>
  </r>
  <r>
    <x v="294"/>
    <n v="110.26029630128242"/>
    <n v="107.38829086136646"/>
    <n v="125.74899318603828"/>
    <n v="109.75492364299839"/>
    <n v="106.49605002586853"/>
    <n v="103.99368643805676"/>
  </r>
  <r>
    <x v="295"/>
    <n v="107.5611562994732"/>
    <n v="108.85848047838064"/>
    <n v="120.35052101608304"/>
    <n v="103.67963677059309"/>
    <n v="102.25028954852358"/>
    <n v="104.44265703313873"/>
  </r>
  <r>
    <x v="296"/>
    <n v="104.46381906145857"/>
    <n v="110.14449908928509"/>
    <n v="111.49846027285176"/>
    <n v="102.02591489626901"/>
    <n v="93.949367714705119"/>
    <n v="98.485672613971786"/>
  </r>
  <r>
    <x v="297"/>
    <n v="101.06827390823945"/>
    <n v="108.98299622743576"/>
    <n v="102.45462270221037"/>
    <n v="99.261459695018004"/>
    <n v="91.087365835807759"/>
    <n v="91.942089583602197"/>
  </r>
  <r>
    <x v="298"/>
    <n v="101.07344598099107"/>
    <n v="108.3206549124786"/>
    <n v="98.997395339380972"/>
    <n v="99.9600278079037"/>
    <n v="92.510845357460752"/>
    <n v="95.785006498875916"/>
  </r>
  <r>
    <x v="299"/>
    <n v="100.03962167157053"/>
    <n v="106.39169870178411"/>
    <n v="94.86831299500048"/>
    <n v="100.98643779785488"/>
    <n v="93.213298671477972"/>
    <n v="92.605077249915027"/>
  </r>
  <r>
    <x v="300"/>
    <n v="97.186510967679908"/>
    <n v="100.58333575781886"/>
    <n v="91.024024665819468"/>
    <n v="102.46770621863605"/>
    <n v="90.478404563419005"/>
    <n v="87.659969244711476"/>
  </r>
  <r>
    <x v="301"/>
    <n v="102.95652085843834"/>
    <n v="106.12146114088121"/>
    <n v="94.450167265916988"/>
    <n v="108.24960879053303"/>
    <n v="97.117549937926768"/>
    <n v="97.073881756345031"/>
  </r>
  <r>
    <x v="302"/>
    <n v="100.64457020426245"/>
    <n v="102.71166963187839"/>
    <n v="97.292036152716804"/>
    <n v="103.85660143740152"/>
    <n v="97.3009552203211"/>
    <n v="92.327005698779374"/>
  </r>
  <r>
    <x v="303"/>
    <n v="97.736426305331321"/>
    <n v="98.968813935982297"/>
    <n v="97.259067082870118"/>
    <n v="101.72855119945166"/>
    <n v="94.679328977967927"/>
    <n v="83.788222756845258"/>
  </r>
  <r>
    <x v="304"/>
    <n v="96.807399484310082"/>
    <n v="99.909906041187128"/>
    <n v="92.608269829495654"/>
    <n v="100.38914201806305"/>
    <n v="93.914863351572833"/>
    <n v="82.723562464232259"/>
  </r>
  <r>
    <x v="305"/>
    <n v="97.148424116403248"/>
    <n v="101.74692959192117"/>
    <n v="91.883100448462912"/>
    <n v="97.846617018390674"/>
    <n v="96.595594409060311"/>
    <n v="84.395567168250949"/>
  </r>
  <r>
    <x v="306"/>
    <n v="96.650285800800503"/>
    <n v="100.79602961265269"/>
    <n v="89.641154121184599"/>
    <n v="98.846443737453527"/>
    <n v="98.027259419766466"/>
    <n v="78.828243397032011"/>
  </r>
  <r>
    <x v="307"/>
    <n v="95.893808437403692"/>
    <n v="101.27680229389857"/>
    <n v="84.03436481480793"/>
    <n v="101.13729125078055"/>
    <n v="92.444086485490729"/>
    <n v="80.795211093061809"/>
  </r>
  <r>
    <x v="308"/>
    <n v="91.560306267667627"/>
    <n v="101.37617587092535"/>
    <n v="81.731444088214872"/>
    <n v="93.91417409873101"/>
    <n v="84.128595219459896"/>
    <n v="72.739736177533359"/>
  </r>
  <r>
    <x v="309"/>
    <n v="91.003678477946664"/>
    <n v="99.219895895442292"/>
    <n v="85.054411180673995"/>
    <n v="92.488625560156237"/>
    <n v="83.787208707521572"/>
    <n v="75.059454415541254"/>
  </r>
  <r>
    <x v="310"/>
    <n v="92.383568782097086"/>
    <n v="94.481838994568335"/>
    <n v="89.981807443673176"/>
    <n v="93.748324779904209"/>
    <n v="89.71218704791778"/>
    <n v="87.990171875907805"/>
  </r>
  <r>
    <x v="311"/>
    <n v="89.6614093750797"/>
    <n v="91.122402285017927"/>
    <n v="82.317514102325944"/>
    <n v="92.479336306238096"/>
    <n v="87.026618100726878"/>
    <n v="92.050637353677018"/>
  </r>
  <r>
    <x v="312"/>
    <n v="89.001329412327195"/>
    <n v="88.923391582597716"/>
    <n v="82.794836546007616"/>
    <n v="91.437030985799623"/>
    <n v="88.6130258946054"/>
    <n v="92.648779577031164"/>
  </r>
  <r>
    <x v="313"/>
    <n v="90.291226535129596"/>
    <n v="89.566898508939204"/>
    <n v="84.453914853136297"/>
    <n v="93.154694180216453"/>
    <n v="90.748072286390411"/>
    <n v="92.51315757272279"/>
  </r>
  <r>
    <x v="314"/>
    <n v="91.55220501238955"/>
    <n v="91.406148260321302"/>
    <n v="83.882328958584779"/>
    <n v="92.860660932820522"/>
    <n v="98.047425451024111"/>
    <n v="86.812309316227967"/>
  </r>
  <r>
    <x v="315"/>
    <n v="93.016060775316006"/>
    <n v="91.613123832385668"/>
    <n v="81.574850749002593"/>
    <n v="91.986790157864036"/>
    <n v="103.5712174718481"/>
    <n v="101.65073991078569"/>
  </r>
  <r>
    <x v="316"/>
    <n v="94.883507537581863"/>
    <n v="93.539981778426451"/>
    <n v="82.080299665309951"/>
    <n v="94.063623702099378"/>
    <n v="107.64262739804677"/>
    <n v="99.894456479414771"/>
  </r>
  <r>
    <x v="317"/>
    <n v="96.379997714496611"/>
    <n v="95.92402744622845"/>
    <n v="77.355241425209158"/>
    <n v="96.923313358125895"/>
    <n v="105.92602994287721"/>
    <n v="111.55295108104039"/>
  </r>
  <r>
    <x v="318"/>
    <n v="99.840316275964952"/>
    <n v="100.31304003263845"/>
    <n v="78.635898573647694"/>
    <n v="100.16684116560658"/>
    <n v="104.19297222825863"/>
    <n v="128.07879495339782"/>
  </r>
  <r>
    <x v="319"/>
    <n v="98.922216359625907"/>
    <n v="101.41124102586751"/>
    <n v="80.879412560269898"/>
    <n v="96.180303491424965"/>
    <n v="100.97500640562009"/>
    <n v="129.33969665733994"/>
  </r>
  <r>
    <x v="320"/>
    <n v="101.39231646544647"/>
    <n v="102.58799545758841"/>
    <n v="87.045258992407142"/>
    <n v="94.998728213172043"/>
    <n v="108.93746775080172"/>
    <n v="132.53873256960466"/>
  </r>
  <r>
    <x v="321"/>
    <n v="102.23433008965439"/>
    <n v="100.92933857213784"/>
    <n v="96.668288314705734"/>
    <n v="91.785051847866711"/>
    <n v="110.99468513205414"/>
    <n v="141.43049977164165"/>
  </r>
  <r>
    <x v="322"/>
    <n v="102.06436472808993"/>
    <n v="98.976291047093952"/>
    <n v="99.757839380519513"/>
    <n v="92.271005470220658"/>
    <n v="108.36368546981576"/>
    <n v="146.30906485878293"/>
  </r>
  <r>
    <x v="323"/>
    <n v="101.92915550311652"/>
    <n v="99.423991177122247"/>
    <n v="100.54966844307984"/>
    <n v="91.455772647213507"/>
    <n v="112.95402106360439"/>
    <n v="133.23870060384667"/>
  </r>
  <r>
    <x v="324"/>
    <n v="101.17061634659623"/>
    <n v="96.451444107117567"/>
    <n v="102.35761435090735"/>
    <n v="91.659324355107103"/>
    <n v="117.31456802907523"/>
    <n v="121.83093935866928"/>
  </r>
  <r>
    <x v="325"/>
    <n v="100.47826501285051"/>
    <n v="94.558291671870307"/>
    <n v="101.35011693146816"/>
    <n v="91.196884456794152"/>
    <n v="115.37974557091533"/>
    <n v="129.40349027453038"/>
  </r>
  <r>
    <x v="326"/>
    <n v="100.90674151177612"/>
    <n v="96.603093171595461"/>
    <n v="102.04550594487239"/>
    <n v="92.558819228432469"/>
    <n v="111.03685286108131"/>
    <n v="129.12103195578982"/>
  </r>
  <r>
    <x v="327"/>
    <n v="98.974622656458024"/>
    <n v="98.371393079449575"/>
    <n v="103.48514184757762"/>
    <n v="90.361862818870804"/>
    <n v="104.47726020530459"/>
    <n v="115.06289326707693"/>
  </r>
  <r>
    <x v="328"/>
    <n v="97.839198457592644"/>
    <n v="100.35807943601344"/>
    <n v="102.88675306410411"/>
    <n v="89.36877581413556"/>
    <n v="100.35008436087531"/>
    <n v="104.63080468026345"/>
  </r>
  <r>
    <x v="329"/>
    <n v="100.16710819472965"/>
    <n v="102.28484974250792"/>
    <n v="107.80905637566775"/>
    <n v="90.801711497745984"/>
    <n v="104.85935746725141"/>
    <n v="102.21811691474309"/>
  </r>
  <r>
    <x v="330"/>
    <n v="100.74939161916987"/>
    <n v="103.54615979993133"/>
    <n v="112.77168175188734"/>
    <n v="94.98394694366678"/>
    <n v="100.24187138922763"/>
    <n v="88.471003891058814"/>
  </r>
  <r>
    <x v="331"/>
    <n v="103.08011903953047"/>
    <n v="104.06713175935131"/>
    <n v="117.13145612248559"/>
    <n v="99.690388672521081"/>
    <n v="99.405407409229923"/>
    <n v="93.059711751597987"/>
  </r>
  <r>
    <x v="332"/>
    <n v="102.16064239857725"/>
    <n v="103.19828948221969"/>
    <n v="120.21456195873057"/>
    <n v="94.922012057454182"/>
    <n v="101.97874201899157"/>
    <n v="91.448186635812561"/>
  </r>
  <r>
    <x v="333"/>
    <n v="102.72503759485363"/>
    <n v="101.97174723158406"/>
    <n v="121.76355124358575"/>
    <n v="94.73402961620188"/>
    <n v="106.78503298540704"/>
    <n v="91.571653441494533"/>
  </r>
  <r>
    <x v="334"/>
    <n v="101.72233564728259"/>
    <n v="101.23124967564181"/>
    <n v="118.645574741814"/>
    <n v="94.398213012324291"/>
    <n v="105.5939114463235"/>
    <n v="91.251091352287901"/>
  </r>
  <r>
    <x v="335"/>
    <n v="101.74503921477796"/>
    <n v="101.22604693353152"/>
    <n v="114.53901954720087"/>
    <n v="94.767853809657268"/>
    <n v="106.80348031976933"/>
    <n v="95.382168245768767"/>
  </r>
  <r>
    <x v="336"/>
    <n v="99.145069313769511"/>
    <n v="98.811937042963322"/>
    <n v="110.31748768917396"/>
    <n v="95.046227968457387"/>
    <n v="100.74629936912744"/>
    <n v="91.516949872253477"/>
  </r>
  <r>
    <x v="337"/>
    <n v="95.083557809143258"/>
    <n v="93.934889112243809"/>
    <n v="104.11543172870981"/>
    <n v="93.511032168345537"/>
    <n v="96.506384479352974"/>
    <n v="85.648316169277507"/>
  </r>
  <r>
    <x v="338"/>
    <n v="96.136872687101103"/>
    <n v="95.240959062438847"/>
    <n v="106.82547428369284"/>
    <n v="96.623355650968605"/>
    <n v="93.902536839116053"/>
    <n v="82.435744480458254"/>
  </r>
  <r>
    <x v="339"/>
    <n v="97.282906088891423"/>
    <n v="95.463554318635119"/>
    <n v="109.31642592055006"/>
    <n v="99.987844226616033"/>
    <n v="93.6614452862582"/>
    <n v="79.474134602172555"/>
  </r>
  <r>
    <x v="340"/>
    <n v="96.807429685736338"/>
    <n v="94.235021186271197"/>
    <n v="108.03472796585751"/>
    <n v="102.12188753565583"/>
    <n v="92.351744316258106"/>
    <n v="75.456429953723543"/>
  </r>
  <r>
    <x v="341"/>
    <n v="96.920170759895271"/>
    <n v="93.647555693547261"/>
    <n v="109.44027804179224"/>
    <n v="103.65631650284803"/>
    <n v="90.51594186512898"/>
    <n v="75.088026331256373"/>
  </r>
  <r>
    <x v="342"/>
    <n v="95.228972708024372"/>
    <n v="93.397726662314838"/>
    <n v="110.28626504632003"/>
    <n v="99.05619756922826"/>
    <n v="87.746707592494275"/>
    <n v="75.991930933524031"/>
  </r>
  <r>
    <x v="343"/>
    <n v="93.445412090776387"/>
    <n v="92.957530381009164"/>
    <n v="108.17258423998584"/>
    <n v="96.966916871047502"/>
    <n v="85.356020296989783"/>
    <n v="71.217025268182724"/>
  </r>
  <r>
    <x v="344"/>
    <n v="94.264988822811461"/>
    <n v="94.074693105332258"/>
    <n v="106.53154993882521"/>
    <n v="101.65071873543195"/>
    <n v="82.930545688732622"/>
    <n v="67.385907901628329"/>
  </r>
  <r>
    <x v="345"/>
    <n v="92.565573459737166"/>
    <n v="92.382651171204458"/>
    <n v="106.36840593878878"/>
    <n v="98.560830603529425"/>
    <n v="80.871843622925724"/>
    <n v="69.126518912492813"/>
  </r>
  <r>
    <x v="346"/>
    <n v="91.651523902198136"/>
    <n v="90.677776675362296"/>
    <n v="100.97775263827128"/>
    <n v="99.079033591148274"/>
    <n v="79.883461507467445"/>
    <n v="75.141352755608523"/>
  </r>
  <r>
    <x v="347"/>
    <n v="90.55798047174676"/>
    <n v="91.239108653625991"/>
    <n v="98.217081970383262"/>
    <n v="97.864061658340262"/>
    <n v="75.230214304782677"/>
    <n v="78.442341313819881"/>
  </r>
  <r>
    <x v="348"/>
    <n v="90.611089313374535"/>
    <n v="91.243913398612492"/>
    <n v="96.110281402511788"/>
    <n v="99.30039908996018"/>
    <n v="75.470597593110995"/>
    <n v="76.919360738540647"/>
  </r>
  <r>
    <x v="349"/>
    <n v="93.850779955463608"/>
    <n v="92.799604953943415"/>
    <n v="101.52651305065365"/>
    <n v="102.35423073842507"/>
    <n v="80.718746872367674"/>
    <n v="79.798726122392551"/>
  </r>
  <r>
    <x v="350"/>
    <n v="94.549535522724597"/>
    <n v="93.629072424603294"/>
    <n v="104.35999796417556"/>
    <n v="101.31573969643561"/>
    <n v="82.253684563822958"/>
    <n v="80.770252838354722"/>
  </r>
  <r>
    <x v="351"/>
    <n v="93.693235304688955"/>
    <n v="95.121044277082717"/>
    <n v="106.25405420635327"/>
    <n v="98.072370543884674"/>
    <n v="78.864218841925677"/>
    <n v="79.114343656146332"/>
  </r>
  <r>
    <x v="352"/>
    <n v="94.148790915532572"/>
    <n v="98.31693904407247"/>
    <n v="106.73728467626276"/>
    <n v="95.177093731224218"/>
    <n v="79.566281211813788"/>
    <n v="79.711022778785036"/>
  </r>
  <r>
    <x v="353"/>
    <n v="94.808852770730624"/>
    <n v="101.11249145118728"/>
    <n v="107.2047880614238"/>
    <n v="94.98579732445026"/>
    <n v="78.952152779980793"/>
    <n v="77.176113234515569"/>
  </r>
  <r>
    <x v="354"/>
    <n v="95.9527109227446"/>
    <n v="101.81164092126298"/>
    <n v="103.48177981919189"/>
    <n v="99.760083589944173"/>
    <n v="77.906585474543348"/>
    <n v="80.403030451249606"/>
  </r>
  <r>
    <x v="355"/>
    <n v="95.693251726959019"/>
    <n v="103.0302556884084"/>
    <n v="101.64441851184777"/>
    <n v="98.111436478395873"/>
    <n v="78.538649094459174"/>
    <n v="79.885076398987891"/>
  </r>
  <r>
    <x v="356"/>
    <n v="94.624312481412645"/>
    <n v="102.86149217770364"/>
    <n v="100.8754701472434"/>
    <n v="93.157432177207951"/>
    <n v="83.063549383398069"/>
    <n v="76.666868013568589"/>
  </r>
  <r>
    <x v="357"/>
    <n v="93.904661973795584"/>
    <n v="101.59665029105641"/>
    <n v="100.21014710995644"/>
    <n v="92.364551576674685"/>
    <n v="84.369906303556704"/>
    <n v="73.933514498279322"/>
  </r>
  <r>
    <x v="358"/>
    <n v="95.794162635253826"/>
    <n v="102.13427723396183"/>
    <n v="101.39902979098005"/>
    <n v="96.528854651434784"/>
    <n v="84.592085831149433"/>
    <n v="78.218097839984623"/>
  </r>
  <r>
    <x v="359"/>
    <n v="99.192386241437319"/>
    <n v="107.13788537307187"/>
    <n v="103.04166761799397"/>
    <n v="96.117769765187049"/>
    <n v="93.69858808221187"/>
    <n v="79.644874788445051"/>
  </r>
  <r>
    <x v="360"/>
    <n v="101.58666232211311"/>
    <n v="107.26025767855911"/>
    <n v="104.13739012377377"/>
    <n v="97.956211241801014"/>
    <n v="102.08136299431982"/>
    <n v="83.474183296433708"/>
  </r>
  <r>
    <x v="361"/>
    <n v="103.61243780701011"/>
    <n v="104.71938540565031"/>
    <n v="104.95636341292295"/>
    <n v="101.76527054129303"/>
    <n v="109.89641490679965"/>
    <n v="88.477317274899789"/>
  </r>
  <r>
    <x v="362"/>
    <n v="100.48317966982319"/>
    <n v="101.53847870476029"/>
    <n v="103.95250211738738"/>
    <n v="100.64228006850861"/>
    <n v="98.597569793661222"/>
    <n v="92.427522436266969"/>
  </r>
  <r>
    <x v="363"/>
    <n v="96.1960295511102"/>
    <n v="100.4893165529747"/>
    <n v="102.6112963795989"/>
    <n v="99.07315993399294"/>
    <n v="86.339236668898934"/>
    <n v="74.735755013178292"/>
  </r>
  <r>
    <x v="364"/>
    <n v="93.517296455305043"/>
    <n v="97.943758287566581"/>
    <n v="96.778633355029214"/>
    <n v="100.71394948023644"/>
    <n v="82.046499124177473"/>
    <n v="63.855787904340644"/>
  </r>
  <r>
    <x v="365"/>
    <n v="92.110886481276935"/>
    <n v="96.437258776754945"/>
    <n v="95.43621815022972"/>
    <n v="99.068206308698876"/>
    <n v="78.601315862864411"/>
    <n v="68.571626748920252"/>
  </r>
  <r>
    <x v="366"/>
    <n v="94.254067195658607"/>
    <n v="95.831338745391875"/>
    <n v="99.385157611777259"/>
    <n v="98.351238298852294"/>
    <n v="87.540779046884296"/>
    <n v="75.742781548485823"/>
  </r>
  <r>
    <x v="367"/>
    <n v="95.048084817371219"/>
    <n v="93.214262549148188"/>
    <n v="102.87691024220582"/>
    <n v="98.314823839582161"/>
    <n v="94.198045302969149"/>
    <n v="76.825545834288363"/>
  </r>
  <r>
    <x v="368"/>
    <n v="96.94264239024524"/>
    <n v="93.189971765221728"/>
    <n v="103.19334311226443"/>
    <n v="100.27971610366791"/>
    <n v="99.758347012708256"/>
    <n v="81.962011826654489"/>
  </r>
  <r>
    <x v="369"/>
    <n v="99.060626934585471"/>
    <n v="92.453184386319677"/>
    <n v="103.41346872538824"/>
    <n v="105.4440792272966"/>
    <n v="105.71595774712802"/>
    <n v="79.805857837610446"/>
  </r>
  <r>
    <x v="370"/>
    <n v="102.46152823291985"/>
    <n v="92.765906311361135"/>
    <n v="105.5983027241768"/>
    <n v="113.28815366277787"/>
    <n v="107.58970678516772"/>
    <n v="85.617157211321754"/>
  </r>
  <r>
    <x v="371"/>
    <n v="106.71620891512508"/>
    <n v="94.317011042619725"/>
    <n v="106.50990881564493"/>
    <n v="116.07281494589586"/>
    <n v="123.20832210392574"/>
    <n v="88.465091938643951"/>
  </r>
  <r>
    <x v="372"/>
    <n v="109.759275662543"/>
    <n v="95.860351836229995"/>
    <n v="110.35442400152323"/>
    <n v="117.63236864590563"/>
    <n v="132.60372720781172"/>
    <n v="88.073596868311256"/>
  </r>
  <r>
    <x v="373"/>
    <n v="112.9366447724327"/>
    <n v="95.463072100314221"/>
    <n v="110.66965501600934"/>
    <n v="124.36094978005418"/>
    <n v="138.15415762329525"/>
    <n v="93.67081096308489"/>
  </r>
  <r>
    <x v="374"/>
    <n v="115.96582715789961"/>
    <n v="97.26103867225055"/>
    <n v="112.48766850590609"/>
    <n v="125.49283015004849"/>
    <n v="146.69755282215937"/>
    <n v="99.654907463651341"/>
  </r>
  <r>
    <x v="375"/>
    <n v="118.61085405898515"/>
    <n v="100.24005515327437"/>
    <n v="116.85050669561146"/>
    <n v="123.26564820134547"/>
    <n v="158.47566714062822"/>
    <n v="95.698433569624129"/>
  </r>
  <r>
    <x v="376"/>
    <n v="121.43307783295158"/>
    <n v="103.80403089968794"/>
    <n v="118.48722602429294"/>
    <n v="125.54613055054089"/>
    <n v="161.34999942827736"/>
    <n v="99.468160967920355"/>
  </r>
  <r>
    <x v="377"/>
    <n v="127.46093585497982"/>
    <n v="106.8273750000526"/>
    <n v="120.50300649101304"/>
    <n v="133.00187201044201"/>
    <n v="173.96879071657"/>
    <n v="106.24541703552003"/>
  </r>
  <r>
    <x v="378"/>
    <n v="124.62778472601251"/>
    <n v="110.11240966712386"/>
    <n v="119.29151456025477"/>
    <n v="129.63865081871703"/>
    <n v="156.86259518874931"/>
    <n v="107.17308631626159"/>
  </r>
  <r>
    <x v="379"/>
    <n v="123.91870590984652"/>
    <n v="113.5213610353443"/>
    <n v="116.12407096335072"/>
    <n v="125.6021693201404"/>
    <n v="154.6889291167619"/>
    <n v="108.98365049315393"/>
  </r>
  <r>
    <x v="380"/>
    <n v="127.29438157112905"/>
    <n v="112.84449165194852"/>
    <n v="115.55876948969683"/>
    <n v="129.71189844379131"/>
    <n v="165.00192338724204"/>
    <n v="119.91699553043085"/>
  </r>
  <r>
    <x v="381"/>
    <n v="128.51905211131293"/>
    <n v="112.09740055191575"/>
    <n v="117.51831267738253"/>
    <n v="132.14790760394752"/>
    <n v="167.69644011669865"/>
    <n v="120.5606273089243"/>
  </r>
  <r>
    <x v="382"/>
    <n v="132.53329678946218"/>
    <n v="111.38843923391796"/>
    <n v="120.82966531757462"/>
    <n v="136.43138195007535"/>
    <n v="183.87866815764869"/>
    <n v="118.44770277894681"/>
  </r>
  <r>
    <x v="383"/>
    <n v="134.61293724008328"/>
    <n v="111.92602596695636"/>
    <n v="125.33216627453419"/>
    <n v="140.71103613110648"/>
    <n v="183.5978398763383"/>
    <n v="119.56159885274104"/>
  </r>
  <r>
    <x v="384"/>
    <n v="132.99761026907638"/>
    <n v="110.45391581912321"/>
    <n v="128.29397027016657"/>
    <n v="139.76619424842013"/>
    <n v="177.57948473751378"/>
    <n v="115.82853453747937"/>
  </r>
  <r>
    <x v="385"/>
    <n v="132.66766484196029"/>
    <n v="109.7269797021805"/>
    <n v="129.7700388559266"/>
    <n v="137.61207133457867"/>
    <n v="181.91853671774265"/>
    <n v="110.23584416548698"/>
  </r>
  <r>
    <x v="386"/>
    <n v="138.18720519535549"/>
    <n v="111.41573932671484"/>
    <n v="138.47498416923955"/>
    <n v="142.13935235455247"/>
    <n v="197.36406048623508"/>
    <n v="108.1455670356541"/>
  </r>
  <r>
    <x v="387"/>
    <n v="156.26613607359866"/>
    <n v="116.74685929163809"/>
    <n v="142.68375613768492"/>
    <n v="166.45938137171134"/>
    <n v="246.39606929219923"/>
    <n v="115.36906640481777"/>
  </r>
  <r>
    <x v="388"/>
    <n v="155.01558277743945"/>
    <n v="119.27094081615941"/>
    <n v="143.52332662932145"/>
    <n v="166.01461284535822"/>
    <n v="232.4051565523277"/>
    <n v="118.92046340137435"/>
  </r>
  <r>
    <x v="389"/>
    <n v="154.6416206809831"/>
    <n v="120.22134519883218"/>
    <n v="141.06623585352548"/>
    <n v="169.77570010698363"/>
    <n v="224.29326450451671"/>
    <n v="117.78927680495785"/>
  </r>
  <r>
    <x v="390"/>
    <n v="151.36908040693677"/>
    <n v="123.20484221730807"/>
    <n v="146.94047560682512"/>
    <n v="162.74656211074796"/>
    <n v="207.22406754361228"/>
    <n v="114.75351326275"/>
  </r>
  <r>
    <x v="391"/>
    <n v="137.70487555315523"/>
    <n v="121.87540019115646"/>
    <n v="143.30430408028425"/>
    <n v="144.0784554809251"/>
    <n v="165.17682141818005"/>
    <n v="110.40596120895223"/>
  </r>
  <r>
    <x v="392"/>
    <n v="135.05365070411625"/>
    <n v="120.06760674873702"/>
    <n v="140.39844029497073"/>
    <n v="142.07728388637969"/>
    <n v="159.7985767844628"/>
    <n v="108.05844212045564"/>
  </r>
  <r>
    <x v="393"/>
    <n v="136.0419413178312"/>
    <n v="120.276504762014"/>
    <n v="142.69352804000474"/>
    <n v="147.91508373264332"/>
    <n v="152.57278473300983"/>
    <n v="109.67569831166102"/>
  </r>
  <r>
    <x v="394"/>
    <n v="135.39928856276279"/>
    <n v="116.83338024339821"/>
    <n v="139.25281548776354"/>
    <n v="152.34505088026827"/>
    <n v="151.28497315818765"/>
    <n v="108.58010537092795"/>
  </r>
  <r>
    <x v="395"/>
    <n v="134.95171850533714"/>
    <n v="115.18690117181453"/>
    <n v="137.58016823822675"/>
    <n v="150.10862275216391"/>
    <n v="154.70711661125137"/>
    <n v="114.39308388371099"/>
  </r>
  <r>
    <x v="396"/>
    <n v="132.36204881052723"/>
    <n v="113.82253153379401"/>
    <n v="139.11083107791842"/>
    <n v="147.25400622949095"/>
    <n v="144.37650443427199"/>
    <n v="117.1763373526621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x v="0"/>
    <x v="0"/>
    <m/>
    <s v="Depósito"/>
  </r>
  <r>
    <x v="1"/>
    <x v="1"/>
    <n v="4.4999999999999998E-2"/>
    <n v="0.03"/>
  </r>
  <r>
    <x v="1"/>
    <x v="2"/>
    <n v="4.4999999999999998E-2"/>
    <n v="0.03"/>
  </r>
  <r>
    <x v="1"/>
    <x v="3"/>
    <n v="3.5000000000000003E-2"/>
    <n v="2.5000000000000001E-2"/>
  </r>
  <r>
    <x v="1"/>
    <x v="4"/>
    <n v="3.5000000000000003E-2"/>
    <n v="2.5000000000000001E-2"/>
  </r>
  <r>
    <x v="1"/>
    <x v="5"/>
    <n v="3.5000000000000003E-2"/>
    <n v="2.5000000000000001E-2"/>
  </r>
  <r>
    <x v="1"/>
    <x v="6"/>
    <n v="3.5000000000000003E-2"/>
    <n v="2.5000000000000001E-2"/>
  </r>
  <r>
    <x v="1"/>
    <x v="7"/>
    <n v="3.5000000000000003E-2"/>
    <n v="2.5000000000000001E-2"/>
  </r>
  <r>
    <x v="1"/>
    <x v="8"/>
    <n v="3.5000000000000003E-2"/>
    <n v="2.5000000000000001E-2"/>
  </r>
  <r>
    <x v="1"/>
    <x v="9"/>
    <n v="0.03"/>
    <n v="2.5000000000000001E-2"/>
  </r>
  <r>
    <x v="1"/>
    <x v="10"/>
    <n v="0.03"/>
    <n v="2.5000000000000001E-2"/>
  </r>
  <r>
    <x v="1"/>
    <x v="11"/>
    <n v="0.03"/>
    <n v="2.5000000000000001E-2"/>
  </r>
  <r>
    <x v="1"/>
    <x v="12"/>
    <n v="0.03"/>
    <n v="2.5000000000000001E-2"/>
  </r>
  <r>
    <x v="2"/>
    <x v="1"/>
    <n v="0.03"/>
    <n v="2.5000000000000001E-2"/>
  </r>
  <r>
    <x v="2"/>
    <x v="2"/>
    <n v="0.03"/>
    <n v="2.5000000000000001E-2"/>
  </r>
  <r>
    <x v="2"/>
    <x v="3"/>
    <n v="0.03"/>
    <n v="2.5000000000000001E-2"/>
  </r>
  <r>
    <x v="2"/>
    <x v="4"/>
    <n v="0.03"/>
    <n v="2.5000000000000001E-2"/>
  </r>
  <r>
    <x v="2"/>
    <x v="5"/>
    <n v="0.03"/>
    <n v="2.5000000000000001E-2"/>
  </r>
  <r>
    <x v="2"/>
    <x v="6"/>
    <n v="0.03"/>
    <n v="2.5000000000000001E-2"/>
  </r>
  <r>
    <x v="2"/>
    <x v="7"/>
    <n v="0.03"/>
    <n v="2.5000000000000001E-2"/>
  </r>
  <r>
    <x v="2"/>
    <x v="8"/>
    <n v="0.03"/>
    <n v="2.5000000000000001E-2"/>
  </r>
  <r>
    <x v="2"/>
    <x v="9"/>
    <n v="0.03"/>
    <n v="2.5000000000000001E-2"/>
  </r>
  <r>
    <x v="2"/>
    <x v="10"/>
    <n v="0.03"/>
    <n v="2.5000000000000001E-2"/>
  </r>
  <r>
    <x v="2"/>
    <x v="11"/>
    <n v="0.03"/>
    <n v="2.5000000000000001E-2"/>
  </r>
  <r>
    <x v="2"/>
    <x v="12"/>
    <n v="3.5000000000000003E-2"/>
    <n v="0.03"/>
  </r>
  <r>
    <x v="3"/>
    <x v="1"/>
    <n v="4.4999999999999998E-2"/>
    <n v="0.04"/>
  </r>
  <r>
    <x v="3"/>
    <x v="2"/>
    <n v="0.05"/>
    <n v="4.4999999999999998E-2"/>
  </r>
  <r>
    <x v="3"/>
    <x v="3"/>
    <n v="0.05"/>
    <n v="4.4999999999999998E-2"/>
  </r>
  <r>
    <x v="3"/>
    <x v="4"/>
    <n v="5.5E-2"/>
    <n v="0.05"/>
  </r>
  <r>
    <x v="3"/>
    <x v="5"/>
    <n v="5.5E-2"/>
    <n v="0.05"/>
  </r>
  <r>
    <x v="3"/>
    <x v="6"/>
    <n v="6.5000000000000002E-2"/>
    <n v="0.06"/>
  </r>
  <r>
    <x v="3"/>
    <x v="7"/>
    <n v="7.2499999999999995E-2"/>
    <n v="6.7500000000000004E-2"/>
  </r>
  <r>
    <x v="3"/>
    <x v="8"/>
    <n v="7.7499999999999999E-2"/>
    <n v="7.2499999999999995E-2"/>
  </r>
  <r>
    <x v="3"/>
    <x v="9"/>
    <n v="0.08"/>
    <n v="7.4999999999999997E-2"/>
  </r>
  <r>
    <x v="3"/>
    <x v="10"/>
    <n v="8.2500000000000004E-2"/>
    <n v="7.7499999999999999E-2"/>
  </r>
  <r>
    <x v="3"/>
    <x v="11"/>
    <n v="8.5000000000000006E-2"/>
    <n v="0.08"/>
  </r>
  <r>
    <x v="3"/>
    <x v="12"/>
    <n v="8.5000000000000006E-2"/>
    <n v="0.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CF1B3E-B32B-4273-9659-1A6587FC4974}" name="PivotTable3" cacheId="0"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chartFormat="12">
  <location ref="A44:H82" firstHeaderRow="1" firstDataRow="2" firstDataCol="2"/>
  <pivotFields count="9">
    <pivotField axis="axisRow" compact="0" outline="0" subtotalTop="0" showAll="0" includeNewItemsInFilter="1" defaultSubtotal="0">
      <items count="14">
        <item x="0"/>
        <item x="1"/>
        <item x="2"/>
        <item x="3"/>
        <item x="4"/>
        <item x="5"/>
        <item x="6"/>
        <item x="7"/>
        <item x="8"/>
        <item x="9"/>
        <item x="10"/>
        <item x="11"/>
        <item x="12"/>
        <item x="13"/>
      </items>
    </pivotField>
    <pivotField dataField="1" compact="0" outline="0" showAll="0" includeNewItemsInFilter="1"/>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items count="6">
        <item sd="0" x="0"/>
        <item sd="0" x="1"/>
        <item sd="0" x="2"/>
        <item sd="0" x="3"/>
        <item sd="0" x="4"/>
        <item sd="0" x="5"/>
      </items>
    </pivotField>
    <pivotField axis="axisRow" compact="0" outline="0" subtotalTop="0" showAll="0" includeNewItemsInFilter="1" defaultSubtotal="0">
      <items count="35">
        <item h="1" sd="0" x="0"/>
        <item h="1" sd="0" x="1"/>
        <item h="1" sd="0" x="2"/>
        <item h="1" sd="0" x="3"/>
        <item h="1" sd="0" x="4"/>
        <item h="1" sd="0" x="5"/>
        <item h="1" sd="0" x="6"/>
        <item h="1" sd="0" x="7"/>
        <item h="1" sd="0" x="8"/>
        <item h="1" sd="0" x="9"/>
        <item h="1" sd="0" x="10"/>
        <item h="1" sd="0" x="11"/>
        <item h="1" sd="0" x="12"/>
        <item h="1" sd="0" x="13"/>
        <item h="1" sd="0" x="14"/>
        <item h="1" sd="0" x="15"/>
        <item h="1" sd="0" x="16"/>
        <item h="1" sd="0" x="17"/>
        <item h="1" sd="0" x="18"/>
        <item h="1" sd="0" x="19"/>
        <item h="1" sd="0" x="20"/>
        <item h="1" sd="0" x="21"/>
        <item h="1" sd="0" x="22"/>
        <item h="1" sd="0" x="23"/>
        <item h="1" sd="0" x="24"/>
        <item h="1" sd="0" x="25"/>
        <item h="1" sd="0" x="26"/>
        <item h="1" sd="0" x="27"/>
        <item h="1" sd="0" x="28"/>
        <item h="1" sd="0" x="29"/>
        <item h="1" sd="0" x="30"/>
        <item x="31"/>
        <item x="32"/>
        <item x="33"/>
        <item h="1" sd="0" x="34"/>
      </items>
    </pivotField>
  </pivotFields>
  <rowFields count="2">
    <field x="8"/>
    <field x="0"/>
  </rowFields>
  <rowItems count="37">
    <i>
      <x v="31"/>
      <x v="1"/>
    </i>
    <i r="1">
      <x v="2"/>
    </i>
    <i r="1">
      <x v="3"/>
    </i>
    <i r="1">
      <x v="4"/>
    </i>
    <i r="1">
      <x v="5"/>
    </i>
    <i r="1">
      <x v="6"/>
    </i>
    <i r="1">
      <x v="7"/>
    </i>
    <i r="1">
      <x v="8"/>
    </i>
    <i r="1">
      <x v="9"/>
    </i>
    <i r="1">
      <x v="10"/>
    </i>
    <i r="1">
      <x v="11"/>
    </i>
    <i r="1">
      <x v="12"/>
    </i>
    <i>
      <x v="32"/>
      <x v="1"/>
    </i>
    <i r="1">
      <x v="2"/>
    </i>
    <i r="1">
      <x v="3"/>
    </i>
    <i r="1">
      <x v="4"/>
    </i>
    <i r="1">
      <x v="5"/>
    </i>
    <i r="1">
      <x v="6"/>
    </i>
    <i r="1">
      <x v="7"/>
    </i>
    <i r="1">
      <x v="8"/>
    </i>
    <i r="1">
      <x v="9"/>
    </i>
    <i r="1">
      <x v="10"/>
    </i>
    <i r="1">
      <x v="11"/>
    </i>
    <i r="1">
      <x v="12"/>
    </i>
    <i>
      <x v="33"/>
      <x v="1"/>
    </i>
    <i r="1">
      <x v="2"/>
    </i>
    <i r="1">
      <x v="3"/>
    </i>
    <i r="1">
      <x v="4"/>
    </i>
    <i r="1">
      <x v="5"/>
    </i>
    <i r="1">
      <x v="6"/>
    </i>
    <i r="1">
      <x v="7"/>
    </i>
    <i r="1">
      <x v="8"/>
    </i>
    <i r="1">
      <x v="9"/>
    </i>
    <i r="1">
      <x v="10"/>
    </i>
    <i r="1">
      <x v="11"/>
    </i>
    <i r="1">
      <x v="12"/>
    </i>
    <i t="grand">
      <x/>
    </i>
  </rowItems>
  <colFields count="1">
    <field x="-2"/>
  </colFields>
  <colItems count="6">
    <i>
      <x/>
    </i>
    <i i="1">
      <x v="1"/>
    </i>
    <i i="2">
      <x v="2"/>
    </i>
    <i i="3">
      <x v="3"/>
    </i>
    <i i="4">
      <x v="4"/>
    </i>
    <i i="5">
      <x v="5"/>
    </i>
  </colItems>
  <dataFields count="6">
    <dataField name="índice de precios de alimentos" fld="1" baseField="0" baseItem="5"/>
    <dataField name="índice de precios de la carne" fld="2" baseField="0" baseItem="1"/>
    <dataField name="índice de precios de los cereales" fld="4" baseField="0" baseItem="1"/>
    <dataField name="índice de precios de productos lacteos" fld="3" baseField="0" baseItem="1"/>
    <dataField name="índice de precios de los aceites " fld="5" baseField="0" baseItem="1"/>
    <dataField name="índice de precios de los azucares" fld="6" baseField="0" baseItem="1"/>
  </dataFields>
  <formats count="20">
    <format dxfId="0">
      <pivotArea type="all" dataOnly="0" outline="0" fieldPosition="0"/>
    </format>
    <format dxfId="1">
      <pivotArea outline="0" fieldPosition="0"/>
    </format>
    <format dxfId="2">
      <pivotArea type="origin" dataOnly="0" labelOnly="1" outline="0" fieldPosition="0"/>
    </format>
    <format dxfId="3">
      <pivotArea field="-2" type="button" dataOnly="0" labelOnly="1" outline="0" axis="axisCol" fieldPosition="0"/>
    </format>
    <format dxfId="4">
      <pivotArea type="topRight" dataOnly="0" labelOnly="1" outline="0" fieldPosition="0"/>
    </format>
    <format dxfId="5">
      <pivotArea dataOnly="0" labelOnly="1" grandRow="1" outline="0" fieldPosition="0"/>
    </format>
    <format dxfId="6">
      <pivotArea dataOnly="0" labelOnly="1" outline="0" fieldPosition="0">
        <references count="1">
          <reference field="4294967294" count="1">
            <x v="0"/>
          </reference>
        </references>
      </pivotArea>
    </format>
    <format dxfId="7">
      <pivotArea type="all" dataOnly="0" outline="0" fieldPosition="0"/>
    </format>
    <format dxfId="8">
      <pivotArea outline="0" fieldPosition="0"/>
    </format>
    <format dxfId="9">
      <pivotArea type="origin" dataOnly="0" labelOnly="1" outline="0" fieldPosition="0"/>
    </format>
    <format dxfId="10">
      <pivotArea field="-2" type="button" dataOnly="0" labelOnly="1" outline="0" axis="axisCol" fieldPosition="0"/>
    </format>
    <format dxfId="11">
      <pivotArea type="topRight" dataOnly="0" labelOnly="1" outline="0" fieldPosition="0"/>
    </format>
    <format dxfId="12">
      <pivotArea field="8" type="button" dataOnly="0" labelOnly="1" outline="0" axis="axisRow" fieldPosition="0"/>
    </format>
    <format dxfId="13">
      <pivotArea field="0" type="button" dataOnly="0" labelOnly="1" outline="0" axis="axisRow" fieldPosition="1"/>
    </format>
    <format dxfId="14">
      <pivotArea dataOnly="0" labelOnly="1" outline="0" fieldPosition="0">
        <references count="1">
          <reference field="8" count="0"/>
        </references>
      </pivotArea>
    </format>
    <format dxfId="15">
      <pivotArea dataOnly="0" labelOnly="1" grandRow="1" outline="0" fieldPosition="0"/>
    </format>
    <format dxfId="16">
      <pivotArea dataOnly="0" labelOnly="1" outline="0" fieldPosition="0">
        <references count="2">
          <reference field="0" count="12">
            <x v="1"/>
            <x v="2"/>
            <x v="3"/>
            <x v="4"/>
            <x v="5"/>
            <x v="6"/>
            <x v="7"/>
            <x v="8"/>
            <x v="9"/>
            <x v="10"/>
            <x v="11"/>
            <x v="12"/>
          </reference>
          <reference field="8" count="1" selected="0">
            <x v="31"/>
          </reference>
        </references>
      </pivotArea>
    </format>
    <format dxfId="17">
      <pivotArea dataOnly="0" labelOnly="1" outline="0" fieldPosition="0">
        <references count="2">
          <reference field="0" count="12">
            <x v="1"/>
            <x v="2"/>
            <x v="3"/>
            <x v="4"/>
            <x v="5"/>
            <x v="6"/>
            <x v="7"/>
            <x v="8"/>
            <x v="9"/>
            <x v="10"/>
            <x v="11"/>
            <x v="12"/>
          </reference>
          <reference field="8" count="1" selected="0">
            <x v="32"/>
          </reference>
        </references>
      </pivotArea>
    </format>
    <format dxfId="18">
      <pivotArea dataOnly="0" labelOnly="1" outline="0" fieldPosition="0">
        <references count="2">
          <reference field="0" count="12">
            <x v="1"/>
            <x v="2"/>
            <x v="3"/>
            <x v="4"/>
            <x v="5"/>
            <x v="6"/>
            <x v="7"/>
            <x v="8"/>
            <x v="9"/>
            <x v="10"/>
            <x v="11"/>
            <x v="12"/>
          </reference>
          <reference field="8" count="1" selected="0">
            <x v="33"/>
          </reference>
        </references>
      </pivotArea>
    </format>
    <format dxfId="19">
      <pivotArea dataOnly="0" labelOnly="1" outline="0" fieldPosition="0">
        <references count="1">
          <reference field="4294967294" count="6">
            <x v="0"/>
            <x v="1"/>
            <x v="2"/>
            <x v="3"/>
            <x v="4"/>
            <x v="5"/>
          </reference>
        </references>
      </pivotArea>
    </format>
  </formats>
  <chartFormats count="12">
    <chartFormat chart="10" format="20" series="1">
      <pivotArea type="data" outline="0" fieldPosition="0">
        <references count="1">
          <reference field="4294967294" count="1" selected="0">
            <x v="0"/>
          </reference>
        </references>
      </pivotArea>
    </chartFormat>
    <chartFormat chart="10" format="21" series="1">
      <pivotArea type="data" outline="0" fieldPosition="0">
        <references count="1">
          <reference field="4294967294" count="1" selected="0">
            <x v="1"/>
          </reference>
        </references>
      </pivotArea>
    </chartFormat>
    <chartFormat chart="10" format="22" series="1">
      <pivotArea type="data" outline="0" fieldPosition="0">
        <references count="1">
          <reference field="4294967294" count="1" selected="0">
            <x v="2"/>
          </reference>
        </references>
      </pivotArea>
    </chartFormat>
    <chartFormat chart="10" format="23" series="1">
      <pivotArea type="data" outline="0" fieldPosition="0">
        <references count="1">
          <reference field="4294967294" count="1" selected="0">
            <x v="3"/>
          </reference>
        </references>
      </pivotArea>
    </chartFormat>
    <chartFormat chart="10" format="24" series="1">
      <pivotArea type="data" outline="0" fieldPosition="0">
        <references count="1">
          <reference field="4294967294" count="1" selected="0">
            <x v="4"/>
          </reference>
        </references>
      </pivotArea>
    </chartFormat>
    <chartFormat chart="10" format="25" series="1">
      <pivotArea type="data" outline="0" fieldPosition="0">
        <references count="1">
          <reference field="4294967294" count="1" selected="0">
            <x v="5"/>
          </reference>
        </references>
      </pivotArea>
    </chartFormat>
    <chartFormat chart="11" format="26" series="1">
      <pivotArea type="data" outline="0" fieldPosition="0">
        <references count="1">
          <reference field="4294967294" count="1" selected="0">
            <x v="0"/>
          </reference>
        </references>
      </pivotArea>
    </chartFormat>
    <chartFormat chart="11" format="27" series="1">
      <pivotArea type="data" outline="0" fieldPosition="0">
        <references count="1">
          <reference field="4294967294" count="1" selected="0">
            <x v="1"/>
          </reference>
        </references>
      </pivotArea>
    </chartFormat>
    <chartFormat chart="11" format="28" series="1">
      <pivotArea type="data" outline="0" fieldPosition="0">
        <references count="1">
          <reference field="4294967294" count="1" selected="0">
            <x v="2"/>
          </reference>
        </references>
      </pivotArea>
    </chartFormat>
    <chartFormat chart="11" format="29" series="1">
      <pivotArea type="data" outline="0" fieldPosition="0">
        <references count="1">
          <reference field="4294967294" count="1" selected="0">
            <x v="3"/>
          </reference>
        </references>
      </pivotArea>
    </chartFormat>
    <chartFormat chart="11" format="30" series="1">
      <pivotArea type="data" outline="0" fieldPosition="0">
        <references count="1">
          <reference field="4294967294" count="1" selected="0">
            <x v="4"/>
          </reference>
        </references>
      </pivotArea>
    </chartFormat>
    <chartFormat chart="11" format="31" series="1">
      <pivotArea type="data" outline="0" fieldPosition="0">
        <references count="1">
          <reference field="4294967294" count="1" selected="0">
            <x v="5"/>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5F08C8-F56B-4D51-AEBE-69CBAEB88924}" name="PivotTable1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B85:C98" firstHeaderRow="1" firstDataRow="1" firstDataCol="1"/>
  <pivotFields count="4">
    <pivotField axis="axisRow" showAll="0">
      <items count="5">
        <item h="1" x="1"/>
        <item x="2"/>
        <item x="3"/>
        <item x="0"/>
        <item t="default"/>
      </items>
    </pivotField>
    <pivotField axis="axisRow" showAll="0">
      <items count="15">
        <item h="1" x="1"/>
        <item h="1" x="2"/>
        <item h="1" x="3"/>
        <item h="1" x="4"/>
        <item h="1" x="5"/>
        <item h="1" x="6"/>
        <item h="1" x="7"/>
        <item x="8"/>
        <item x="9"/>
        <item x="10"/>
        <item x="11"/>
        <item x="12"/>
        <item m="1" x="13"/>
        <item h="1" x="0"/>
        <item t="default"/>
      </items>
    </pivotField>
    <pivotField dataField="1" showAll="0"/>
    <pivotField showAll="0"/>
  </pivotFields>
  <rowFields count="2">
    <field x="0"/>
    <field x="1"/>
  </rowFields>
  <rowItems count="13">
    <i>
      <x v="1"/>
    </i>
    <i r="1">
      <x v="7"/>
    </i>
    <i r="1">
      <x v="8"/>
    </i>
    <i r="1">
      <x v="9"/>
    </i>
    <i r="1">
      <x v="10"/>
    </i>
    <i r="1">
      <x v="11"/>
    </i>
    <i>
      <x v="2"/>
    </i>
    <i r="1">
      <x v="7"/>
    </i>
    <i r="1">
      <x v="8"/>
    </i>
    <i r="1">
      <x v="9"/>
    </i>
    <i r="1">
      <x v="10"/>
    </i>
    <i r="1">
      <x v="11"/>
    </i>
    <i t="grand">
      <x/>
    </i>
  </rowItems>
  <colItems count="1">
    <i/>
  </colItems>
  <dataFields count="1">
    <dataField name="Sum of Tasa de Política Monetaria" fld="2" baseField="0" baseItem="0" numFmtId="10"/>
  </dataFields>
  <formats count="1">
    <format dxfId="20">
      <pivotArea outline="0" collapsedLevelsAreSubtotals="1" fieldPosition="0"/>
    </format>
  </formats>
  <chartFormats count="23">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1"/>
          </reference>
          <reference field="1" count="1" selected="0">
            <x v="0"/>
          </reference>
        </references>
      </pivotArea>
    </chartFormat>
    <chartFormat chart="0" format="2">
      <pivotArea type="data" outline="0" fieldPosition="0">
        <references count="3">
          <reference field="4294967294" count="1" selected="0">
            <x v="0"/>
          </reference>
          <reference field="0" count="1" selected="0">
            <x v="1"/>
          </reference>
          <reference field="1" count="1" selected="0">
            <x v="2"/>
          </reference>
        </references>
      </pivotArea>
    </chartFormat>
    <chartFormat chart="0" format="3">
      <pivotArea type="data" outline="0" fieldPosition="0">
        <references count="3">
          <reference field="4294967294" count="1" selected="0">
            <x v="0"/>
          </reference>
          <reference field="0" count="1" selected="0">
            <x v="1"/>
          </reference>
          <reference field="1" count="1" selected="0">
            <x v="1"/>
          </reference>
        </references>
      </pivotArea>
    </chartFormat>
    <chartFormat chart="0" format="4">
      <pivotArea type="data" outline="0" fieldPosition="0">
        <references count="3">
          <reference field="4294967294" count="1" selected="0">
            <x v="0"/>
          </reference>
          <reference field="0" count="1" selected="0">
            <x v="1"/>
          </reference>
          <reference field="1" count="1" selected="0">
            <x v="7"/>
          </reference>
        </references>
      </pivotArea>
    </chartFormat>
    <chartFormat chart="0" format="5">
      <pivotArea type="data" outline="0" fieldPosition="0">
        <references count="3">
          <reference field="4294967294" count="1" selected="0">
            <x v="0"/>
          </reference>
          <reference field="0" count="1" selected="0">
            <x v="1"/>
          </reference>
          <reference field="1" count="1" selected="0">
            <x v="8"/>
          </reference>
        </references>
      </pivotArea>
    </chartFormat>
    <chartFormat chart="0" format="6">
      <pivotArea type="data" outline="0" fieldPosition="0">
        <references count="3">
          <reference field="4294967294" count="1" selected="0">
            <x v="0"/>
          </reference>
          <reference field="0" count="1" selected="0">
            <x v="1"/>
          </reference>
          <reference field="1" count="1" selected="0">
            <x v="9"/>
          </reference>
        </references>
      </pivotArea>
    </chartFormat>
    <chartFormat chart="0" format="7">
      <pivotArea type="data" outline="0" fieldPosition="0">
        <references count="3">
          <reference field="4294967294" count="1" selected="0">
            <x v="0"/>
          </reference>
          <reference field="0" count="1" selected="0">
            <x v="1"/>
          </reference>
          <reference field="1" count="1" selected="0">
            <x v="10"/>
          </reference>
        </references>
      </pivotArea>
    </chartFormat>
    <chartFormat chart="0" format="8">
      <pivotArea type="data" outline="0" fieldPosition="0">
        <references count="3">
          <reference field="4294967294" count="1" selected="0">
            <x v="0"/>
          </reference>
          <reference field="0" count="1" selected="0">
            <x v="2"/>
          </reference>
          <reference field="1" count="1" selected="0">
            <x v="7"/>
          </reference>
        </references>
      </pivotArea>
    </chartFormat>
    <chartFormat chart="0" format="9">
      <pivotArea type="data" outline="0" fieldPosition="0">
        <references count="3">
          <reference field="4294967294" count="1" selected="0">
            <x v="0"/>
          </reference>
          <reference field="0" count="1" selected="0">
            <x v="2"/>
          </reference>
          <reference field="1" count="1" selected="0">
            <x v="8"/>
          </reference>
        </references>
      </pivotArea>
    </chartFormat>
    <chartFormat chart="0" format="10">
      <pivotArea type="data" outline="0" fieldPosition="0">
        <references count="3">
          <reference field="4294967294" count="1" selected="0">
            <x v="0"/>
          </reference>
          <reference field="0" count="1" selected="0">
            <x v="2"/>
          </reference>
          <reference field="1" count="1" selected="0">
            <x v="9"/>
          </reference>
        </references>
      </pivotArea>
    </chartFormat>
    <chartFormat chart="0" format="11">
      <pivotArea type="data" outline="0" fieldPosition="0">
        <references count="3">
          <reference field="4294967294" count="1" selected="0">
            <x v="0"/>
          </reference>
          <reference field="0" count="1" selected="0">
            <x v="2"/>
          </reference>
          <reference field="1" count="1" selected="0">
            <x v="10"/>
          </reference>
        </references>
      </pivotArea>
    </chartFormat>
    <chartFormat chart="0" format="12">
      <pivotArea type="data" outline="0" fieldPosition="0">
        <references count="3">
          <reference field="4294967294" count="1" selected="0">
            <x v="0"/>
          </reference>
          <reference field="0" count="1" selected="0">
            <x v="2"/>
          </reference>
          <reference field="1" count="1" selected="0">
            <x v="11"/>
          </reference>
        </references>
      </pivotArea>
    </chartFormat>
    <chartFormat chart="3" format="13" series="1">
      <pivotArea type="data" outline="0" fieldPosition="0">
        <references count="1">
          <reference field="4294967294" count="1" selected="0">
            <x v="0"/>
          </reference>
        </references>
      </pivotArea>
    </chartFormat>
    <chartFormat chart="3" format="14">
      <pivotArea type="data" outline="0" fieldPosition="0">
        <references count="3">
          <reference field="4294967294" count="1" selected="0">
            <x v="0"/>
          </reference>
          <reference field="0" count="1" selected="0">
            <x v="1"/>
          </reference>
          <reference field="1" count="1" selected="0">
            <x v="7"/>
          </reference>
        </references>
      </pivotArea>
    </chartFormat>
    <chartFormat chart="3" format="15">
      <pivotArea type="data" outline="0" fieldPosition="0">
        <references count="3">
          <reference field="4294967294" count="1" selected="0">
            <x v="0"/>
          </reference>
          <reference field="0" count="1" selected="0">
            <x v="1"/>
          </reference>
          <reference field="1" count="1" selected="0">
            <x v="8"/>
          </reference>
        </references>
      </pivotArea>
    </chartFormat>
    <chartFormat chart="3" format="16">
      <pivotArea type="data" outline="0" fieldPosition="0">
        <references count="3">
          <reference field="4294967294" count="1" selected="0">
            <x v="0"/>
          </reference>
          <reference field="0" count="1" selected="0">
            <x v="1"/>
          </reference>
          <reference field="1" count="1" selected="0">
            <x v="9"/>
          </reference>
        </references>
      </pivotArea>
    </chartFormat>
    <chartFormat chart="3" format="17">
      <pivotArea type="data" outline="0" fieldPosition="0">
        <references count="3">
          <reference field="4294967294" count="1" selected="0">
            <x v="0"/>
          </reference>
          <reference field="0" count="1" selected="0">
            <x v="1"/>
          </reference>
          <reference field="1" count="1" selected="0">
            <x v="10"/>
          </reference>
        </references>
      </pivotArea>
    </chartFormat>
    <chartFormat chart="3" format="18">
      <pivotArea type="data" outline="0" fieldPosition="0">
        <references count="3">
          <reference field="4294967294" count="1" selected="0">
            <x v="0"/>
          </reference>
          <reference field="0" count="1" selected="0">
            <x v="2"/>
          </reference>
          <reference field="1" count="1" selected="0">
            <x v="7"/>
          </reference>
        </references>
      </pivotArea>
    </chartFormat>
    <chartFormat chart="3" format="19">
      <pivotArea type="data" outline="0" fieldPosition="0">
        <references count="3">
          <reference field="4294967294" count="1" selected="0">
            <x v="0"/>
          </reference>
          <reference field="0" count="1" selected="0">
            <x v="2"/>
          </reference>
          <reference field="1" count="1" selected="0">
            <x v="8"/>
          </reference>
        </references>
      </pivotArea>
    </chartFormat>
    <chartFormat chart="3" format="20">
      <pivotArea type="data" outline="0" fieldPosition="0">
        <references count="3">
          <reference field="4294967294" count="1" selected="0">
            <x v="0"/>
          </reference>
          <reference field="0" count="1" selected="0">
            <x v="2"/>
          </reference>
          <reference field="1" count="1" selected="0">
            <x v="9"/>
          </reference>
        </references>
      </pivotArea>
    </chartFormat>
    <chartFormat chart="3" format="21">
      <pivotArea type="data" outline="0" fieldPosition="0">
        <references count="3">
          <reference field="4294967294" count="1" selected="0">
            <x v="0"/>
          </reference>
          <reference field="0" count="1" selected="0">
            <x v="2"/>
          </reference>
          <reference field="1" count="1" selected="0">
            <x v="10"/>
          </reference>
        </references>
      </pivotArea>
    </chartFormat>
    <chartFormat chart="3" format="22">
      <pivotArea type="data" outline="0" fieldPosition="0">
        <references count="3">
          <reference field="4294967294" count="1" selected="0">
            <x v="0"/>
          </reference>
          <reference field="0" count="1" selected="0">
            <x v="2"/>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857C4-222B-4A7F-A5AE-810CB71F9756}">
  <dimension ref="A1:R37"/>
  <sheetViews>
    <sheetView showGridLines="0" tabSelected="1" zoomScaleNormal="100" workbookViewId="0">
      <selection activeCell="E7" sqref="E7"/>
    </sheetView>
  </sheetViews>
  <sheetFormatPr baseColWidth="10" defaultColWidth="9.140625" defaultRowHeight="15"/>
  <cols>
    <col min="1" max="4" width="9.140625" style="883"/>
    <col min="5" max="5" width="23.7109375" style="883" bestFit="1" customWidth="1"/>
    <col min="6" max="6" width="10.42578125" style="883" customWidth="1"/>
    <col min="7" max="10" width="9.140625" style="883"/>
    <col min="11" max="11" width="7" style="883" bestFit="1" customWidth="1"/>
    <col min="12" max="12" width="8.85546875" style="883" customWidth="1"/>
    <col min="13" max="16384" width="9.140625" style="883"/>
  </cols>
  <sheetData>
    <row r="1" spans="1:18" ht="23.25" customHeight="1">
      <c r="C1" s="666" t="s">
        <v>146</v>
      </c>
      <c r="D1" s="666"/>
      <c r="E1" s="666"/>
      <c r="F1" s="666"/>
      <c r="G1" s="666"/>
      <c r="H1" s="666"/>
      <c r="I1" s="666"/>
      <c r="J1" s="666"/>
      <c r="K1" s="666"/>
      <c r="L1" s="666"/>
      <c r="M1" s="666"/>
      <c r="N1" s="666"/>
      <c r="O1" s="156"/>
      <c r="P1" s="156"/>
      <c r="Q1" s="156"/>
      <c r="R1" s="156"/>
    </row>
    <row r="2" spans="1:18" ht="18.75">
      <c r="C2" s="667" t="s">
        <v>147</v>
      </c>
      <c r="D2" s="667"/>
      <c r="E2" s="667"/>
      <c r="F2" s="667"/>
      <c r="G2" s="667"/>
      <c r="H2" s="667"/>
      <c r="I2" s="667"/>
      <c r="J2" s="667"/>
      <c r="K2" s="667"/>
      <c r="L2" s="667"/>
      <c r="M2" s="667"/>
      <c r="N2" s="667"/>
      <c r="O2" s="159"/>
      <c r="P2" s="159"/>
      <c r="Q2" s="159"/>
      <c r="R2" s="159"/>
    </row>
    <row r="3" spans="1:18" ht="15.75" customHeight="1">
      <c r="C3" s="668" t="s">
        <v>158</v>
      </c>
      <c r="D3" s="668"/>
      <c r="E3" s="668"/>
      <c r="F3" s="668"/>
      <c r="G3" s="668"/>
      <c r="H3" s="668"/>
      <c r="I3" s="668"/>
      <c r="J3" s="668"/>
      <c r="K3" s="668"/>
      <c r="L3" s="668"/>
      <c r="M3" s="668"/>
      <c r="N3" s="668"/>
      <c r="O3" s="222"/>
      <c r="P3" s="222"/>
      <c r="Q3" s="222"/>
      <c r="R3" s="222"/>
    </row>
    <row r="5" spans="1:18" ht="15.75">
      <c r="E5" s="884" t="s">
        <v>1578</v>
      </c>
      <c r="F5" s="671"/>
      <c r="G5" s="671"/>
      <c r="H5" s="671"/>
      <c r="I5" s="671"/>
      <c r="J5" s="671"/>
      <c r="K5" s="671"/>
      <c r="L5" s="671"/>
      <c r="M5" s="671"/>
      <c r="N5" s="671"/>
    </row>
    <row r="6" spans="1:18" ht="15.75">
      <c r="E6" s="672" t="s">
        <v>0</v>
      </c>
      <c r="F6" s="672"/>
      <c r="G6" s="672"/>
      <c r="H6" s="672"/>
      <c r="I6" s="672"/>
      <c r="J6" s="672"/>
      <c r="K6" s="672"/>
      <c r="L6" s="672"/>
      <c r="M6" s="672"/>
      <c r="N6" s="672"/>
    </row>
    <row r="8" spans="1:18" ht="39.75" customHeight="1"/>
    <row r="14" spans="1:18">
      <c r="A14" s="1"/>
      <c r="B14" s="1"/>
      <c r="C14" s="1"/>
    </row>
    <row r="15" spans="1:18">
      <c r="A15" s="1"/>
      <c r="B15" s="1"/>
      <c r="C15" s="669"/>
      <c r="D15" s="669"/>
      <c r="E15" s="885" t="s">
        <v>1581</v>
      </c>
      <c r="F15" s="2"/>
      <c r="G15" s="1"/>
      <c r="H15" s="886"/>
    </row>
    <row r="16" spans="1:18">
      <c r="E16" s="887"/>
      <c r="F16" s="1"/>
      <c r="G16" s="1"/>
    </row>
    <row r="19" spans="4:12" ht="29.25" customHeight="1"/>
    <row r="24" spans="4:12" hidden="1"/>
    <row r="25" spans="4:12" hidden="1"/>
    <row r="26" spans="4:12" hidden="1"/>
    <row r="27" spans="4:12" hidden="1">
      <c r="D27" s="888"/>
      <c r="E27" s="889"/>
      <c r="F27" s="889"/>
    </row>
    <row r="28" spans="4:12" hidden="1">
      <c r="E28" s="889"/>
      <c r="F28" s="889"/>
    </row>
    <row r="29" spans="4:12" ht="15.75" hidden="1" thickBot="1">
      <c r="E29" s="890" t="s">
        <v>1</v>
      </c>
      <c r="F29" s="891" t="s">
        <v>2</v>
      </c>
      <c r="G29" s="892" t="s">
        <v>3</v>
      </c>
      <c r="H29" s="893"/>
      <c r="I29" s="893"/>
      <c r="J29" s="893"/>
      <c r="K29" s="893"/>
      <c r="L29" s="893"/>
    </row>
    <row r="30" spans="4:12" ht="40.5" hidden="1" customHeight="1" thickBot="1">
      <c r="E30" s="890"/>
      <c r="F30" s="891"/>
      <c r="G30" s="894" t="s">
        <v>4</v>
      </c>
      <c r="H30" s="895"/>
      <c r="I30" s="894" t="s">
        <v>5</v>
      </c>
      <c r="J30" s="895"/>
      <c r="K30" s="896" t="s">
        <v>6</v>
      </c>
      <c r="L30" s="896"/>
    </row>
    <row r="31" spans="4:12" ht="15.75" hidden="1" thickBot="1">
      <c r="E31" s="897"/>
      <c r="F31" s="898"/>
      <c r="G31" s="899">
        <v>2023</v>
      </c>
      <c r="H31" s="899">
        <v>2024</v>
      </c>
      <c r="I31" s="899">
        <v>2023</v>
      </c>
      <c r="J31" s="899">
        <v>2024</v>
      </c>
      <c r="K31" s="899">
        <v>2023</v>
      </c>
      <c r="L31" s="899">
        <v>2024</v>
      </c>
    </row>
    <row r="32" spans="4:12" hidden="1">
      <c r="E32" s="900" t="s">
        <v>7</v>
      </c>
      <c r="F32" s="901">
        <v>3.4</v>
      </c>
      <c r="G32" s="902">
        <v>3.1</v>
      </c>
      <c r="H32" s="902">
        <v>3</v>
      </c>
      <c r="I32" s="902">
        <v>2.9</v>
      </c>
      <c r="J32" s="903">
        <v>3.1</v>
      </c>
      <c r="K32" s="904">
        <f>IF(G32&gt;I32,0, IF(G32&lt;I32,2,1))</f>
        <v>0</v>
      </c>
      <c r="L32" s="904">
        <f>IF(H32&gt;J32,0, IF(H32&lt;J32,2,1))</f>
        <v>2</v>
      </c>
    </row>
    <row r="33" spans="5:12" hidden="1">
      <c r="E33" s="905" t="s">
        <v>8</v>
      </c>
      <c r="F33" s="906">
        <v>2.7</v>
      </c>
      <c r="G33" s="906">
        <v>1.3</v>
      </c>
      <c r="H33" s="906">
        <v>1.2</v>
      </c>
      <c r="I33" s="906">
        <v>1.2</v>
      </c>
      <c r="J33" s="906">
        <v>1.4</v>
      </c>
      <c r="K33" s="907">
        <f>IF(G33&gt;I33,0, IF(G33&lt;I33,2,1))</f>
        <v>0</v>
      </c>
      <c r="L33" s="908">
        <f t="shared" ref="L33:L36" si="0">IF(H33&gt;J33,0, IF(H33&lt;J33,2,1))</f>
        <v>2</v>
      </c>
    </row>
    <row r="34" spans="5:12" hidden="1">
      <c r="E34" s="909" t="s">
        <v>9</v>
      </c>
      <c r="F34" s="910">
        <v>2</v>
      </c>
      <c r="G34" s="910">
        <v>1.7999999999999998</v>
      </c>
      <c r="H34" s="910">
        <v>0.8</v>
      </c>
      <c r="I34" s="910">
        <v>1.4</v>
      </c>
      <c r="J34" s="910">
        <v>1</v>
      </c>
      <c r="K34" s="911">
        <f t="shared" ref="K34:K36" si="1">IF(G34&gt;I34,0, IF(G34&lt;I34,2,1))</f>
        <v>0</v>
      </c>
      <c r="L34" s="912">
        <f t="shared" si="0"/>
        <v>2</v>
      </c>
    </row>
    <row r="35" spans="5:12" hidden="1">
      <c r="E35" s="905" t="s">
        <v>10</v>
      </c>
      <c r="F35" s="906">
        <v>3.5</v>
      </c>
      <c r="G35" s="906">
        <v>0.89999999999999991</v>
      </c>
      <c r="H35" s="906">
        <v>1.4000000000000001</v>
      </c>
      <c r="I35" s="913">
        <v>0.7</v>
      </c>
      <c r="J35" s="913">
        <v>1.6</v>
      </c>
      <c r="K35" s="907">
        <f t="shared" si="1"/>
        <v>0</v>
      </c>
      <c r="L35" s="908">
        <f t="shared" si="0"/>
        <v>2</v>
      </c>
    </row>
    <row r="36" spans="5:12" ht="15.75" hidden="1" thickBot="1">
      <c r="E36" s="914" t="s">
        <v>11</v>
      </c>
      <c r="F36" s="915">
        <v>3</v>
      </c>
      <c r="G36" s="916">
        <v>6</v>
      </c>
      <c r="H36" s="916">
        <v>4.5</v>
      </c>
      <c r="I36" s="916">
        <v>5.2</v>
      </c>
      <c r="J36" s="915">
        <v>4.5</v>
      </c>
      <c r="K36" s="917">
        <f t="shared" si="1"/>
        <v>0</v>
      </c>
      <c r="L36" s="918">
        <f t="shared" si="0"/>
        <v>1</v>
      </c>
    </row>
    <row r="37" spans="5:12" hidden="1"/>
  </sheetData>
  <mergeCells count="12">
    <mergeCell ref="C15:D15"/>
    <mergeCell ref="E29:E31"/>
    <mergeCell ref="F29:F31"/>
    <mergeCell ref="G29:L29"/>
    <mergeCell ref="G30:H30"/>
    <mergeCell ref="I30:J30"/>
    <mergeCell ref="K30:L30"/>
    <mergeCell ref="C1:N1"/>
    <mergeCell ref="C2:N2"/>
    <mergeCell ref="C3:N3"/>
    <mergeCell ref="E5:N5"/>
    <mergeCell ref="E6:N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2" id="{7A075B1C-DBE2-4423-9D57-27D48F7389E5}">
            <x14:iconSet iconSet="3Triangles" showValue="0">
              <x14:cfvo type="percent">
                <xm:f>0</xm:f>
              </x14:cfvo>
              <x14:cfvo type="num">
                <xm:f>1</xm:f>
              </x14:cfvo>
              <x14:cfvo type="num">
                <xm:f>2</xm:f>
              </x14:cfvo>
            </x14:iconSet>
          </x14:cfRule>
          <xm:sqref>K33:L36</xm:sqref>
        </x14:conditionalFormatting>
        <x14:conditionalFormatting xmlns:xm="http://schemas.microsoft.com/office/excel/2006/main">
          <x14:cfRule type="iconSet" priority="1" id="{1D10BEFC-D651-44CE-9AE6-C98AF5BF674C}">
            <x14:iconSet iconSet="3Triangles" showValue="0">
              <x14:cfvo type="percent">
                <xm:f>0</xm:f>
              </x14:cfvo>
              <x14:cfvo type="num">
                <xm:f>1</xm:f>
              </x14:cfvo>
              <x14:cfvo type="num">
                <xm:f>2</xm:f>
              </x14:cfvo>
            </x14:iconSet>
          </x14:cfRule>
          <xm:sqref>K32:L32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C9FF-2DF9-4705-A045-452CB186C080}">
  <dimension ref="B2:M53"/>
  <sheetViews>
    <sheetView showGridLines="0" zoomScaleNormal="100" workbookViewId="0">
      <selection activeCell="D26" sqref="D26"/>
    </sheetView>
  </sheetViews>
  <sheetFormatPr baseColWidth="10" defaultColWidth="11.42578125" defaultRowHeight="15"/>
  <cols>
    <col min="1" max="2" width="11.42578125" style="28"/>
    <col min="3" max="3" width="19.5703125" style="28" customWidth="1"/>
    <col min="4" max="4" width="17.85546875" style="28" customWidth="1"/>
    <col min="5" max="5" width="21.28515625" style="28" customWidth="1"/>
    <col min="6" max="6" width="18.5703125" style="28" customWidth="1"/>
    <col min="7" max="16384" width="11.42578125" style="28"/>
  </cols>
  <sheetData>
    <row r="2" spans="2:13" ht="23.25">
      <c r="C2" s="666" t="s">
        <v>146</v>
      </c>
      <c r="D2" s="666"/>
      <c r="E2" s="666"/>
      <c r="F2" s="666"/>
      <c r="G2" s="666"/>
      <c r="H2" s="666"/>
    </row>
    <row r="3" spans="2:13" ht="18">
      <c r="C3" s="667" t="s">
        <v>147</v>
      </c>
      <c r="D3" s="667"/>
      <c r="E3" s="667"/>
      <c r="F3" s="667"/>
      <c r="G3" s="667"/>
      <c r="H3" s="667"/>
    </row>
    <row r="4" spans="2:13">
      <c r="C4" s="668" t="s">
        <v>158</v>
      </c>
      <c r="D4" s="668"/>
      <c r="E4" s="668"/>
      <c r="F4" s="668"/>
      <c r="G4" s="668"/>
      <c r="H4" s="668"/>
    </row>
    <row r="5" spans="2:13">
      <c r="C5" s="160"/>
      <c r="D5" s="160"/>
      <c r="E5" s="160"/>
      <c r="F5" s="160"/>
      <c r="G5" s="160"/>
      <c r="H5" s="160"/>
    </row>
    <row r="6" spans="2:13" ht="15.75">
      <c r="B6" s="946" t="s">
        <v>110</v>
      </c>
      <c r="C6" s="946"/>
      <c r="D6" s="946"/>
      <c r="E6" s="946"/>
      <c r="F6" s="946"/>
      <c r="G6" s="946"/>
      <c r="H6" s="946"/>
    </row>
    <row r="7" spans="2:13" ht="15.75">
      <c r="B7" s="947" t="s">
        <v>111</v>
      </c>
      <c r="C7" s="947"/>
      <c r="D7" s="947"/>
      <c r="E7" s="947"/>
      <c r="F7" s="947"/>
      <c r="G7" s="947"/>
      <c r="H7" s="947"/>
      <c r="M7" s="31"/>
    </row>
    <row r="8" spans="2:13">
      <c r="M8" s="89"/>
    </row>
    <row r="11" spans="2:13">
      <c r="D11" s="87"/>
      <c r="E11" s="90"/>
    </row>
    <row r="12" spans="2:13">
      <c r="D12" s="87"/>
      <c r="E12" s="90"/>
    </row>
    <row r="13" spans="2:13">
      <c r="D13" s="87"/>
      <c r="E13" s="90"/>
    </row>
    <row r="14" spans="2:13">
      <c r="D14" s="87"/>
      <c r="E14" s="91"/>
    </row>
    <row r="15" spans="2:13">
      <c r="E15" s="91"/>
    </row>
    <row r="18" spans="2:8">
      <c r="F18" s="932"/>
    </row>
    <row r="19" spans="2:8">
      <c r="E19" s="91"/>
    </row>
    <row r="20" spans="2:8">
      <c r="E20" s="91"/>
    </row>
    <row r="21" spans="2:8">
      <c r="E21" s="91"/>
    </row>
    <row r="22" spans="2:8" ht="18.75">
      <c r="C22" s="92"/>
    </row>
    <row r="23" spans="2:8">
      <c r="C23" s="93"/>
    </row>
    <row r="24" spans="2:8" ht="12.75" customHeight="1">
      <c r="B24" s="948" t="s">
        <v>112</v>
      </c>
    </row>
    <row r="25" spans="2:8">
      <c r="F25" s="86"/>
    </row>
    <row r="28" spans="2:8">
      <c r="B28" s="631"/>
      <c r="C28" s="632"/>
      <c r="D28" s="631"/>
      <c r="E28" s="631"/>
      <c r="F28" s="631"/>
      <c r="G28" s="631"/>
      <c r="H28" s="631"/>
    </row>
    <row r="29" spans="2:8">
      <c r="B29" s="632"/>
      <c r="C29" s="632"/>
      <c r="D29" s="631"/>
      <c r="E29" s="631"/>
      <c r="F29" s="631"/>
      <c r="G29" s="631"/>
      <c r="H29" s="631"/>
    </row>
    <row r="30" spans="2:8">
      <c r="B30" s="692"/>
      <c r="C30" s="633">
        <v>2019</v>
      </c>
      <c r="D30" s="633">
        <v>2020</v>
      </c>
      <c r="E30" s="633">
        <v>2021</v>
      </c>
      <c r="F30" s="633">
        <v>2022</v>
      </c>
      <c r="G30" s="631"/>
      <c r="H30" s="631"/>
    </row>
    <row r="31" spans="2:8">
      <c r="B31" s="693"/>
      <c r="C31" s="633" t="s">
        <v>113</v>
      </c>
      <c r="D31" s="633" t="s">
        <v>113</v>
      </c>
      <c r="E31" s="633" t="s">
        <v>113</v>
      </c>
      <c r="F31" s="633" t="s">
        <v>113</v>
      </c>
      <c r="G31" s="631"/>
      <c r="H31" s="631"/>
    </row>
    <row r="32" spans="2:8">
      <c r="B32" s="634" t="s">
        <v>114</v>
      </c>
      <c r="C32" s="635">
        <v>7087045534.4587717</v>
      </c>
      <c r="D32" s="635">
        <v>8219262925.7137547</v>
      </c>
      <c r="E32" s="636">
        <v>10402469200.279837</v>
      </c>
      <c r="F32" s="636">
        <v>9856497461.0398674</v>
      </c>
      <c r="G32" s="631"/>
      <c r="H32" s="631"/>
    </row>
    <row r="33" spans="2:10">
      <c r="B33" s="631"/>
      <c r="C33" s="637"/>
      <c r="D33" s="637">
        <f>(D32-C32)/(C32)</f>
        <v>0.15975872960740739</v>
      </c>
      <c r="E33" s="637">
        <f>(E32-D32)/(D32)</f>
        <v>0.26562068816851897</v>
      </c>
      <c r="F33" s="637">
        <f>(F32-E32)/(E32)</f>
        <v>-5.2484821510000924E-2</v>
      </c>
      <c r="G33" s="637"/>
      <c r="H33" s="637"/>
      <c r="J33" s="28" t="s">
        <v>36</v>
      </c>
    </row>
    <row r="34" spans="2:10">
      <c r="B34" s="631"/>
      <c r="C34" s="631"/>
      <c r="D34" s="631"/>
      <c r="E34" s="631"/>
      <c r="F34" s="631"/>
      <c r="G34" s="631"/>
      <c r="H34" s="631"/>
    </row>
    <row r="35" spans="2:10">
      <c r="B35" s="631"/>
      <c r="C35" s="631"/>
      <c r="D35" s="631"/>
      <c r="E35" s="631"/>
      <c r="F35" s="631"/>
      <c r="G35" s="631"/>
      <c r="H35" s="631"/>
    </row>
    <row r="36" spans="2:10">
      <c r="B36" s="631"/>
      <c r="C36" s="631"/>
      <c r="D36" s="631"/>
      <c r="E36" s="631"/>
      <c r="F36" s="631"/>
      <c r="G36" s="631"/>
      <c r="H36" s="631"/>
    </row>
    <row r="37" spans="2:10">
      <c r="B37" s="631"/>
      <c r="C37" s="631"/>
      <c r="D37" s="631"/>
      <c r="E37" s="631"/>
      <c r="F37" s="631"/>
      <c r="G37" s="631"/>
      <c r="H37" s="631"/>
    </row>
    <row r="38" spans="2:10">
      <c r="B38" s="631"/>
      <c r="C38" s="631"/>
      <c r="D38" s="631"/>
      <c r="E38" s="631"/>
      <c r="F38" s="631"/>
      <c r="G38" s="631"/>
      <c r="H38" s="631"/>
    </row>
    <row r="39" spans="2:10">
      <c r="B39" s="631"/>
      <c r="C39" s="632"/>
      <c r="D39" s="631"/>
      <c r="E39" s="631"/>
      <c r="F39" s="631"/>
      <c r="G39" s="631"/>
      <c r="H39" s="631"/>
    </row>
    <row r="40" spans="2:10">
      <c r="B40" s="631"/>
      <c r="C40" s="632"/>
      <c r="D40" s="631"/>
      <c r="E40" s="631"/>
      <c r="F40" s="638">
        <f>E32-F32</f>
        <v>545971739.23996925</v>
      </c>
      <c r="G40" s="631"/>
      <c r="H40" s="631"/>
    </row>
    <row r="41" spans="2:10">
      <c r="B41" s="631"/>
      <c r="C41" s="631"/>
      <c r="D41" s="631"/>
      <c r="E41" s="631"/>
      <c r="F41" s="631"/>
      <c r="G41" s="631"/>
      <c r="H41" s="631"/>
    </row>
    <row r="42" spans="2:10">
      <c r="B42" s="631"/>
      <c r="C42" s="631"/>
      <c r="D42" s="631"/>
      <c r="E42" s="631"/>
      <c r="F42" s="631"/>
      <c r="G42" s="631"/>
      <c r="H42" s="631"/>
    </row>
    <row r="43" spans="2:10">
      <c r="B43" s="631"/>
      <c r="C43" s="631"/>
      <c r="D43" s="631"/>
      <c r="E43" s="631"/>
      <c r="F43" s="631"/>
      <c r="G43" s="631"/>
      <c r="H43" s="631"/>
    </row>
    <row r="44" spans="2:10">
      <c r="B44" s="631"/>
      <c r="C44" s="631"/>
      <c r="D44" s="631"/>
      <c r="E44" s="631"/>
      <c r="F44" s="631"/>
      <c r="G44" s="631"/>
      <c r="H44" s="631"/>
    </row>
    <row r="45" spans="2:10">
      <c r="B45" s="631"/>
      <c r="C45" s="631"/>
      <c r="D45" s="631"/>
      <c r="E45" s="631"/>
      <c r="F45" s="631"/>
      <c r="G45" s="631"/>
      <c r="H45" s="631"/>
    </row>
    <row r="46" spans="2:10">
      <c r="B46" s="631"/>
      <c r="C46" s="631"/>
      <c r="D46" s="631"/>
      <c r="E46" s="631"/>
      <c r="F46" s="631"/>
      <c r="G46" s="631"/>
      <c r="H46" s="631"/>
    </row>
    <row r="47" spans="2:10">
      <c r="B47" s="631"/>
      <c r="C47" s="631"/>
      <c r="D47" s="631"/>
      <c r="E47" s="631"/>
      <c r="F47" s="631"/>
      <c r="G47" s="631"/>
      <c r="H47" s="631"/>
    </row>
    <row r="48" spans="2:10">
      <c r="B48" s="631"/>
      <c r="C48" s="631"/>
      <c r="D48" s="631"/>
      <c r="E48" s="631"/>
      <c r="F48" s="631"/>
      <c r="G48" s="631"/>
      <c r="H48" s="631"/>
    </row>
    <row r="49" spans="2:8">
      <c r="B49" s="631"/>
      <c r="C49" s="631"/>
      <c r="D49" s="631"/>
      <c r="E49" s="631"/>
      <c r="F49" s="631"/>
      <c r="G49" s="631"/>
      <c r="H49" s="631"/>
    </row>
    <row r="50" spans="2:8">
      <c r="B50" s="631"/>
      <c r="C50" s="631"/>
      <c r="D50" s="631"/>
      <c r="E50" s="631"/>
      <c r="F50" s="631"/>
      <c r="G50" s="631"/>
      <c r="H50" s="631"/>
    </row>
    <row r="51" spans="2:8">
      <c r="B51" s="631"/>
      <c r="C51" s="631"/>
      <c r="D51" s="631"/>
      <c r="E51" s="631"/>
      <c r="F51" s="631"/>
      <c r="G51" s="631"/>
      <c r="H51" s="631"/>
    </row>
    <row r="52" spans="2:8">
      <c r="B52" s="631"/>
      <c r="C52" s="631"/>
      <c r="D52" s="631"/>
      <c r="E52" s="631"/>
      <c r="F52" s="631"/>
      <c r="G52" s="631"/>
      <c r="H52" s="631"/>
    </row>
    <row r="53" spans="2:8">
      <c r="B53" s="631"/>
      <c r="C53" s="631"/>
      <c r="D53" s="631"/>
      <c r="E53" s="631"/>
      <c r="F53" s="631"/>
      <c r="G53" s="631"/>
      <c r="H53" s="631"/>
    </row>
  </sheetData>
  <mergeCells count="6">
    <mergeCell ref="B6:H6"/>
    <mergeCell ref="B7:H7"/>
    <mergeCell ref="B30:B31"/>
    <mergeCell ref="C2:H2"/>
    <mergeCell ref="C3:H3"/>
    <mergeCell ref="C4:H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A24E-92F6-4362-A4F1-325E8085F35B}">
  <dimension ref="C2:I35"/>
  <sheetViews>
    <sheetView showGridLines="0" zoomScaleNormal="100" workbookViewId="0">
      <selection activeCell="C14" sqref="C14"/>
    </sheetView>
  </sheetViews>
  <sheetFormatPr baseColWidth="10" defaultColWidth="11.42578125" defaultRowHeight="15"/>
  <cols>
    <col min="1" max="3" width="11.42578125" style="28"/>
    <col min="4" max="4" width="23.42578125" style="28" customWidth="1"/>
    <col min="5" max="6" width="13.85546875" style="28" customWidth="1"/>
    <col min="7" max="7" width="16.7109375" style="28" customWidth="1"/>
    <col min="8" max="8" width="12.140625" style="28" customWidth="1"/>
    <col min="9" max="16384" width="11.42578125" style="28"/>
  </cols>
  <sheetData>
    <row r="2" spans="3:9" ht="23.25" customHeight="1">
      <c r="D2" s="666" t="s">
        <v>146</v>
      </c>
      <c r="E2" s="666"/>
      <c r="F2" s="666"/>
      <c r="G2" s="666"/>
      <c r="H2" s="666"/>
      <c r="I2" s="666"/>
    </row>
    <row r="3" spans="3:9" ht="18">
      <c r="D3" s="667" t="s">
        <v>147</v>
      </c>
      <c r="E3" s="667"/>
      <c r="F3" s="667"/>
      <c r="G3" s="667"/>
      <c r="H3" s="667"/>
      <c r="I3" s="667"/>
    </row>
    <row r="4" spans="3:9" ht="15.75" customHeight="1">
      <c r="D4" s="668" t="s">
        <v>158</v>
      </c>
      <c r="E4" s="668"/>
      <c r="F4" s="668"/>
      <c r="G4" s="668"/>
      <c r="H4" s="668"/>
      <c r="I4" s="668"/>
    </row>
    <row r="5" spans="3:9" ht="16.5" customHeight="1">
      <c r="C5" s="94"/>
      <c r="D5" s="94"/>
      <c r="E5" s="94"/>
      <c r="F5" s="94"/>
      <c r="G5" s="94"/>
      <c r="H5" s="94"/>
    </row>
    <row r="6" spans="3:9" ht="18.75" customHeight="1">
      <c r="D6" s="941" t="s">
        <v>1590</v>
      </c>
      <c r="E6" s="941"/>
      <c r="F6" s="941"/>
      <c r="G6" s="941"/>
      <c r="H6" s="941"/>
    </row>
    <row r="7" spans="3:9" ht="16.5" thickBot="1">
      <c r="D7" s="942" t="s">
        <v>88</v>
      </c>
      <c r="E7" s="942"/>
      <c r="F7" s="942"/>
      <c r="G7" s="942"/>
      <c r="H7" s="942"/>
    </row>
    <row r="8" spans="3:9">
      <c r="C8" s="56"/>
    </row>
    <row r="9" spans="3:9">
      <c r="C9" s="56"/>
    </row>
    <row r="10" spans="3:9">
      <c r="C10" s="56"/>
    </row>
    <row r="11" spans="3:9">
      <c r="C11" s="56"/>
    </row>
    <row r="12" spans="3:9">
      <c r="C12" s="56"/>
    </row>
    <row r="13" spans="3:9">
      <c r="C13" s="56"/>
    </row>
    <row r="14" spans="3:9">
      <c r="C14" s="56"/>
    </row>
    <row r="15" spans="3:9">
      <c r="C15" s="56"/>
    </row>
    <row r="16" spans="3:9">
      <c r="C16" s="56"/>
    </row>
    <row r="17" spans="3:8">
      <c r="C17" s="56"/>
    </row>
    <row r="18" spans="3:8">
      <c r="C18" s="56"/>
      <c r="F18" s="932"/>
    </row>
    <row r="19" spans="3:8" ht="12.75" customHeight="1">
      <c r="C19" s="28" t="s">
        <v>36</v>
      </c>
      <c r="D19" s="943" t="s">
        <v>109</v>
      </c>
      <c r="E19" s="944"/>
      <c r="F19" s="944"/>
      <c r="G19" s="944"/>
      <c r="H19" s="29"/>
    </row>
    <row r="20" spans="3:8" ht="12.75" customHeight="1">
      <c r="D20" s="945" t="s">
        <v>115</v>
      </c>
      <c r="E20" s="945"/>
      <c r="F20" s="945"/>
      <c r="G20" s="945"/>
    </row>
    <row r="21" spans="3:8" ht="11.25" customHeight="1">
      <c r="D21" s="95"/>
      <c r="E21" s="65"/>
      <c r="F21" s="65"/>
      <c r="G21" s="65"/>
    </row>
    <row r="22" spans="3:8" ht="11.25" hidden="1" customHeight="1">
      <c r="D22" s="694"/>
      <c r="E22" s="694"/>
      <c r="F22" s="694"/>
      <c r="G22" s="694"/>
    </row>
    <row r="23" spans="3:8" hidden="1">
      <c r="D23" s="96"/>
    </row>
    <row r="24" spans="3:8" hidden="1">
      <c r="D24" s="695" t="s">
        <v>89</v>
      </c>
      <c r="E24" s="697" t="s">
        <v>116</v>
      </c>
      <c r="F24" s="698"/>
      <c r="G24" s="97" t="s">
        <v>117</v>
      </c>
      <c r="H24" s="699" t="s">
        <v>118</v>
      </c>
    </row>
    <row r="25" spans="3:8" ht="15.75" hidden="1" thickBot="1">
      <c r="D25" s="696"/>
      <c r="E25" s="50">
        <v>2021</v>
      </c>
      <c r="F25" s="50" t="s">
        <v>92</v>
      </c>
      <c r="G25" s="98" t="s">
        <v>94</v>
      </c>
      <c r="H25" s="700"/>
    </row>
    <row r="26" spans="3:8" hidden="1">
      <c r="D26" s="99" t="s">
        <v>96</v>
      </c>
      <c r="E26" s="72">
        <v>-7827.6999999999989</v>
      </c>
      <c r="F26" s="72">
        <v>-12627.000000000002</v>
      </c>
      <c r="G26" s="73">
        <f t="shared" ref="G26:G33" si="0">F26-E26</f>
        <v>-4799.3000000000029</v>
      </c>
      <c r="H26" s="100">
        <f t="shared" ref="H26:H34" si="1">(F26/E26) -1</f>
        <v>0.61311751855589813</v>
      </c>
    </row>
    <row r="27" spans="3:8" hidden="1">
      <c r="D27" s="101" t="s">
        <v>119</v>
      </c>
      <c r="E27" s="102">
        <v>17061.599999999999</v>
      </c>
      <c r="F27" s="102">
        <v>23158.500000000004</v>
      </c>
      <c r="G27" s="103">
        <f t="shared" si="0"/>
        <v>6096.9000000000051</v>
      </c>
      <c r="H27" s="104">
        <f t="shared" si="1"/>
        <v>0.35734632156421475</v>
      </c>
    </row>
    <row r="28" spans="3:8" hidden="1">
      <c r="D28" s="105" t="s">
        <v>120</v>
      </c>
      <c r="E28" s="106">
        <v>13698.399999999998</v>
      </c>
      <c r="F28" s="106">
        <v>19161.600000000002</v>
      </c>
      <c r="G28" s="107">
        <f t="shared" si="0"/>
        <v>5463.2000000000044</v>
      </c>
      <c r="H28" s="108">
        <f t="shared" si="1"/>
        <v>0.39882030018104353</v>
      </c>
    </row>
    <row r="29" spans="3:8" hidden="1">
      <c r="D29" s="105" t="s">
        <v>121</v>
      </c>
      <c r="E29" s="106">
        <v>3363.2000000000003</v>
      </c>
      <c r="F29" s="106">
        <v>3996.8999999999996</v>
      </c>
      <c r="G29" s="107">
        <f t="shared" si="0"/>
        <v>633.69999999999936</v>
      </c>
      <c r="H29" s="108">
        <f t="shared" si="1"/>
        <v>0.18842174119885802</v>
      </c>
    </row>
    <row r="30" spans="3:8" hidden="1">
      <c r="D30" s="101" t="s">
        <v>122</v>
      </c>
      <c r="E30" s="102">
        <v>9233.9</v>
      </c>
      <c r="F30" s="102">
        <v>10531.5</v>
      </c>
      <c r="G30" s="103">
        <f t="shared" si="0"/>
        <v>1297.6000000000004</v>
      </c>
      <c r="H30" s="104">
        <f t="shared" si="1"/>
        <v>0.14052567170967856</v>
      </c>
    </row>
    <row r="31" spans="3:8" hidden="1">
      <c r="D31" s="105" t="s">
        <v>120</v>
      </c>
      <c r="E31" s="106">
        <v>3917.4999999999991</v>
      </c>
      <c r="F31" s="106">
        <v>4608.0999999999995</v>
      </c>
      <c r="G31" s="107">
        <f t="shared" si="0"/>
        <v>690.60000000000036</v>
      </c>
      <c r="H31" s="108">
        <f t="shared" si="1"/>
        <v>0.17628589661774097</v>
      </c>
    </row>
    <row r="32" spans="3:8" hidden="1">
      <c r="D32" s="105" t="s">
        <v>121</v>
      </c>
      <c r="E32" s="106">
        <v>5316.4000000000005</v>
      </c>
      <c r="F32" s="109">
        <v>5923.4</v>
      </c>
      <c r="G32" s="107">
        <f t="shared" si="0"/>
        <v>606.99999999999909</v>
      </c>
      <c r="H32" s="108">
        <f t="shared" si="1"/>
        <v>0.11417500564291605</v>
      </c>
    </row>
    <row r="33" spans="4:8" hidden="1">
      <c r="D33" s="99" t="s">
        <v>97</v>
      </c>
      <c r="E33" s="72">
        <v>2252.2000000000003</v>
      </c>
      <c r="F33" s="72">
        <v>3970.9999999999991</v>
      </c>
      <c r="G33" s="73">
        <f t="shared" si="0"/>
        <v>1718.7999999999988</v>
      </c>
      <c r="H33" s="100">
        <f t="shared" si="1"/>
        <v>0.76316490542580517</v>
      </c>
    </row>
    <row r="34" spans="4:8" ht="15.75" hidden="1" thickBot="1">
      <c r="D34" s="110" t="s">
        <v>123</v>
      </c>
      <c r="E34" s="111">
        <f>E26+E33</f>
        <v>-5575.4999999999982</v>
      </c>
      <c r="F34" s="111">
        <f>F26+F33</f>
        <v>-8656.0000000000036</v>
      </c>
      <c r="G34" s="112">
        <f>F34-E34</f>
        <v>-3080.5000000000055</v>
      </c>
      <c r="H34" s="113">
        <f t="shared" si="1"/>
        <v>0.55250650165904513</v>
      </c>
    </row>
    <row r="35" spans="4:8" hidden="1"/>
  </sheetData>
  <mergeCells count="9">
    <mergeCell ref="D22:G22"/>
    <mergeCell ref="D24:D25"/>
    <mergeCell ref="E24:F24"/>
    <mergeCell ref="H24:H25"/>
    <mergeCell ref="D2:I2"/>
    <mergeCell ref="D3:I3"/>
    <mergeCell ref="D4:I4"/>
    <mergeCell ref="D7:H7"/>
    <mergeCell ref="D20:G2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2150E-CCB5-4377-87C6-99E4BDCEB99F}">
  <dimension ref="C2:AA47"/>
  <sheetViews>
    <sheetView showGridLines="0" zoomScaleNormal="100" workbookViewId="0">
      <selection activeCell="E8" sqref="E8"/>
    </sheetView>
  </sheetViews>
  <sheetFormatPr baseColWidth="10" defaultColWidth="11.42578125" defaultRowHeight="15"/>
  <cols>
    <col min="1" max="11" width="11.42578125" style="28"/>
    <col min="12" max="12" width="20.5703125" style="28" bestFit="1" customWidth="1"/>
    <col min="13" max="13" width="11.42578125" style="28"/>
    <col min="14" max="14" width="13.28515625" style="28" customWidth="1"/>
    <col min="15" max="16384" width="11.42578125" style="28"/>
  </cols>
  <sheetData>
    <row r="2" spans="3:27" ht="23.25" customHeight="1">
      <c r="C2" s="666" t="s">
        <v>146</v>
      </c>
      <c r="D2" s="666"/>
      <c r="E2" s="666"/>
      <c r="F2" s="666"/>
      <c r="G2" s="666"/>
      <c r="H2" s="666"/>
      <c r="I2" s="666"/>
      <c r="J2" s="666"/>
      <c r="K2" s="666"/>
      <c r="L2" s="666"/>
    </row>
    <row r="3" spans="3:27" ht="18">
      <c r="C3" s="667" t="s">
        <v>147</v>
      </c>
      <c r="D3" s="667"/>
      <c r="E3" s="667"/>
      <c r="F3" s="667"/>
      <c r="G3" s="667"/>
      <c r="H3" s="667"/>
      <c r="I3" s="667"/>
      <c r="J3" s="667"/>
      <c r="K3" s="667"/>
      <c r="L3" s="667"/>
    </row>
    <row r="4" spans="3:27" ht="15.75" customHeight="1">
      <c r="C4" s="668" t="s">
        <v>158</v>
      </c>
      <c r="D4" s="668"/>
      <c r="E4" s="668"/>
      <c r="F4" s="668"/>
      <c r="G4" s="668"/>
      <c r="H4" s="668"/>
      <c r="I4" s="668"/>
      <c r="J4" s="668"/>
      <c r="K4" s="668"/>
      <c r="L4" s="668"/>
    </row>
    <row r="5" spans="3:27">
      <c r="D5" s="94"/>
      <c r="E5" s="94"/>
      <c r="F5" s="94"/>
      <c r="G5" s="94"/>
      <c r="R5" s="94"/>
      <c r="S5" s="94"/>
      <c r="T5" s="94"/>
      <c r="U5" s="94"/>
      <c r="V5" s="94"/>
      <c r="W5" s="94"/>
      <c r="X5" s="94"/>
      <c r="Y5" s="94"/>
      <c r="Z5" s="114"/>
      <c r="AA5" s="114"/>
    </row>
    <row r="6" spans="3:27" ht="15.75">
      <c r="C6" s="940" t="s">
        <v>1591</v>
      </c>
      <c r="D6" s="940"/>
      <c r="E6" s="940"/>
      <c r="F6" s="940"/>
      <c r="G6" s="940"/>
      <c r="H6" s="940"/>
      <c r="I6" s="940"/>
      <c r="J6" s="940"/>
      <c r="K6" s="940"/>
      <c r="L6" s="940"/>
      <c r="P6" s="94"/>
      <c r="Q6" s="94"/>
      <c r="R6" s="701"/>
      <c r="S6" s="701"/>
      <c r="T6" s="701"/>
      <c r="U6" s="701"/>
      <c r="V6" s="701"/>
      <c r="W6" s="701"/>
      <c r="X6" s="701"/>
      <c r="Y6" s="701"/>
      <c r="Z6" s="115"/>
      <c r="AA6" s="115"/>
    </row>
    <row r="7" spans="3:27" ht="15.75">
      <c r="C7" s="938" t="s">
        <v>124</v>
      </c>
      <c r="D7" s="938"/>
      <c r="E7" s="938"/>
      <c r="F7" s="938"/>
      <c r="G7" s="938"/>
      <c r="H7" s="938"/>
      <c r="I7" s="938"/>
      <c r="J7" s="938"/>
      <c r="K7" s="938"/>
      <c r="L7" s="938"/>
      <c r="P7" s="115"/>
      <c r="Q7" s="115"/>
    </row>
    <row r="9" spans="3:27">
      <c r="L9" s="116"/>
      <c r="M9" s="117"/>
      <c r="N9" s="117"/>
      <c r="O9" s="91"/>
      <c r="P9" s="91"/>
    </row>
    <row r="10" spans="3:27">
      <c r="L10" s="116"/>
      <c r="M10" s="117"/>
      <c r="N10" s="117"/>
      <c r="O10" s="91"/>
      <c r="P10" s="118"/>
    </row>
    <row r="11" spans="3:27">
      <c r="L11" s="116"/>
      <c r="M11" s="117"/>
      <c r="N11" s="117"/>
      <c r="O11" s="91"/>
      <c r="P11" s="118"/>
    </row>
    <row r="12" spans="3:27">
      <c r="M12" s="29"/>
      <c r="N12" s="29"/>
      <c r="O12" s="29"/>
    </row>
    <row r="13" spans="3:27">
      <c r="M13" s="119"/>
      <c r="N13" s="120"/>
      <c r="O13" s="29"/>
    </row>
    <row r="14" spans="3:27" ht="18.75">
      <c r="L14" s="92"/>
      <c r="M14" s="119"/>
      <c r="N14" s="120"/>
      <c r="O14" s="29"/>
    </row>
    <row r="15" spans="3:27">
      <c r="M15" s="29"/>
      <c r="N15" s="29"/>
      <c r="O15" s="29"/>
    </row>
    <row r="16" spans="3:27">
      <c r="M16" s="29"/>
      <c r="N16" s="29"/>
      <c r="O16" s="29"/>
    </row>
    <row r="18" spans="3:21">
      <c r="F18" s="932"/>
      <c r="L18" s="91"/>
    </row>
    <row r="19" spans="3:21">
      <c r="L19" s="91"/>
    </row>
    <row r="21" spans="3:21">
      <c r="L21" s="33"/>
    </row>
    <row r="23" spans="3:21" ht="11.25" customHeight="1">
      <c r="D23" s="35"/>
      <c r="E23" s="35"/>
      <c r="F23" s="35"/>
      <c r="G23" s="35"/>
      <c r="H23" s="35"/>
      <c r="I23" s="35"/>
      <c r="J23" s="35"/>
      <c r="P23" s="95"/>
      <c r="U23" s="95"/>
    </row>
    <row r="24" spans="3:21" ht="11.25" customHeight="1">
      <c r="P24" s="95"/>
      <c r="U24" s="95"/>
    </row>
    <row r="28" spans="3:21">
      <c r="R28" s="95"/>
    </row>
    <row r="29" spans="3:21">
      <c r="R29" s="95"/>
    </row>
    <row r="30" spans="3:21">
      <c r="C30" s="35" t="s">
        <v>125</v>
      </c>
      <c r="D30" s="35"/>
      <c r="L30" s="33"/>
    </row>
    <row r="31" spans="3:21">
      <c r="C31" s="35"/>
      <c r="D31" s="35"/>
      <c r="L31" s="33"/>
      <c r="R31" s="35"/>
    </row>
    <row r="32" spans="3:21">
      <c r="R32" s="35"/>
    </row>
    <row r="33" spans="3:27">
      <c r="R33" s="35"/>
    </row>
    <row r="34" spans="3:27">
      <c r="C34" s="680"/>
      <c r="D34" s="680"/>
      <c r="E34" s="680"/>
      <c r="F34" s="680"/>
      <c r="G34" s="680"/>
      <c r="H34" s="680"/>
      <c r="I34" s="680"/>
      <c r="J34" s="680"/>
      <c r="K34" s="680"/>
      <c r="L34" s="680"/>
      <c r="M34" s="680"/>
      <c r="N34" s="680"/>
      <c r="O34" s="680"/>
      <c r="P34" s="680"/>
      <c r="Q34" s="680"/>
      <c r="R34" s="680"/>
      <c r="S34" s="680"/>
      <c r="T34" s="680"/>
      <c r="U34" s="680"/>
      <c r="V34" s="680"/>
      <c r="W34" s="680"/>
      <c r="X34" s="680"/>
      <c r="Y34" s="680"/>
      <c r="Z34" s="680"/>
      <c r="AA34" s="680"/>
    </row>
    <row r="36" spans="3:27">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row>
    <row r="37" spans="3:27">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row>
    <row r="38" spans="3:27">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row>
    <row r="43" spans="3:27">
      <c r="C43" s="680"/>
      <c r="D43" s="680"/>
      <c r="E43" s="680"/>
      <c r="F43" s="680"/>
      <c r="G43" s="680"/>
      <c r="H43" s="680"/>
      <c r="I43" s="680"/>
      <c r="J43" s="680"/>
      <c r="K43" s="680"/>
      <c r="L43" s="680"/>
      <c r="M43" s="680"/>
      <c r="N43" s="680"/>
      <c r="O43" s="680"/>
    </row>
    <row r="45" spans="3:27">
      <c r="C45" s="121"/>
      <c r="D45" s="121"/>
      <c r="E45" s="121"/>
      <c r="F45" s="121"/>
      <c r="G45" s="121"/>
      <c r="H45" s="121"/>
      <c r="I45" s="121"/>
      <c r="J45" s="121"/>
      <c r="K45" s="121"/>
      <c r="L45" s="121"/>
      <c r="M45" s="121"/>
      <c r="N45" s="121"/>
      <c r="O45" s="121"/>
    </row>
    <row r="46" spans="3:27">
      <c r="C46" s="121"/>
      <c r="D46" s="121"/>
      <c r="E46" s="121"/>
      <c r="F46" s="121"/>
      <c r="G46" s="121"/>
      <c r="H46" s="121"/>
      <c r="I46" s="121"/>
      <c r="J46" s="121"/>
      <c r="K46" s="121"/>
      <c r="L46" s="121"/>
      <c r="M46" s="121"/>
      <c r="N46" s="121"/>
      <c r="O46" s="121"/>
    </row>
    <row r="47" spans="3:27">
      <c r="C47" s="121"/>
      <c r="D47" s="121"/>
      <c r="E47" s="121"/>
      <c r="F47" s="121"/>
      <c r="G47" s="121"/>
      <c r="H47" s="121"/>
      <c r="I47" s="121"/>
      <c r="J47" s="121"/>
      <c r="K47" s="121"/>
      <c r="L47" s="121"/>
      <c r="M47" s="121"/>
      <c r="N47" s="121"/>
      <c r="O47" s="121"/>
    </row>
  </sheetData>
  <mergeCells count="11">
    <mergeCell ref="C2:L2"/>
    <mergeCell ref="C3:L3"/>
    <mergeCell ref="C4:L4"/>
    <mergeCell ref="C43:G43"/>
    <mergeCell ref="H43:O43"/>
    <mergeCell ref="C6:L6"/>
    <mergeCell ref="R6:Y6"/>
    <mergeCell ref="C7:L7"/>
    <mergeCell ref="C34:G34"/>
    <mergeCell ref="H34:S34"/>
    <mergeCell ref="T34:AA3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B1E5-8F21-42B6-9BA5-EFF139E04867}">
  <dimension ref="B2:L125"/>
  <sheetViews>
    <sheetView showGridLines="0" workbookViewId="0">
      <selection activeCell="C7" sqref="C7"/>
    </sheetView>
  </sheetViews>
  <sheetFormatPr baseColWidth="10" defaultColWidth="11.42578125" defaultRowHeight="15"/>
  <cols>
    <col min="1" max="1" width="11.42578125" style="28"/>
    <col min="2" max="2" width="13.140625" style="28" bestFit="1" customWidth="1"/>
    <col min="3" max="3" width="31.5703125" style="28" bestFit="1" customWidth="1"/>
    <col min="4" max="10" width="11.42578125" style="28"/>
    <col min="11" max="11" width="12.28515625" style="28" customWidth="1"/>
    <col min="12" max="16384" width="11.42578125" style="28"/>
  </cols>
  <sheetData>
    <row r="2" spans="3:12" ht="23.25">
      <c r="D2" s="666" t="s">
        <v>146</v>
      </c>
      <c r="E2" s="666"/>
      <c r="F2" s="666"/>
      <c r="G2" s="666"/>
      <c r="H2" s="666"/>
      <c r="I2" s="666"/>
      <c r="J2" s="666"/>
      <c r="K2" s="666"/>
      <c r="L2" s="666"/>
    </row>
    <row r="3" spans="3:12" ht="18">
      <c r="D3" s="667" t="s">
        <v>147</v>
      </c>
      <c r="E3" s="667"/>
      <c r="F3" s="667"/>
      <c r="G3" s="667"/>
      <c r="H3" s="667"/>
      <c r="I3" s="667"/>
      <c r="J3" s="667"/>
      <c r="K3" s="667"/>
      <c r="L3" s="667"/>
    </row>
    <row r="4" spans="3:12">
      <c r="D4" s="668" t="s">
        <v>158</v>
      </c>
      <c r="E4" s="668"/>
      <c r="F4" s="668"/>
      <c r="G4" s="668"/>
      <c r="H4" s="668"/>
      <c r="I4" s="668"/>
      <c r="J4" s="668"/>
      <c r="K4" s="668"/>
      <c r="L4" s="668"/>
    </row>
    <row r="5" spans="3:12">
      <c r="D5" s="94"/>
      <c r="E5" s="94"/>
      <c r="F5" s="701"/>
      <c r="G5" s="701"/>
      <c r="H5" s="701"/>
      <c r="I5" s="701"/>
      <c r="J5" s="701"/>
      <c r="K5" s="701"/>
    </row>
    <row r="6" spans="3:12">
      <c r="C6" s="94"/>
      <c r="D6" s="122"/>
      <c r="E6" s="122"/>
      <c r="F6" s="122"/>
      <c r="G6" s="122"/>
      <c r="H6" s="122"/>
      <c r="I6" s="122"/>
    </row>
    <row r="7" spans="3:12" ht="36.75" customHeight="1">
      <c r="D7" s="939" t="s">
        <v>1592</v>
      </c>
      <c r="E7" s="939"/>
      <c r="F7" s="939"/>
      <c r="G7" s="939"/>
      <c r="H7" s="939"/>
      <c r="I7" s="939"/>
      <c r="J7" s="939"/>
      <c r="K7" s="939"/>
    </row>
    <row r="8" spans="3:12" ht="15.75">
      <c r="D8" s="938" t="s">
        <v>0</v>
      </c>
      <c r="E8" s="938"/>
      <c r="F8" s="938"/>
      <c r="G8" s="938"/>
      <c r="H8" s="938"/>
      <c r="I8" s="938"/>
      <c r="J8" s="938"/>
      <c r="K8" s="938"/>
      <c r="L8" s="94"/>
    </row>
    <row r="16" spans="3:12">
      <c r="G16" s="123"/>
    </row>
    <row r="17" spans="4:6">
      <c r="D17" s="123"/>
    </row>
    <row r="18" spans="4:6">
      <c r="F18" s="932"/>
    </row>
    <row r="20" spans="4:6">
      <c r="D20" s="123"/>
    </row>
    <row r="23" spans="4:6">
      <c r="D23" s="123"/>
    </row>
    <row r="30" spans="4:6">
      <c r="D30" s="123" t="s">
        <v>50</v>
      </c>
    </row>
    <row r="31" spans="4:6">
      <c r="D31" s="65"/>
    </row>
    <row r="44" spans="2:7" ht="17.25">
      <c r="B44" s="702" t="s">
        <v>126</v>
      </c>
      <c r="C44" s="704" t="s">
        <v>127</v>
      </c>
      <c r="D44" s="706" t="s">
        <v>128</v>
      </c>
      <c r="E44" s="708" t="s">
        <v>129</v>
      </c>
      <c r="F44" s="709"/>
      <c r="G44" s="710"/>
    </row>
    <row r="45" spans="2:7" ht="18" thickBot="1">
      <c r="B45" s="703"/>
      <c r="C45" s="705"/>
      <c r="D45" s="707"/>
      <c r="E45" s="124" t="s">
        <v>130</v>
      </c>
      <c r="F45" s="125" t="s">
        <v>131</v>
      </c>
      <c r="G45" s="126" t="s">
        <v>132</v>
      </c>
    </row>
    <row r="46" spans="2:7" ht="17.25">
      <c r="B46" s="127">
        <v>2020</v>
      </c>
      <c r="C46" s="128" t="s">
        <v>133</v>
      </c>
      <c r="D46" s="129">
        <v>4.4999999999999998E-2</v>
      </c>
      <c r="E46" s="129">
        <v>0.03</v>
      </c>
      <c r="F46" s="129">
        <v>0.06</v>
      </c>
      <c r="G46" s="130"/>
    </row>
    <row r="47" spans="2:7" ht="17.25">
      <c r="B47" s="127">
        <v>2020</v>
      </c>
      <c r="C47" s="131" t="s">
        <v>134</v>
      </c>
      <c r="D47" s="132">
        <v>4.4999999999999998E-2</v>
      </c>
      <c r="E47" s="132">
        <v>0.03</v>
      </c>
      <c r="F47" s="132">
        <v>0.06</v>
      </c>
      <c r="G47" s="133"/>
    </row>
    <row r="48" spans="2:7" ht="18.75" customHeight="1">
      <c r="B48" s="127">
        <v>2020</v>
      </c>
      <c r="C48" s="131" t="s">
        <v>135</v>
      </c>
      <c r="D48" s="132">
        <v>3.5000000000000003E-2</v>
      </c>
      <c r="E48" s="132">
        <v>2.5000000000000001E-2</v>
      </c>
      <c r="F48" s="132">
        <v>4.4999999999999998E-2</v>
      </c>
      <c r="G48" s="133"/>
    </row>
    <row r="49" spans="2:7" ht="17.25">
      <c r="B49" s="127">
        <v>2020</v>
      </c>
      <c r="C49" s="131" t="s">
        <v>136</v>
      </c>
      <c r="D49" s="132">
        <v>3.5000000000000003E-2</v>
      </c>
      <c r="E49" s="132">
        <v>2.5000000000000001E-2</v>
      </c>
      <c r="F49" s="132">
        <v>4.4999999999999998E-2</v>
      </c>
      <c r="G49" s="133"/>
    </row>
    <row r="50" spans="2:7" ht="17.25">
      <c r="B50" s="127">
        <v>2020</v>
      </c>
      <c r="C50" s="131" t="s">
        <v>137</v>
      </c>
      <c r="D50" s="132">
        <v>3.5000000000000003E-2</v>
      </c>
      <c r="E50" s="132">
        <v>2.5000000000000001E-2</v>
      </c>
      <c r="F50" s="132">
        <v>4.4999999999999998E-2</v>
      </c>
      <c r="G50" s="133"/>
    </row>
    <row r="51" spans="2:7" ht="17.25">
      <c r="B51" s="127">
        <v>2020</v>
      </c>
      <c r="C51" s="131" t="s">
        <v>138</v>
      </c>
      <c r="D51" s="132">
        <v>3.5000000000000003E-2</v>
      </c>
      <c r="E51" s="132">
        <v>2.5000000000000001E-2</v>
      </c>
      <c r="F51" s="132">
        <v>4.4999999999999998E-2</v>
      </c>
      <c r="G51" s="133"/>
    </row>
    <row r="52" spans="2:7" ht="17.25">
      <c r="B52" s="127">
        <v>2020</v>
      </c>
      <c r="C52" s="131" t="s">
        <v>139</v>
      </c>
      <c r="D52" s="132">
        <v>3.5000000000000003E-2</v>
      </c>
      <c r="E52" s="132">
        <v>2.5000000000000001E-2</v>
      </c>
      <c r="F52" s="132">
        <v>4.4999999999999998E-2</v>
      </c>
      <c r="G52" s="133"/>
    </row>
    <row r="53" spans="2:7" ht="17.25">
      <c r="B53" s="127">
        <v>2020</v>
      </c>
      <c r="C53" s="131" t="s">
        <v>140</v>
      </c>
      <c r="D53" s="132">
        <v>3.5000000000000003E-2</v>
      </c>
      <c r="E53" s="132">
        <v>2.5000000000000001E-2</v>
      </c>
      <c r="F53" s="132">
        <v>4.4999999999999998E-2</v>
      </c>
      <c r="G53" s="133"/>
    </row>
    <row r="54" spans="2:7" ht="17.25">
      <c r="B54" s="127">
        <v>2020</v>
      </c>
      <c r="C54" s="131" t="s">
        <v>141</v>
      </c>
      <c r="D54" s="132">
        <v>0.03</v>
      </c>
      <c r="E54" s="132">
        <v>2.5000000000000001E-2</v>
      </c>
      <c r="F54" s="132">
        <v>3.5000000000000003E-2</v>
      </c>
      <c r="G54" s="133"/>
    </row>
    <row r="55" spans="2:7" ht="17.25">
      <c r="B55" s="127">
        <v>2020</v>
      </c>
      <c r="C55" s="131" t="s">
        <v>142</v>
      </c>
      <c r="D55" s="132">
        <v>0.03</v>
      </c>
      <c r="E55" s="132">
        <v>2.5000000000000001E-2</v>
      </c>
      <c r="F55" s="132">
        <v>3.5000000000000003E-2</v>
      </c>
      <c r="G55" s="133"/>
    </row>
    <row r="56" spans="2:7" ht="17.25">
      <c r="B56" s="127">
        <v>2020</v>
      </c>
      <c r="C56" s="131" t="s">
        <v>143</v>
      </c>
      <c r="D56" s="132">
        <v>0.03</v>
      </c>
      <c r="E56" s="132">
        <v>2.5000000000000001E-2</v>
      </c>
      <c r="F56" s="132">
        <v>3.5000000000000003E-2</v>
      </c>
      <c r="G56" s="133"/>
    </row>
    <row r="57" spans="2:7" ht="17.25">
      <c r="B57" s="127">
        <v>2020</v>
      </c>
      <c r="C57" s="134" t="s">
        <v>144</v>
      </c>
      <c r="D57" s="135">
        <v>0.03</v>
      </c>
      <c r="E57" s="135">
        <v>2.5000000000000001E-2</v>
      </c>
      <c r="F57" s="135">
        <v>3.5000000000000003E-2</v>
      </c>
      <c r="G57" s="136"/>
    </row>
    <row r="58" spans="2:7" ht="17.25">
      <c r="B58" s="127">
        <v>2021</v>
      </c>
      <c r="C58" s="128" t="s">
        <v>133</v>
      </c>
      <c r="D58" s="129">
        <v>0.03</v>
      </c>
      <c r="E58" s="129">
        <v>2.5000000000000001E-2</v>
      </c>
      <c r="F58" s="129">
        <v>3.5000000000000003E-2</v>
      </c>
      <c r="G58" s="130"/>
    </row>
    <row r="59" spans="2:7" ht="17.25">
      <c r="B59" s="127">
        <v>2021</v>
      </c>
      <c r="C59" s="131" t="s">
        <v>134</v>
      </c>
      <c r="D59" s="132">
        <v>0.03</v>
      </c>
      <c r="E59" s="132">
        <v>2.5000000000000001E-2</v>
      </c>
      <c r="F59" s="132">
        <v>3.5000000000000003E-2</v>
      </c>
      <c r="G59" s="133"/>
    </row>
    <row r="60" spans="2:7" ht="17.25">
      <c r="B60" s="127">
        <v>2021</v>
      </c>
      <c r="C60" s="131" t="s">
        <v>135</v>
      </c>
      <c r="D60" s="132">
        <v>0.03</v>
      </c>
      <c r="E60" s="132">
        <v>2.5000000000000001E-2</v>
      </c>
      <c r="F60" s="132">
        <v>3.5000000000000003E-2</v>
      </c>
      <c r="G60" s="133"/>
    </row>
    <row r="61" spans="2:7" ht="17.25">
      <c r="B61" s="127">
        <v>2021</v>
      </c>
      <c r="C61" s="131" t="s">
        <v>136</v>
      </c>
      <c r="D61" s="132">
        <v>0.03</v>
      </c>
      <c r="E61" s="132">
        <v>2.5000000000000001E-2</v>
      </c>
      <c r="F61" s="132">
        <v>3.5000000000000003E-2</v>
      </c>
      <c r="G61" s="133"/>
    </row>
    <row r="62" spans="2:7" ht="17.25">
      <c r="B62" s="127">
        <v>2021</v>
      </c>
      <c r="C62" s="131" t="s">
        <v>137</v>
      </c>
      <c r="D62" s="132">
        <v>0.03</v>
      </c>
      <c r="E62" s="132">
        <v>2.5000000000000001E-2</v>
      </c>
      <c r="F62" s="132">
        <v>3.5000000000000003E-2</v>
      </c>
      <c r="G62" s="133"/>
    </row>
    <row r="63" spans="2:7" ht="17.25">
      <c r="B63" s="127">
        <v>2021</v>
      </c>
      <c r="C63" s="131" t="s">
        <v>138</v>
      </c>
      <c r="D63" s="132">
        <v>0.03</v>
      </c>
      <c r="E63" s="132">
        <v>2.5000000000000001E-2</v>
      </c>
      <c r="F63" s="132">
        <v>3.5000000000000003E-2</v>
      </c>
      <c r="G63" s="133"/>
    </row>
    <row r="64" spans="2:7" ht="17.25">
      <c r="B64" s="127">
        <v>2021</v>
      </c>
      <c r="C64" s="131" t="s">
        <v>139</v>
      </c>
      <c r="D64" s="132">
        <v>0.03</v>
      </c>
      <c r="E64" s="132">
        <v>2.5000000000000001E-2</v>
      </c>
      <c r="F64" s="132">
        <v>3.5000000000000003E-2</v>
      </c>
      <c r="G64" s="133"/>
    </row>
    <row r="65" spans="2:7" ht="17.25">
      <c r="B65" s="127">
        <v>2021</v>
      </c>
      <c r="C65" s="131" t="s">
        <v>140</v>
      </c>
      <c r="D65" s="132">
        <v>0.03</v>
      </c>
      <c r="E65" s="132">
        <v>2.5000000000000001E-2</v>
      </c>
      <c r="F65" s="132">
        <v>3.5000000000000003E-2</v>
      </c>
      <c r="G65" s="133"/>
    </row>
    <row r="66" spans="2:7" ht="17.25">
      <c r="B66" s="127">
        <v>2021</v>
      </c>
      <c r="C66" s="131" t="s">
        <v>141</v>
      </c>
      <c r="D66" s="132">
        <v>0.03</v>
      </c>
      <c r="E66" s="132">
        <v>2.5000000000000001E-2</v>
      </c>
      <c r="F66" s="132">
        <v>3.5000000000000003E-2</v>
      </c>
      <c r="G66" s="133"/>
    </row>
    <row r="67" spans="2:7" ht="17.25">
      <c r="B67" s="127">
        <v>2021</v>
      </c>
      <c r="C67" s="131" t="s">
        <v>142</v>
      </c>
      <c r="D67" s="132">
        <v>0.03</v>
      </c>
      <c r="E67" s="132">
        <v>2.5000000000000001E-2</v>
      </c>
      <c r="F67" s="132">
        <v>3.5000000000000003E-2</v>
      </c>
      <c r="G67" s="133"/>
    </row>
    <row r="68" spans="2:7" ht="17.25">
      <c r="B68" s="127">
        <v>2021</v>
      </c>
      <c r="C68" s="131" t="s">
        <v>143</v>
      </c>
      <c r="D68" s="132">
        <v>0.03</v>
      </c>
      <c r="E68" s="132">
        <v>2.5000000000000001E-2</v>
      </c>
      <c r="F68" s="132">
        <v>3.5000000000000003E-2</v>
      </c>
      <c r="G68" s="133"/>
    </row>
    <row r="69" spans="2:7" ht="17.25">
      <c r="B69" s="127">
        <v>2021</v>
      </c>
      <c r="C69" s="134" t="s">
        <v>144</v>
      </c>
      <c r="D69" s="135">
        <v>3.5000000000000003E-2</v>
      </c>
      <c r="E69" s="135">
        <v>0.03</v>
      </c>
      <c r="F69" s="135">
        <v>0.04</v>
      </c>
      <c r="G69" s="136"/>
    </row>
    <row r="70" spans="2:7" ht="17.25">
      <c r="B70" s="127">
        <v>2022</v>
      </c>
      <c r="C70" s="128" t="s">
        <v>133</v>
      </c>
      <c r="D70" s="129">
        <v>4.4999999999999998E-2</v>
      </c>
      <c r="E70" s="129">
        <v>0.04</v>
      </c>
      <c r="F70" s="129">
        <v>0.05</v>
      </c>
      <c r="G70" s="130"/>
    </row>
    <row r="71" spans="2:7" ht="17.25">
      <c r="B71" s="127">
        <v>2022</v>
      </c>
      <c r="C71" s="131" t="s">
        <v>134</v>
      </c>
      <c r="D71" s="132">
        <v>0.05</v>
      </c>
      <c r="E71" s="132">
        <v>4.4999999999999998E-2</v>
      </c>
      <c r="F71" s="132">
        <v>5.5E-2</v>
      </c>
      <c r="G71" s="133"/>
    </row>
    <row r="72" spans="2:7" ht="17.25">
      <c r="B72" s="127">
        <v>2022</v>
      </c>
      <c r="C72" s="131" t="s">
        <v>135</v>
      </c>
      <c r="D72" s="132">
        <v>0.05</v>
      </c>
      <c r="E72" s="132">
        <v>4.4999999999999998E-2</v>
      </c>
      <c r="F72" s="132">
        <v>5.5E-2</v>
      </c>
      <c r="G72" s="133"/>
    </row>
    <row r="73" spans="2:7" ht="17.25">
      <c r="B73" s="127">
        <v>2022</v>
      </c>
      <c r="C73" s="131" t="s">
        <v>136</v>
      </c>
      <c r="D73" s="132">
        <v>5.5E-2</v>
      </c>
      <c r="E73" s="132">
        <v>0.05</v>
      </c>
      <c r="F73" s="132">
        <v>0.06</v>
      </c>
      <c r="G73" s="133"/>
    </row>
    <row r="74" spans="2:7" ht="17.25">
      <c r="B74" s="127">
        <v>2022</v>
      </c>
      <c r="C74" s="131" t="s">
        <v>137</v>
      </c>
      <c r="D74" s="132">
        <v>5.5E-2</v>
      </c>
      <c r="E74" s="132">
        <v>0.05</v>
      </c>
      <c r="F74" s="132">
        <v>0.06</v>
      </c>
      <c r="G74" s="133"/>
    </row>
    <row r="75" spans="2:7" ht="17.25">
      <c r="B75" s="127">
        <v>2022</v>
      </c>
      <c r="C75" s="131" t="s">
        <v>138</v>
      </c>
      <c r="D75" s="132">
        <v>6.5000000000000002E-2</v>
      </c>
      <c r="E75" s="132">
        <v>0.06</v>
      </c>
      <c r="F75" s="132">
        <v>7.0000000000000007E-2</v>
      </c>
      <c r="G75" s="133"/>
    </row>
    <row r="76" spans="2:7" ht="17.25">
      <c r="B76" s="127">
        <v>2022</v>
      </c>
      <c r="C76" s="131" t="s">
        <v>139</v>
      </c>
      <c r="D76" s="132">
        <v>7.2499999999999995E-2</v>
      </c>
      <c r="E76" s="132">
        <v>6.7500000000000004E-2</v>
      </c>
      <c r="F76" s="132">
        <v>7.7499999999999999E-2</v>
      </c>
      <c r="G76" s="133"/>
    </row>
    <row r="77" spans="2:7" ht="17.25">
      <c r="B77" s="127">
        <v>2022</v>
      </c>
      <c r="C77" s="131" t="s">
        <v>140</v>
      </c>
      <c r="D77" s="132">
        <v>7.7499999999999999E-2</v>
      </c>
      <c r="E77" s="132">
        <v>7.2499999999999995E-2</v>
      </c>
      <c r="F77" s="132">
        <v>8.2500000000000004E-2</v>
      </c>
      <c r="G77" s="133"/>
    </row>
    <row r="78" spans="2:7" ht="17.25">
      <c r="B78" s="127">
        <v>2022</v>
      </c>
      <c r="C78" s="131" t="s">
        <v>141</v>
      </c>
      <c r="D78" s="132">
        <v>0.08</v>
      </c>
      <c r="E78" s="132">
        <v>7.4999999999999997E-2</v>
      </c>
      <c r="F78" s="132">
        <v>8.5000000000000006E-2</v>
      </c>
      <c r="G78" s="133"/>
    </row>
    <row r="79" spans="2:7" ht="17.25">
      <c r="B79" s="127">
        <v>2022</v>
      </c>
      <c r="C79" s="131" t="s">
        <v>142</v>
      </c>
      <c r="D79" s="132">
        <v>8.2500000000000004E-2</v>
      </c>
      <c r="E79" s="132">
        <v>7.7499999999999999E-2</v>
      </c>
      <c r="F79" s="132">
        <v>8.7499999999999994E-2</v>
      </c>
      <c r="G79" s="133"/>
    </row>
    <row r="80" spans="2:7" ht="17.25">
      <c r="B80" s="127">
        <v>2022</v>
      </c>
      <c r="C80" s="131" t="s">
        <v>143</v>
      </c>
      <c r="D80" s="132">
        <v>8.5000000000000006E-2</v>
      </c>
      <c r="E80" s="132">
        <v>0.08</v>
      </c>
      <c r="F80" s="132">
        <v>0.09</v>
      </c>
      <c r="G80" s="133"/>
    </row>
    <row r="81" spans="2:7" ht="17.25">
      <c r="B81" s="127">
        <v>2022</v>
      </c>
      <c r="C81" s="134" t="s">
        <v>144</v>
      </c>
      <c r="D81" s="135">
        <v>8.5000000000000006E-2</v>
      </c>
      <c r="E81" s="135">
        <v>0.08</v>
      </c>
      <c r="F81" s="135">
        <v>0.09</v>
      </c>
      <c r="G81" s="136"/>
    </row>
    <row r="85" spans="2:7">
      <c r="B85" t="s">
        <v>17</v>
      </c>
      <c r="C85" t="s">
        <v>145</v>
      </c>
      <c r="D85"/>
    </row>
    <row r="86" spans="2:7">
      <c r="B86" s="137">
        <v>2021</v>
      </c>
      <c r="C86" s="138">
        <v>0.155</v>
      </c>
      <c r="D86"/>
    </row>
    <row r="87" spans="2:7">
      <c r="B87" s="139" t="s">
        <v>140</v>
      </c>
      <c r="C87" s="138">
        <v>0.03</v>
      </c>
      <c r="D87"/>
    </row>
    <row r="88" spans="2:7">
      <c r="B88" s="139" t="s">
        <v>141</v>
      </c>
      <c r="C88" s="138">
        <v>0.03</v>
      </c>
      <c r="D88"/>
    </row>
    <row r="89" spans="2:7">
      <c r="B89" s="139" t="s">
        <v>142</v>
      </c>
      <c r="C89" s="138">
        <v>0.03</v>
      </c>
      <c r="D89"/>
    </row>
    <row r="90" spans="2:7">
      <c r="B90" s="139" t="s">
        <v>143</v>
      </c>
      <c r="C90" s="138">
        <v>0.03</v>
      </c>
      <c r="D90"/>
    </row>
    <row r="91" spans="2:7">
      <c r="B91" s="139" t="s">
        <v>144</v>
      </c>
      <c r="C91" s="138">
        <v>3.5000000000000003E-2</v>
      </c>
      <c r="D91"/>
    </row>
    <row r="92" spans="2:7">
      <c r="B92" s="137">
        <v>2022</v>
      </c>
      <c r="C92" s="138">
        <v>0.41000000000000003</v>
      </c>
      <c r="D92"/>
    </row>
    <row r="93" spans="2:7">
      <c r="B93" s="139" t="s">
        <v>140</v>
      </c>
      <c r="C93" s="138">
        <v>7.7499999999999999E-2</v>
      </c>
      <c r="D93"/>
    </row>
    <row r="94" spans="2:7">
      <c r="B94" s="139" t="s">
        <v>141</v>
      </c>
      <c r="C94" s="138">
        <v>0.08</v>
      </c>
      <c r="D94"/>
    </row>
    <row r="95" spans="2:7">
      <c r="B95" s="139" t="s">
        <v>142</v>
      </c>
      <c r="C95" s="138">
        <v>8.2500000000000004E-2</v>
      </c>
      <c r="D95"/>
    </row>
    <row r="96" spans="2:7">
      <c r="B96" s="139" t="s">
        <v>143</v>
      </c>
      <c r="C96" s="138">
        <v>8.5000000000000006E-2</v>
      </c>
      <c r="D96"/>
    </row>
    <row r="97" spans="2:4">
      <c r="B97" s="139" t="s">
        <v>144</v>
      </c>
      <c r="C97" s="138">
        <v>8.5000000000000006E-2</v>
      </c>
      <c r="D97"/>
    </row>
    <row r="98" spans="2:4">
      <c r="B98" s="137" t="s">
        <v>35</v>
      </c>
      <c r="C98" s="138">
        <v>0.56500000000000006</v>
      </c>
      <c r="D98"/>
    </row>
    <row r="99" spans="2:4">
      <c r="B99"/>
      <c r="C99"/>
      <c r="D99"/>
    </row>
    <row r="100" spans="2:4">
      <c r="B100"/>
      <c r="C100"/>
      <c r="D100"/>
    </row>
    <row r="101" spans="2:4">
      <c r="B101"/>
      <c r="C101"/>
      <c r="D101"/>
    </row>
    <row r="102" spans="2:4">
      <c r="B102"/>
      <c r="C102"/>
      <c r="D102"/>
    </row>
    <row r="103" spans="2:4">
      <c r="B103"/>
      <c r="C103"/>
    </row>
    <row r="104" spans="2:4">
      <c r="B104"/>
      <c r="C104"/>
    </row>
    <row r="105" spans="2:4">
      <c r="B105"/>
      <c r="C105"/>
    </row>
    <row r="106" spans="2:4">
      <c r="B106"/>
      <c r="C106"/>
    </row>
    <row r="107" spans="2:4">
      <c r="B107"/>
      <c r="C107"/>
    </row>
    <row r="108" spans="2:4">
      <c r="B108"/>
      <c r="C108"/>
    </row>
    <row r="109" spans="2:4">
      <c r="B109"/>
      <c r="C109"/>
    </row>
    <row r="110" spans="2:4">
      <c r="B110"/>
      <c r="C110"/>
    </row>
    <row r="111" spans="2:4">
      <c r="B111"/>
      <c r="C111"/>
    </row>
    <row r="112" spans="2:4">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sheetData>
  <mergeCells count="10">
    <mergeCell ref="D2:L2"/>
    <mergeCell ref="D3:L3"/>
    <mergeCell ref="D4:L4"/>
    <mergeCell ref="F5:K5"/>
    <mergeCell ref="D7:K7"/>
    <mergeCell ref="D8:K8"/>
    <mergeCell ref="B44:B45"/>
    <mergeCell ref="C44:C45"/>
    <mergeCell ref="D44:D45"/>
    <mergeCell ref="E44:G44"/>
  </mergeCell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F6893-83BB-4246-85E2-445CE8415BAC}">
  <dimension ref="A1:W40"/>
  <sheetViews>
    <sheetView showGridLines="0" topLeftCell="A3" workbookViewId="0">
      <selection activeCell="E39" sqref="E39"/>
    </sheetView>
  </sheetViews>
  <sheetFormatPr baseColWidth="10" defaultColWidth="11.42578125" defaultRowHeight="14.25"/>
  <cols>
    <col min="1" max="16384" width="11.42578125" style="141"/>
  </cols>
  <sheetData>
    <row r="1" spans="1:14" ht="15" customHeight="1">
      <c r="A1" s="714" t="s">
        <v>146</v>
      </c>
      <c r="B1" s="714"/>
      <c r="C1" s="715"/>
      <c r="D1" s="714"/>
      <c r="E1" s="714"/>
      <c r="F1" s="714"/>
      <c r="G1" s="714"/>
      <c r="H1" s="714"/>
      <c r="I1" s="714"/>
      <c r="J1" s="714"/>
      <c r="K1" s="714"/>
      <c r="L1" s="714"/>
      <c r="M1" s="714"/>
      <c r="N1" s="140"/>
    </row>
    <row r="2" spans="1:14" ht="15" customHeight="1">
      <c r="A2" s="716" t="s">
        <v>147</v>
      </c>
      <c r="B2" s="716"/>
      <c r="C2" s="716"/>
      <c r="D2" s="716"/>
      <c r="E2" s="716"/>
      <c r="F2" s="716"/>
      <c r="G2" s="716"/>
      <c r="H2" s="716"/>
      <c r="I2" s="716"/>
      <c r="J2" s="716"/>
      <c r="K2" s="716"/>
      <c r="L2" s="716"/>
      <c r="M2" s="716"/>
      <c r="N2" s="142"/>
    </row>
    <row r="3" spans="1:14" ht="15" customHeight="1">
      <c r="A3" s="717" t="s">
        <v>148</v>
      </c>
      <c r="B3" s="717"/>
      <c r="C3" s="717"/>
      <c r="D3" s="717"/>
      <c r="E3" s="717"/>
      <c r="F3" s="717"/>
      <c r="G3" s="717"/>
      <c r="H3" s="717"/>
      <c r="I3" s="717"/>
      <c r="J3" s="717"/>
      <c r="K3" s="717"/>
      <c r="L3" s="717"/>
      <c r="M3" s="717"/>
      <c r="N3" s="142"/>
    </row>
    <row r="4" spans="1:14" ht="15">
      <c r="A4" s="143"/>
      <c r="B4" s="143"/>
      <c r="C4" s="143"/>
      <c r="D4" s="143"/>
      <c r="E4" s="143"/>
      <c r="F4" s="143"/>
      <c r="G4" s="143"/>
      <c r="H4" s="143"/>
      <c r="I4" s="143"/>
      <c r="J4" s="144"/>
      <c r="K4" s="144"/>
      <c r="L4" s="144"/>
      <c r="M4" s="144"/>
    </row>
    <row r="5" spans="1:14" ht="15.75">
      <c r="A5" s="144"/>
      <c r="B5" s="144"/>
      <c r="C5" s="718" t="s">
        <v>1594</v>
      </c>
      <c r="D5" s="718"/>
      <c r="E5" s="718"/>
      <c r="F5" s="718"/>
      <c r="G5" s="718"/>
      <c r="H5" s="718"/>
      <c r="I5" s="718"/>
      <c r="J5" s="718"/>
      <c r="K5" s="718"/>
      <c r="L5" s="144"/>
      <c r="M5" s="144"/>
    </row>
    <row r="6" spans="1:14" ht="15">
      <c r="A6" s="144"/>
      <c r="B6" s="144"/>
      <c r="C6" s="719" t="s">
        <v>124</v>
      </c>
      <c r="D6" s="719"/>
      <c r="E6" s="719"/>
      <c r="F6" s="719"/>
      <c r="G6" s="719"/>
      <c r="H6" s="719"/>
      <c r="I6" s="719"/>
      <c r="J6" s="719"/>
      <c r="K6" s="719"/>
      <c r="L6" s="144"/>
      <c r="M6" s="144"/>
    </row>
    <row r="7" spans="1:14">
      <c r="C7" s="145"/>
      <c r="D7" s="145"/>
      <c r="E7" s="145"/>
      <c r="F7" s="145"/>
      <c r="G7" s="145"/>
      <c r="H7" s="145"/>
      <c r="I7" s="145"/>
      <c r="J7" s="145"/>
      <c r="K7" s="145"/>
    </row>
    <row r="8" spans="1:14">
      <c r="C8" s="145"/>
      <c r="D8" s="145"/>
      <c r="E8" s="145"/>
      <c r="F8" s="145"/>
      <c r="G8" s="145"/>
      <c r="H8" s="145"/>
      <c r="I8" s="145"/>
      <c r="J8" s="145"/>
      <c r="K8" s="145"/>
    </row>
    <row r="9" spans="1:14">
      <c r="C9" s="145"/>
      <c r="D9" s="145"/>
      <c r="E9" s="145"/>
      <c r="F9" s="145"/>
      <c r="G9" s="145"/>
      <c r="H9" s="145"/>
      <c r="I9" s="145"/>
      <c r="J9" s="145"/>
      <c r="K9" s="145"/>
    </row>
    <row r="10" spans="1:14">
      <c r="C10" s="145"/>
      <c r="D10" s="145"/>
      <c r="E10" s="145"/>
      <c r="F10" s="145"/>
      <c r="G10" s="145"/>
      <c r="H10" s="145"/>
      <c r="I10" s="145"/>
      <c r="J10" s="145"/>
      <c r="K10" s="145"/>
    </row>
    <row r="11" spans="1:14">
      <c r="C11" s="145"/>
      <c r="D11" s="145"/>
      <c r="E11" s="145"/>
      <c r="F11" s="145"/>
      <c r="G11" s="145"/>
      <c r="H11" s="145"/>
      <c r="I11" s="145"/>
      <c r="J11" s="145"/>
      <c r="K11" s="145"/>
    </row>
    <row r="12" spans="1:14">
      <c r="C12" s="145"/>
      <c r="D12" s="145"/>
      <c r="E12" s="145"/>
      <c r="F12" s="145"/>
      <c r="G12" s="145"/>
      <c r="H12" s="145"/>
      <c r="I12" s="145"/>
      <c r="J12" s="145"/>
      <c r="K12" s="145"/>
    </row>
    <row r="13" spans="1:14">
      <c r="C13" s="145"/>
      <c r="D13" s="145"/>
      <c r="E13" s="145"/>
      <c r="F13" s="145"/>
      <c r="G13" s="145"/>
      <c r="H13" s="145"/>
      <c r="I13" s="145"/>
      <c r="J13" s="145"/>
      <c r="K13" s="145"/>
    </row>
    <row r="14" spans="1:14">
      <c r="C14" s="145"/>
      <c r="D14" s="145"/>
      <c r="E14" s="145"/>
      <c r="F14" s="145"/>
      <c r="G14" s="145"/>
      <c r="H14" s="145"/>
      <c r="I14" s="145"/>
      <c r="J14" s="145"/>
      <c r="K14" s="145"/>
    </row>
    <row r="15" spans="1:14">
      <c r="C15" s="145"/>
      <c r="D15" s="145"/>
      <c r="E15" s="145"/>
      <c r="F15" s="145"/>
      <c r="G15" s="145"/>
      <c r="H15" s="145"/>
      <c r="I15" s="145"/>
      <c r="J15" s="145"/>
      <c r="K15" s="145"/>
    </row>
    <row r="16" spans="1:14">
      <c r="C16" s="145"/>
      <c r="D16" s="145"/>
      <c r="E16" s="145"/>
      <c r="F16" s="145"/>
      <c r="G16" s="145"/>
      <c r="H16" s="145"/>
      <c r="I16" s="145"/>
      <c r="J16" s="145"/>
      <c r="K16" s="145"/>
    </row>
    <row r="17" spans="2:23">
      <c r="D17" s="145"/>
      <c r="E17" s="145"/>
      <c r="F17" s="145"/>
      <c r="G17" s="145"/>
      <c r="H17" s="145"/>
      <c r="I17" s="145"/>
      <c r="J17" s="145"/>
      <c r="K17" s="145"/>
      <c r="O17" s="146"/>
      <c r="P17" s="146"/>
      <c r="Q17" s="146"/>
      <c r="R17" s="146"/>
      <c r="S17" s="146"/>
      <c r="T17" s="146"/>
      <c r="U17" s="146"/>
      <c r="V17" s="146"/>
      <c r="W17" s="146"/>
    </row>
    <row r="18" spans="2:23" ht="15">
      <c r="D18" s="145"/>
      <c r="E18" s="145"/>
      <c r="F18" s="931"/>
      <c r="G18" s="145"/>
      <c r="H18" s="145"/>
      <c r="I18" s="145"/>
      <c r="J18" s="145"/>
      <c r="K18" s="145"/>
    </row>
    <row r="19" spans="2:23">
      <c r="D19" s="145"/>
      <c r="E19" s="145"/>
      <c r="F19" s="145"/>
      <c r="G19" s="145"/>
      <c r="H19" s="145"/>
      <c r="I19" s="145"/>
      <c r="J19" s="145"/>
      <c r="K19" s="145"/>
    </row>
    <row r="20" spans="2:23">
      <c r="C20" s="145"/>
      <c r="D20" s="145"/>
      <c r="E20" s="145"/>
      <c r="F20" s="145"/>
      <c r="G20" s="145"/>
      <c r="H20" s="145"/>
      <c r="I20" s="145"/>
      <c r="J20" s="145"/>
      <c r="K20" s="145"/>
    </row>
    <row r="21" spans="2:23" ht="15">
      <c r="B21" s="147"/>
    </row>
    <row r="22" spans="2:23">
      <c r="C22" s="148"/>
      <c r="D22" s="148"/>
      <c r="E22" s="148"/>
      <c r="F22" s="148"/>
      <c r="G22" s="148"/>
      <c r="H22" s="148"/>
      <c r="I22" s="148"/>
      <c r="J22" s="148"/>
      <c r="K22" s="148"/>
    </row>
    <row r="23" spans="2:23">
      <c r="C23" s="149"/>
      <c r="D23" s="149"/>
      <c r="E23" s="149"/>
      <c r="F23" s="149"/>
      <c r="G23" s="149"/>
      <c r="H23" s="149"/>
      <c r="I23" s="149"/>
      <c r="J23" s="149"/>
      <c r="K23" s="149"/>
    </row>
    <row r="24" spans="2:23">
      <c r="C24" s="149"/>
      <c r="D24" s="149"/>
      <c r="E24" s="149"/>
      <c r="F24" s="149"/>
      <c r="G24" s="149"/>
      <c r="H24" s="149"/>
      <c r="I24" s="149"/>
      <c r="J24" s="149"/>
      <c r="K24" s="149"/>
    </row>
    <row r="25" spans="2:23">
      <c r="B25" s="150"/>
      <c r="C25" s="149"/>
      <c r="D25" s="149"/>
      <c r="E25" s="149"/>
      <c r="F25" s="149"/>
      <c r="G25" s="149"/>
      <c r="H25" s="149"/>
      <c r="I25" s="149"/>
      <c r="J25" s="149"/>
      <c r="K25" s="149"/>
      <c r="L25" s="150"/>
      <c r="M25" s="150"/>
    </row>
    <row r="26" spans="2:23">
      <c r="B26" s="150"/>
      <c r="C26" s="151"/>
      <c r="D26" s="151"/>
      <c r="E26" s="151"/>
      <c r="F26" s="151"/>
      <c r="G26" s="151"/>
      <c r="H26" s="151"/>
      <c r="I26" s="151"/>
      <c r="J26" s="151"/>
      <c r="K26" s="151"/>
      <c r="L26" s="150"/>
      <c r="M26" s="150"/>
    </row>
    <row r="27" spans="2:23">
      <c r="B27" s="150"/>
      <c r="C27" s="150"/>
      <c r="D27" s="150"/>
      <c r="E27" s="150"/>
      <c r="F27" s="150"/>
      <c r="G27" s="150"/>
      <c r="H27" s="150"/>
      <c r="I27" s="150"/>
      <c r="J27" s="150"/>
      <c r="K27" s="150"/>
      <c r="L27" s="150"/>
      <c r="M27" s="150"/>
    </row>
    <row r="28" spans="2:23">
      <c r="B28" s="150"/>
      <c r="C28" s="711">
        <v>2021</v>
      </c>
      <c r="D28" s="711"/>
      <c r="E28" s="711"/>
      <c r="F28" s="711"/>
      <c r="G28" s="711"/>
      <c r="H28" s="711"/>
      <c r="I28" s="711"/>
      <c r="J28" s="711"/>
      <c r="K28" s="711"/>
      <c r="L28" s="150"/>
      <c r="M28" s="150"/>
    </row>
    <row r="29" spans="2:23">
      <c r="B29" s="150"/>
      <c r="C29" s="152" t="s">
        <v>149</v>
      </c>
      <c r="D29" s="152" t="s">
        <v>150</v>
      </c>
      <c r="E29" s="152" t="s">
        <v>151</v>
      </c>
      <c r="F29" s="152" t="s">
        <v>152</v>
      </c>
      <c r="G29" s="152" t="s">
        <v>153</v>
      </c>
      <c r="H29" s="152" t="s">
        <v>154</v>
      </c>
      <c r="I29" s="152" t="s">
        <v>155</v>
      </c>
      <c r="J29" s="152" t="s">
        <v>156</v>
      </c>
      <c r="K29" s="152" t="s">
        <v>157</v>
      </c>
      <c r="L29" s="150"/>
      <c r="M29" s="150"/>
    </row>
    <row r="30" spans="2:23" ht="27.75" customHeight="1">
      <c r="B30" s="150"/>
      <c r="C30" s="153">
        <v>792839517.42149675</v>
      </c>
      <c r="D30" s="712" t="s">
        <v>1593</v>
      </c>
      <c r="E30" s="713"/>
      <c r="F30" s="713"/>
      <c r="G30" s="713"/>
      <c r="H30" s="713"/>
      <c r="I30" s="713"/>
      <c r="J30" s="153">
        <v>872047887.06824183</v>
      </c>
      <c r="K30" s="153">
        <v>829623080.53211355</v>
      </c>
      <c r="L30" s="150"/>
      <c r="M30" s="150"/>
    </row>
    <row r="31" spans="2:23">
      <c r="C31" s="150"/>
      <c r="D31" s="150"/>
      <c r="E31" s="150"/>
      <c r="F31" s="150"/>
      <c r="G31" s="150"/>
      <c r="H31" s="150"/>
      <c r="I31" s="150"/>
      <c r="J31" s="150"/>
      <c r="K31" s="150"/>
    </row>
    <row r="34" spans="3:13">
      <c r="L34" s="150"/>
      <c r="M34" s="150"/>
    </row>
    <row r="35" spans="3:13">
      <c r="C35" s="150"/>
      <c r="D35" s="150"/>
      <c r="E35" s="150"/>
      <c r="F35" s="150"/>
      <c r="G35" s="150"/>
      <c r="H35" s="150"/>
      <c r="I35" s="150"/>
      <c r="J35" s="150"/>
      <c r="K35" s="150"/>
    </row>
    <row r="38" spans="3:13" ht="15">
      <c r="E38" s="155"/>
      <c r="F38" s="155"/>
    </row>
    <row r="39" spans="3:13" ht="15">
      <c r="E39" s="155"/>
      <c r="F39" s="155"/>
    </row>
    <row r="40" spans="3:13" ht="15">
      <c r="E40" s="155"/>
      <c r="F40" s="155"/>
    </row>
  </sheetData>
  <mergeCells count="7">
    <mergeCell ref="C28:K28"/>
    <mergeCell ref="D30:I30"/>
    <mergeCell ref="A1:M1"/>
    <mergeCell ref="A2:M2"/>
    <mergeCell ref="A3:M3"/>
    <mergeCell ref="C5:K5"/>
    <mergeCell ref="C6:K6"/>
  </mergeCells>
  <hyperlinks>
    <hyperlink ref="C1" location="Indice!A1" display="Indice" xr:uid="{9233FE40-1CE8-41C1-87C2-4BCFDE68089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5DB0-F258-440C-A078-63D49977A446}">
  <dimension ref="A1:VRT43"/>
  <sheetViews>
    <sheetView showGridLines="0" zoomScale="80" zoomScaleNormal="80" workbookViewId="0">
      <selection activeCell="F44" sqref="F44"/>
    </sheetView>
  </sheetViews>
  <sheetFormatPr baseColWidth="10" defaultColWidth="0" defaultRowHeight="15"/>
  <cols>
    <col min="1" max="1" width="11.42578125" style="158" customWidth="1"/>
    <col min="2" max="2" width="43.42578125" style="158" customWidth="1"/>
    <col min="3" max="3" width="22.42578125" style="158" bestFit="1" customWidth="1"/>
    <col min="4" max="4" width="20.85546875" style="158" customWidth="1"/>
    <col min="5" max="5" width="17.7109375" style="158" customWidth="1"/>
    <col min="6" max="6" width="17.85546875" style="158" bestFit="1" customWidth="1"/>
    <col min="7" max="7" width="18.85546875" style="158" bestFit="1" customWidth="1"/>
    <col min="8" max="8" width="15.5703125" style="158" bestFit="1" customWidth="1"/>
    <col min="9" max="9" width="14" style="158" customWidth="1"/>
    <col min="10" max="10" width="4.140625" style="158" customWidth="1"/>
    <col min="11" max="11" width="20.42578125" style="158" customWidth="1"/>
    <col min="12" max="12" width="26.28515625" style="158" customWidth="1"/>
    <col min="13" max="13" width="23.85546875" style="158" bestFit="1" customWidth="1"/>
    <col min="14" max="14" width="17.140625" style="158" customWidth="1"/>
    <col min="15" max="15" width="11.42578125" style="158" customWidth="1"/>
    <col min="16" max="16" width="12.5703125" style="158" customWidth="1"/>
    <col min="17" max="257" width="11.42578125" style="158" customWidth="1"/>
    <col min="258" max="258" width="44.85546875" style="158" customWidth="1"/>
    <col min="259" max="259" width="15.5703125" style="158" customWidth="1"/>
    <col min="260" max="260" width="20.85546875" style="158" customWidth="1"/>
    <col min="261" max="261" width="17.7109375" style="158" customWidth="1"/>
    <col min="262" max="262" width="13.42578125" style="158" customWidth="1"/>
    <col min="263" max="263" width="15.140625" style="158" customWidth="1"/>
    <col min="264" max="264" width="15.5703125" style="158" customWidth="1"/>
    <col min="265" max="265" width="8.140625" style="158" customWidth="1"/>
    <col min="266" max="266" width="4.140625" style="158" customWidth="1"/>
    <col min="267" max="513" width="11.42578125" style="158" customWidth="1"/>
    <col min="514" max="514" width="44.85546875" style="158" customWidth="1"/>
    <col min="515" max="515" width="15.5703125" style="158" customWidth="1"/>
    <col min="516" max="516" width="20.85546875" style="158" customWidth="1"/>
    <col min="517" max="517" width="17.7109375" style="158" customWidth="1"/>
    <col min="518" max="518" width="13.42578125" style="158" customWidth="1"/>
    <col min="519" max="519" width="15.140625" style="158" customWidth="1"/>
    <col min="520" max="520" width="15.5703125" style="158" customWidth="1"/>
    <col min="521" max="521" width="8.140625" style="158" customWidth="1"/>
    <col min="522" max="522" width="4.140625" style="158" customWidth="1"/>
    <col min="523" max="769" width="11.42578125" style="158" customWidth="1"/>
    <col min="770" max="770" width="44.85546875" style="158" customWidth="1"/>
    <col min="771" max="771" width="15.5703125" style="158" customWidth="1"/>
    <col min="772" max="772" width="20.85546875" style="158" customWidth="1"/>
    <col min="773" max="773" width="17.7109375" style="158" customWidth="1"/>
    <col min="774" max="774" width="13.42578125" style="158" customWidth="1"/>
    <col min="775" max="775" width="15.140625" style="158" customWidth="1"/>
    <col min="776" max="776" width="15.5703125" style="158" customWidth="1"/>
    <col min="777" max="777" width="8.140625" style="158" customWidth="1"/>
    <col min="778" max="778" width="4.140625" style="158" customWidth="1"/>
    <col min="779" max="1024" width="11.42578125" style="158" hidden="1"/>
    <col min="1025" max="1025" width="11.42578125" style="158" customWidth="1"/>
    <col min="1026" max="1026" width="44.85546875" style="158" customWidth="1"/>
    <col min="1027" max="1027" width="15.5703125" style="158" customWidth="1"/>
    <col min="1028" max="1028" width="20.85546875" style="158" customWidth="1"/>
    <col min="1029" max="1029" width="17.7109375" style="158" customWidth="1"/>
    <col min="1030" max="1030" width="13.42578125" style="158" customWidth="1"/>
    <col min="1031" max="1031" width="15.140625" style="158" customWidth="1"/>
    <col min="1032" max="1032" width="15.5703125" style="158" customWidth="1"/>
    <col min="1033" max="1033" width="8.140625" style="158" customWidth="1"/>
    <col min="1034" max="1034" width="4.140625" style="158" customWidth="1"/>
    <col min="1035" max="1281" width="11.42578125" style="158" customWidth="1"/>
    <col min="1282" max="1282" width="44.85546875" style="158" customWidth="1"/>
    <col min="1283" max="1283" width="15.5703125" style="158" customWidth="1"/>
    <col min="1284" max="1284" width="20.85546875" style="158" customWidth="1"/>
    <col min="1285" max="1285" width="17.7109375" style="158" customWidth="1"/>
    <col min="1286" max="1286" width="13.42578125" style="158" customWidth="1"/>
    <col min="1287" max="1287" width="15.140625" style="158" customWidth="1"/>
    <col min="1288" max="1288" width="15.5703125" style="158" customWidth="1"/>
    <col min="1289" max="1289" width="8.140625" style="158" customWidth="1"/>
    <col min="1290" max="1290" width="4.140625" style="158" customWidth="1"/>
    <col min="1291" max="1537" width="11.42578125" style="158" customWidth="1"/>
    <col min="1538" max="1538" width="44.85546875" style="158" customWidth="1"/>
    <col min="1539" max="1539" width="15.5703125" style="158" customWidth="1"/>
    <col min="1540" max="1540" width="20.85546875" style="158" customWidth="1"/>
    <col min="1541" max="1541" width="17.7109375" style="158" customWidth="1"/>
    <col min="1542" max="1542" width="13.42578125" style="158" customWidth="1"/>
    <col min="1543" max="1543" width="15.140625" style="158" customWidth="1"/>
    <col min="1544" max="1544" width="15.5703125" style="158" customWidth="1"/>
    <col min="1545" max="1545" width="8.140625" style="158" customWidth="1"/>
    <col min="1546" max="1546" width="4.140625" style="158" customWidth="1"/>
    <col min="1547" max="1793" width="11.42578125" style="158" customWidth="1"/>
    <col min="1794" max="1794" width="44.85546875" style="158" customWidth="1"/>
    <col min="1795" max="1795" width="15.5703125" style="158" customWidth="1"/>
    <col min="1796" max="1796" width="20.85546875" style="158" customWidth="1"/>
    <col min="1797" max="1797" width="17.7109375" style="158" customWidth="1"/>
    <col min="1798" max="1798" width="13.42578125" style="158" customWidth="1"/>
    <col min="1799" max="1799" width="15.140625" style="158" customWidth="1"/>
    <col min="1800" max="1800" width="15.5703125" style="158" customWidth="1"/>
    <col min="1801" max="1801" width="8.140625" style="158" customWidth="1"/>
    <col min="1802" max="1802" width="4.140625" style="158" customWidth="1"/>
    <col min="1803" max="2048" width="11.42578125" style="158" hidden="1"/>
    <col min="2049" max="2049" width="11.42578125" style="158" customWidth="1"/>
    <col min="2050" max="2050" width="44.85546875" style="158" customWidth="1"/>
    <col min="2051" max="2051" width="15.5703125" style="158" customWidth="1"/>
    <col min="2052" max="2052" width="20.85546875" style="158" customWidth="1"/>
    <col min="2053" max="2053" width="17.7109375" style="158" customWidth="1"/>
    <col min="2054" max="2054" width="13.42578125" style="158" customWidth="1"/>
    <col min="2055" max="2055" width="15.140625" style="158" customWidth="1"/>
    <col min="2056" max="2056" width="15.5703125" style="158" customWidth="1"/>
    <col min="2057" max="2057" width="8.140625" style="158" customWidth="1"/>
    <col min="2058" max="2058" width="4.140625" style="158" customWidth="1"/>
    <col min="2059" max="2305" width="11.42578125" style="158" customWidth="1"/>
    <col min="2306" max="2306" width="44.85546875" style="158" customWidth="1"/>
    <col min="2307" max="2307" width="15.5703125" style="158" customWidth="1"/>
    <col min="2308" max="2308" width="20.85546875" style="158" customWidth="1"/>
    <col min="2309" max="2309" width="17.7109375" style="158" customWidth="1"/>
    <col min="2310" max="2310" width="13.42578125" style="158" customWidth="1"/>
    <col min="2311" max="2311" width="15.140625" style="158" customWidth="1"/>
    <col min="2312" max="2312" width="15.5703125" style="158" customWidth="1"/>
    <col min="2313" max="2313" width="8.140625" style="158" customWidth="1"/>
    <col min="2314" max="2314" width="4.140625" style="158" customWidth="1"/>
    <col min="2315" max="2561" width="11.42578125" style="158" customWidth="1"/>
    <col min="2562" max="2562" width="44.85546875" style="158" customWidth="1"/>
    <col min="2563" max="2563" width="15.5703125" style="158" customWidth="1"/>
    <col min="2564" max="2564" width="20.85546875" style="158" customWidth="1"/>
    <col min="2565" max="2565" width="17.7109375" style="158" customWidth="1"/>
    <col min="2566" max="2566" width="13.42578125" style="158" customWidth="1"/>
    <col min="2567" max="2567" width="15.140625" style="158" customWidth="1"/>
    <col min="2568" max="2568" width="15.5703125" style="158" customWidth="1"/>
    <col min="2569" max="2569" width="8.140625" style="158" customWidth="1"/>
    <col min="2570" max="2570" width="4.140625" style="158" customWidth="1"/>
    <col min="2571" max="2817" width="11.42578125" style="158" customWidth="1"/>
    <col min="2818" max="2818" width="44.85546875" style="158" customWidth="1"/>
    <col min="2819" max="2819" width="15.5703125" style="158" customWidth="1"/>
    <col min="2820" max="2820" width="20.85546875" style="158" customWidth="1"/>
    <col min="2821" max="2821" width="17.7109375" style="158" customWidth="1"/>
    <col min="2822" max="2822" width="13.42578125" style="158" customWidth="1"/>
    <col min="2823" max="2823" width="15.140625" style="158" customWidth="1"/>
    <col min="2824" max="2824" width="15.5703125" style="158" customWidth="1"/>
    <col min="2825" max="2825" width="8.140625" style="158" customWidth="1"/>
    <col min="2826" max="2826" width="4.140625" style="158" customWidth="1"/>
    <col min="2827" max="3072" width="11.42578125" style="158" hidden="1"/>
    <col min="3073" max="3073" width="11.42578125" style="158" customWidth="1"/>
    <col min="3074" max="3074" width="44.85546875" style="158" customWidth="1"/>
    <col min="3075" max="3075" width="15.5703125" style="158" customWidth="1"/>
    <col min="3076" max="3076" width="20.85546875" style="158" customWidth="1"/>
    <col min="3077" max="3077" width="17.7109375" style="158" customWidth="1"/>
    <col min="3078" max="3078" width="13.42578125" style="158" customWidth="1"/>
    <col min="3079" max="3079" width="15.140625" style="158" customWidth="1"/>
    <col min="3080" max="3080" width="15.5703125" style="158" customWidth="1"/>
    <col min="3081" max="3081" width="8.140625" style="158" customWidth="1"/>
    <col min="3082" max="3082" width="4.140625" style="158" customWidth="1"/>
    <col min="3083" max="3329" width="11.42578125" style="158" customWidth="1"/>
    <col min="3330" max="3330" width="44.85546875" style="158" customWidth="1"/>
    <col min="3331" max="3331" width="15.5703125" style="158" customWidth="1"/>
    <col min="3332" max="3332" width="20.85546875" style="158" customWidth="1"/>
    <col min="3333" max="3333" width="17.7109375" style="158" customWidth="1"/>
    <col min="3334" max="3334" width="13.42578125" style="158" customWidth="1"/>
    <col min="3335" max="3335" width="15.140625" style="158" customWidth="1"/>
    <col min="3336" max="3336" width="15.5703125" style="158" customWidth="1"/>
    <col min="3337" max="3337" width="8.140625" style="158" customWidth="1"/>
    <col min="3338" max="3338" width="4.140625" style="158" customWidth="1"/>
    <col min="3339" max="3585" width="11.42578125" style="158" customWidth="1"/>
    <col min="3586" max="3586" width="44.85546875" style="158" customWidth="1"/>
    <col min="3587" max="3587" width="15.5703125" style="158" customWidth="1"/>
    <col min="3588" max="3588" width="20.85546875" style="158" customWidth="1"/>
    <col min="3589" max="3589" width="17.7109375" style="158" customWidth="1"/>
    <col min="3590" max="3590" width="13.42578125" style="158" customWidth="1"/>
    <col min="3591" max="3591" width="15.140625" style="158" customWidth="1"/>
    <col min="3592" max="3592" width="15.5703125" style="158" customWidth="1"/>
    <col min="3593" max="3593" width="8.140625" style="158" customWidth="1"/>
    <col min="3594" max="3594" width="4.140625" style="158" customWidth="1"/>
    <col min="3595" max="3841" width="11.42578125" style="158" customWidth="1"/>
    <col min="3842" max="3842" width="44.85546875" style="158" customWidth="1"/>
    <col min="3843" max="3843" width="15.5703125" style="158" customWidth="1"/>
    <col min="3844" max="3844" width="20.85546875" style="158" customWidth="1"/>
    <col min="3845" max="3845" width="17.7109375" style="158" customWidth="1"/>
    <col min="3846" max="3846" width="13.42578125" style="158" customWidth="1"/>
    <col min="3847" max="3847" width="15.140625" style="158" customWidth="1"/>
    <col min="3848" max="3848" width="15.5703125" style="158" customWidth="1"/>
    <col min="3849" max="3849" width="8.140625" style="158" customWidth="1"/>
    <col min="3850" max="3850" width="4.140625" style="158" customWidth="1"/>
    <col min="3851" max="4096" width="11.42578125" style="158" hidden="1"/>
    <col min="4097" max="4097" width="11.42578125" style="158" customWidth="1"/>
    <col min="4098" max="4098" width="44.85546875" style="158" customWidth="1"/>
    <col min="4099" max="4099" width="15.5703125" style="158" customWidth="1"/>
    <col min="4100" max="4100" width="20.85546875" style="158" customWidth="1"/>
    <col min="4101" max="4101" width="17.7109375" style="158" customWidth="1"/>
    <col min="4102" max="4102" width="13.42578125" style="158" customWidth="1"/>
    <col min="4103" max="4103" width="15.140625" style="158" customWidth="1"/>
    <col min="4104" max="4104" width="15.5703125" style="158" customWidth="1"/>
    <col min="4105" max="4105" width="8.140625" style="158" customWidth="1"/>
    <col min="4106" max="4106" width="4.140625" style="158" customWidth="1"/>
    <col min="4107" max="4353" width="11.42578125" style="158" customWidth="1"/>
    <col min="4354" max="4354" width="44.85546875" style="158" customWidth="1"/>
    <col min="4355" max="4355" width="15.5703125" style="158" customWidth="1"/>
    <col min="4356" max="4356" width="20.85546875" style="158" customWidth="1"/>
    <col min="4357" max="4357" width="17.7109375" style="158" customWidth="1"/>
    <col min="4358" max="4358" width="13.42578125" style="158" customWidth="1"/>
    <col min="4359" max="4359" width="15.140625" style="158" customWidth="1"/>
    <col min="4360" max="4360" width="15.5703125" style="158" customWidth="1"/>
    <col min="4361" max="4361" width="8.140625" style="158" customWidth="1"/>
    <col min="4362" max="4362" width="4.140625" style="158" customWidth="1"/>
    <col min="4363" max="4609" width="11.42578125" style="158" customWidth="1"/>
    <col min="4610" max="4610" width="44.85546875" style="158" customWidth="1"/>
    <col min="4611" max="4611" width="15.5703125" style="158" customWidth="1"/>
    <col min="4612" max="4612" width="20.85546875" style="158" customWidth="1"/>
    <col min="4613" max="4613" width="17.7109375" style="158" customWidth="1"/>
    <col min="4614" max="4614" width="13.42578125" style="158" customWidth="1"/>
    <col min="4615" max="4615" width="15.140625" style="158" customWidth="1"/>
    <col min="4616" max="4616" width="15.5703125" style="158" customWidth="1"/>
    <col min="4617" max="4617" width="8.140625" style="158" customWidth="1"/>
    <col min="4618" max="4618" width="4.140625" style="158" customWidth="1"/>
    <col min="4619" max="4865" width="11.42578125" style="158" customWidth="1"/>
    <col min="4866" max="4866" width="44.85546875" style="158" customWidth="1"/>
    <col min="4867" max="4867" width="15.5703125" style="158" customWidth="1"/>
    <col min="4868" max="4868" width="20.85546875" style="158" customWidth="1"/>
    <col min="4869" max="4869" width="17.7109375" style="158" customWidth="1"/>
    <col min="4870" max="4870" width="13.42578125" style="158" customWidth="1"/>
    <col min="4871" max="4871" width="15.140625" style="158" customWidth="1"/>
    <col min="4872" max="4872" width="15.5703125" style="158" customWidth="1"/>
    <col min="4873" max="4873" width="8.140625" style="158" customWidth="1"/>
    <col min="4874" max="4874" width="4.140625" style="158" customWidth="1"/>
    <col min="4875" max="5120" width="11.42578125" style="158" hidden="1"/>
    <col min="5121" max="5121" width="11.42578125" style="158" customWidth="1"/>
    <col min="5122" max="5122" width="44.85546875" style="158" customWidth="1"/>
    <col min="5123" max="5123" width="15.5703125" style="158" customWidth="1"/>
    <col min="5124" max="5124" width="20.85546875" style="158" customWidth="1"/>
    <col min="5125" max="5125" width="17.7109375" style="158" customWidth="1"/>
    <col min="5126" max="5126" width="13.42578125" style="158" customWidth="1"/>
    <col min="5127" max="5127" width="15.140625" style="158" customWidth="1"/>
    <col min="5128" max="5128" width="15.5703125" style="158" customWidth="1"/>
    <col min="5129" max="5129" width="8.140625" style="158" customWidth="1"/>
    <col min="5130" max="5130" width="4.140625" style="158" customWidth="1"/>
    <col min="5131" max="5377" width="11.42578125" style="158" customWidth="1"/>
    <col min="5378" max="5378" width="44.85546875" style="158" customWidth="1"/>
    <col min="5379" max="5379" width="15.5703125" style="158" customWidth="1"/>
    <col min="5380" max="5380" width="20.85546875" style="158" customWidth="1"/>
    <col min="5381" max="5381" width="17.7109375" style="158" customWidth="1"/>
    <col min="5382" max="5382" width="13.42578125" style="158" customWidth="1"/>
    <col min="5383" max="5383" width="15.140625" style="158" customWidth="1"/>
    <col min="5384" max="5384" width="15.5703125" style="158" customWidth="1"/>
    <col min="5385" max="5385" width="8.140625" style="158" customWidth="1"/>
    <col min="5386" max="5386" width="4.140625" style="158" customWidth="1"/>
    <col min="5387" max="5633" width="11.42578125" style="158" customWidth="1"/>
    <col min="5634" max="5634" width="44.85546875" style="158" customWidth="1"/>
    <col min="5635" max="5635" width="15.5703125" style="158" customWidth="1"/>
    <col min="5636" max="5636" width="20.85546875" style="158" customWidth="1"/>
    <col min="5637" max="5637" width="17.7109375" style="158" customWidth="1"/>
    <col min="5638" max="5638" width="13.42578125" style="158" customWidth="1"/>
    <col min="5639" max="5639" width="15.140625" style="158" customWidth="1"/>
    <col min="5640" max="5640" width="15.5703125" style="158" customWidth="1"/>
    <col min="5641" max="5641" width="8.140625" style="158" customWidth="1"/>
    <col min="5642" max="5642" width="4.140625" style="158" customWidth="1"/>
    <col min="5643" max="5889" width="11.42578125" style="158" customWidth="1"/>
    <col min="5890" max="5890" width="44.85546875" style="158" customWidth="1"/>
    <col min="5891" max="5891" width="15.5703125" style="158" customWidth="1"/>
    <col min="5892" max="5892" width="20.85546875" style="158" customWidth="1"/>
    <col min="5893" max="5893" width="17.7109375" style="158" customWidth="1"/>
    <col min="5894" max="5894" width="13.42578125" style="158" customWidth="1"/>
    <col min="5895" max="5895" width="15.140625" style="158" customWidth="1"/>
    <col min="5896" max="5896" width="15.5703125" style="158" customWidth="1"/>
    <col min="5897" max="5897" width="8.140625" style="158" customWidth="1"/>
    <col min="5898" max="5898" width="4.140625" style="158" customWidth="1"/>
    <col min="5899" max="6144" width="11.42578125" style="158" hidden="1"/>
    <col min="6145" max="6145" width="11.42578125" style="158" customWidth="1"/>
    <col min="6146" max="6146" width="44.85546875" style="158" customWidth="1"/>
    <col min="6147" max="6147" width="15.5703125" style="158" customWidth="1"/>
    <col min="6148" max="6148" width="20.85546875" style="158" customWidth="1"/>
    <col min="6149" max="6149" width="17.7109375" style="158" customWidth="1"/>
    <col min="6150" max="6150" width="13.42578125" style="158" customWidth="1"/>
    <col min="6151" max="6151" width="15.140625" style="158" customWidth="1"/>
    <col min="6152" max="6152" width="15.5703125" style="158" customWidth="1"/>
    <col min="6153" max="6153" width="8.140625" style="158" customWidth="1"/>
    <col min="6154" max="6154" width="4.140625" style="158" customWidth="1"/>
    <col min="6155" max="6401" width="11.42578125" style="158" customWidth="1"/>
    <col min="6402" max="6402" width="44.85546875" style="158" customWidth="1"/>
    <col min="6403" max="6403" width="15.5703125" style="158" customWidth="1"/>
    <col min="6404" max="6404" width="20.85546875" style="158" customWidth="1"/>
    <col min="6405" max="6405" width="17.7109375" style="158" customWidth="1"/>
    <col min="6406" max="6406" width="13.42578125" style="158" customWidth="1"/>
    <col min="6407" max="6407" width="15.140625" style="158" customWidth="1"/>
    <col min="6408" max="6408" width="15.5703125" style="158" customWidth="1"/>
    <col min="6409" max="6409" width="8.140625" style="158" customWidth="1"/>
    <col min="6410" max="6410" width="4.140625" style="158" customWidth="1"/>
    <col min="6411" max="6657" width="11.42578125" style="158" customWidth="1"/>
    <col min="6658" max="6658" width="44.85546875" style="158" customWidth="1"/>
    <col min="6659" max="6659" width="15.5703125" style="158" customWidth="1"/>
    <col min="6660" max="6660" width="20.85546875" style="158" customWidth="1"/>
    <col min="6661" max="6661" width="17.7109375" style="158" customWidth="1"/>
    <col min="6662" max="6662" width="13.42578125" style="158" customWidth="1"/>
    <col min="6663" max="6663" width="15.140625" style="158" customWidth="1"/>
    <col min="6664" max="6664" width="15.5703125" style="158" customWidth="1"/>
    <col min="6665" max="6665" width="8.140625" style="158" customWidth="1"/>
    <col min="6666" max="6666" width="4.140625" style="158" customWidth="1"/>
    <col min="6667" max="6913" width="11.42578125" style="158" customWidth="1"/>
    <col min="6914" max="6914" width="44.85546875" style="158" customWidth="1"/>
    <col min="6915" max="6915" width="15.5703125" style="158" customWidth="1"/>
    <col min="6916" max="6916" width="20.85546875" style="158" customWidth="1"/>
    <col min="6917" max="6917" width="17.7109375" style="158" customWidth="1"/>
    <col min="6918" max="6918" width="13.42578125" style="158" customWidth="1"/>
    <col min="6919" max="6919" width="15.140625" style="158" customWidth="1"/>
    <col min="6920" max="6920" width="15.5703125" style="158" customWidth="1"/>
    <col min="6921" max="6921" width="8.140625" style="158" customWidth="1"/>
    <col min="6922" max="6922" width="4.140625" style="158" customWidth="1"/>
    <col min="6923" max="7168" width="11.42578125" style="158" hidden="1"/>
    <col min="7169" max="7169" width="11.42578125" style="158" customWidth="1"/>
    <col min="7170" max="7170" width="44.85546875" style="158" customWidth="1"/>
    <col min="7171" max="7171" width="15.5703125" style="158" customWidth="1"/>
    <col min="7172" max="7172" width="20.85546875" style="158" customWidth="1"/>
    <col min="7173" max="7173" width="17.7109375" style="158" customWidth="1"/>
    <col min="7174" max="7174" width="13.42578125" style="158" customWidth="1"/>
    <col min="7175" max="7175" width="15.140625" style="158" customWidth="1"/>
    <col min="7176" max="7176" width="15.5703125" style="158" customWidth="1"/>
    <col min="7177" max="7177" width="8.140625" style="158" customWidth="1"/>
    <col min="7178" max="7178" width="4.140625" style="158" customWidth="1"/>
    <col min="7179" max="7425" width="11.42578125" style="158" customWidth="1"/>
    <col min="7426" max="7426" width="44.85546875" style="158" customWidth="1"/>
    <col min="7427" max="7427" width="15.5703125" style="158" customWidth="1"/>
    <col min="7428" max="7428" width="20.85546875" style="158" customWidth="1"/>
    <col min="7429" max="7429" width="17.7109375" style="158" customWidth="1"/>
    <col min="7430" max="7430" width="13.42578125" style="158" customWidth="1"/>
    <col min="7431" max="7431" width="15.140625" style="158" customWidth="1"/>
    <col min="7432" max="7432" width="15.5703125" style="158" customWidth="1"/>
    <col min="7433" max="7433" width="8.140625" style="158" customWidth="1"/>
    <col min="7434" max="7434" width="4.140625" style="158" customWidth="1"/>
    <col min="7435" max="7681" width="11.42578125" style="158" customWidth="1"/>
    <col min="7682" max="7682" width="44.85546875" style="158" customWidth="1"/>
    <col min="7683" max="7683" width="15.5703125" style="158" customWidth="1"/>
    <col min="7684" max="7684" width="20.85546875" style="158" customWidth="1"/>
    <col min="7685" max="7685" width="17.7109375" style="158" customWidth="1"/>
    <col min="7686" max="7686" width="13.42578125" style="158" customWidth="1"/>
    <col min="7687" max="7687" width="15.140625" style="158" customWidth="1"/>
    <col min="7688" max="7688" width="15.5703125" style="158" customWidth="1"/>
    <col min="7689" max="7689" width="8.140625" style="158" customWidth="1"/>
    <col min="7690" max="7690" width="4.140625" style="158" customWidth="1"/>
    <col min="7691" max="7937" width="11.42578125" style="158" customWidth="1"/>
    <col min="7938" max="7938" width="44.85546875" style="158" customWidth="1"/>
    <col min="7939" max="7939" width="15.5703125" style="158" customWidth="1"/>
    <col min="7940" max="7940" width="20.85546875" style="158" customWidth="1"/>
    <col min="7941" max="7941" width="17.7109375" style="158" customWidth="1"/>
    <col min="7942" max="7942" width="13.42578125" style="158" customWidth="1"/>
    <col min="7943" max="7943" width="15.140625" style="158" customWidth="1"/>
    <col min="7944" max="7944" width="15.5703125" style="158" customWidth="1"/>
    <col min="7945" max="7945" width="8.140625" style="158" customWidth="1"/>
    <col min="7946" max="7946" width="4.140625" style="158" customWidth="1"/>
    <col min="7947" max="8192" width="11.42578125" style="158" hidden="1"/>
    <col min="8193" max="8193" width="11.42578125" style="158" customWidth="1"/>
    <col min="8194" max="8194" width="44.85546875" style="158" customWidth="1"/>
    <col min="8195" max="8195" width="15.5703125" style="158" customWidth="1"/>
    <col min="8196" max="8196" width="20.85546875" style="158" customWidth="1"/>
    <col min="8197" max="8197" width="17.7109375" style="158" customWidth="1"/>
    <col min="8198" max="8198" width="13.42578125" style="158" customWidth="1"/>
    <col min="8199" max="8199" width="15.140625" style="158" customWidth="1"/>
    <col min="8200" max="8200" width="15.5703125" style="158" customWidth="1"/>
    <col min="8201" max="8201" width="8.140625" style="158" customWidth="1"/>
    <col min="8202" max="8202" width="4.140625" style="158" customWidth="1"/>
    <col min="8203" max="8449" width="11.42578125" style="158" customWidth="1"/>
    <col min="8450" max="8450" width="44.85546875" style="158" customWidth="1"/>
    <col min="8451" max="8451" width="15.5703125" style="158" customWidth="1"/>
    <col min="8452" max="8452" width="20.85546875" style="158" customWidth="1"/>
    <col min="8453" max="8453" width="17.7109375" style="158" customWidth="1"/>
    <col min="8454" max="8454" width="13.42578125" style="158" customWidth="1"/>
    <col min="8455" max="8455" width="15.140625" style="158" customWidth="1"/>
    <col min="8456" max="8456" width="15.5703125" style="158" customWidth="1"/>
    <col min="8457" max="8457" width="8.140625" style="158" customWidth="1"/>
    <col min="8458" max="8458" width="4.140625" style="158" customWidth="1"/>
    <col min="8459" max="8705" width="11.42578125" style="158" customWidth="1"/>
    <col min="8706" max="8706" width="44.85546875" style="158" customWidth="1"/>
    <col min="8707" max="8707" width="15.5703125" style="158" customWidth="1"/>
    <col min="8708" max="8708" width="20.85546875" style="158" customWidth="1"/>
    <col min="8709" max="8709" width="17.7109375" style="158" customWidth="1"/>
    <col min="8710" max="8710" width="13.42578125" style="158" customWidth="1"/>
    <col min="8711" max="8711" width="15.140625" style="158" customWidth="1"/>
    <col min="8712" max="8712" width="15.5703125" style="158" customWidth="1"/>
    <col min="8713" max="8713" width="8.140625" style="158" customWidth="1"/>
    <col min="8714" max="8714" width="4.140625" style="158" customWidth="1"/>
    <col min="8715" max="8961" width="11.42578125" style="158" customWidth="1"/>
    <col min="8962" max="8962" width="44.85546875" style="158" customWidth="1"/>
    <col min="8963" max="8963" width="15.5703125" style="158" customWidth="1"/>
    <col min="8964" max="8964" width="20.85546875" style="158" customWidth="1"/>
    <col min="8965" max="8965" width="17.7109375" style="158" customWidth="1"/>
    <col min="8966" max="8966" width="13.42578125" style="158" customWidth="1"/>
    <col min="8967" max="8967" width="15.140625" style="158" customWidth="1"/>
    <col min="8968" max="8968" width="15.5703125" style="158" customWidth="1"/>
    <col min="8969" max="8969" width="8.140625" style="158" customWidth="1"/>
    <col min="8970" max="8970" width="4.140625" style="158" customWidth="1"/>
    <col min="8971" max="9216" width="11.42578125" style="158" hidden="1"/>
    <col min="9217" max="9217" width="11.42578125" style="158" customWidth="1"/>
    <col min="9218" max="9218" width="44.85546875" style="158" customWidth="1"/>
    <col min="9219" max="9219" width="15.5703125" style="158" customWidth="1"/>
    <col min="9220" max="9220" width="20.85546875" style="158" customWidth="1"/>
    <col min="9221" max="9221" width="17.7109375" style="158" customWidth="1"/>
    <col min="9222" max="9222" width="13.42578125" style="158" customWidth="1"/>
    <col min="9223" max="9223" width="15.140625" style="158" customWidth="1"/>
    <col min="9224" max="9224" width="15.5703125" style="158" customWidth="1"/>
    <col min="9225" max="9225" width="8.140625" style="158" customWidth="1"/>
    <col min="9226" max="9226" width="4.140625" style="158" customWidth="1"/>
    <col min="9227" max="9473" width="11.42578125" style="158" customWidth="1"/>
    <col min="9474" max="9474" width="44.85546875" style="158" customWidth="1"/>
    <col min="9475" max="9475" width="15.5703125" style="158" customWidth="1"/>
    <col min="9476" max="9476" width="20.85546875" style="158" customWidth="1"/>
    <col min="9477" max="9477" width="17.7109375" style="158" customWidth="1"/>
    <col min="9478" max="9478" width="13.42578125" style="158" customWidth="1"/>
    <col min="9479" max="9479" width="15.140625" style="158" customWidth="1"/>
    <col min="9480" max="9480" width="15.5703125" style="158" customWidth="1"/>
    <col min="9481" max="9481" width="8.140625" style="158" customWidth="1"/>
    <col min="9482" max="9482" width="4.140625" style="158" customWidth="1"/>
    <col min="9483" max="9729" width="11.42578125" style="158" customWidth="1"/>
    <col min="9730" max="9730" width="44.85546875" style="158" customWidth="1"/>
    <col min="9731" max="9731" width="15.5703125" style="158" customWidth="1"/>
    <col min="9732" max="9732" width="20.85546875" style="158" customWidth="1"/>
    <col min="9733" max="9733" width="17.7109375" style="158" customWidth="1"/>
    <col min="9734" max="9734" width="13.42578125" style="158" customWidth="1"/>
    <col min="9735" max="9735" width="15.140625" style="158" customWidth="1"/>
    <col min="9736" max="9736" width="15.5703125" style="158" customWidth="1"/>
    <col min="9737" max="9737" width="8.140625" style="158" customWidth="1"/>
    <col min="9738" max="9738" width="4.140625" style="158" customWidth="1"/>
    <col min="9739" max="9985" width="11.42578125" style="158" customWidth="1"/>
    <col min="9986" max="9986" width="44.85546875" style="158" customWidth="1"/>
    <col min="9987" max="9987" width="15.5703125" style="158" customWidth="1"/>
    <col min="9988" max="9988" width="20.85546875" style="158" customWidth="1"/>
    <col min="9989" max="9989" width="17.7109375" style="158" customWidth="1"/>
    <col min="9990" max="9990" width="13.42578125" style="158" customWidth="1"/>
    <col min="9991" max="9991" width="15.140625" style="158" customWidth="1"/>
    <col min="9992" max="9992" width="15.5703125" style="158" customWidth="1"/>
    <col min="9993" max="9993" width="8.140625" style="158" customWidth="1"/>
    <col min="9994" max="9994" width="4.140625" style="158" customWidth="1"/>
    <col min="9995" max="10240" width="11.42578125" style="158" hidden="1"/>
    <col min="10241" max="10241" width="11.42578125" style="158" customWidth="1"/>
    <col min="10242" max="10242" width="44.85546875" style="158" customWidth="1"/>
    <col min="10243" max="10243" width="15.5703125" style="158" customWidth="1"/>
    <col min="10244" max="10244" width="20.85546875" style="158" customWidth="1"/>
    <col min="10245" max="10245" width="17.7109375" style="158" customWidth="1"/>
    <col min="10246" max="10246" width="13.42578125" style="158" customWidth="1"/>
    <col min="10247" max="10247" width="15.140625" style="158" customWidth="1"/>
    <col min="10248" max="10248" width="15.5703125" style="158" customWidth="1"/>
    <col min="10249" max="10249" width="8.140625" style="158" customWidth="1"/>
    <col min="10250" max="10250" width="4.140625" style="158" customWidth="1"/>
    <col min="10251" max="10497" width="11.42578125" style="158" customWidth="1"/>
    <col min="10498" max="10498" width="44.85546875" style="158" customWidth="1"/>
    <col min="10499" max="10499" width="15.5703125" style="158" customWidth="1"/>
    <col min="10500" max="10500" width="20.85546875" style="158" customWidth="1"/>
    <col min="10501" max="10501" width="17.7109375" style="158" customWidth="1"/>
    <col min="10502" max="10502" width="13.42578125" style="158" customWidth="1"/>
    <col min="10503" max="10503" width="15.140625" style="158" customWidth="1"/>
    <col min="10504" max="10504" width="15.5703125" style="158" customWidth="1"/>
    <col min="10505" max="10505" width="8.140625" style="158" customWidth="1"/>
    <col min="10506" max="10506" width="4.140625" style="158" customWidth="1"/>
    <col min="10507" max="10753" width="11.42578125" style="158" customWidth="1"/>
    <col min="10754" max="10754" width="44.85546875" style="158" customWidth="1"/>
    <col min="10755" max="10755" width="15.5703125" style="158" customWidth="1"/>
    <col min="10756" max="10756" width="20.85546875" style="158" customWidth="1"/>
    <col min="10757" max="10757" width="17.7109375" style="158" customWidth="1"/>
    <col min="10758" max="10758" width="13.42578125" style="158" customWidth="1"/>
    <col min="10759" max="10759" width="15.140625" style="158" customWidth="1"/>
    <col min="10760" max="10760" width="15.5703125" style="158" customWidth="1"/>
    <col min="10761" max="10761" width="8.140625" style="158" customWidth="1"/>
    <col min="10762" max="10762" width="4.140625" style="158" customWidth="1"/>
    <col min="10763" max="11009" width="11.42578125" style="158" customWidth="1"/>
    <col min="11010" max="11010" width="44.85546875" style="158" customWidth="1"/>
    <col min="11011" max="11011" width="15.5703125" style="158" customWidth="1"/>
    <col min="11012" max="11012" width="20.85546875" style="158" customWidth="1"/>
    <col min="11013" max="11013" width="17.7109375" style="158" customWidth="1"/>
    <col min="11014" max="11014" width="13.42578125" style="158" customWidth="1"/>
    <col min="11015" max="11015" width="15.140625" style="158" customWidth="1"/>
    <col min="11016" max="11016" width="15.5703125" style="158" customWidth="1"/>
    <col min="11017" max="11017" width="8.140625" style="158" customWidth="1"/>
    <col min="11018" max="11018" width="4.140625" style="158" customWidth="1"/>
    <col min="11019" max="11264" width="11.42578125" style="158" hidden="1"/>
    <col min="11265" max="11265" width="11.42578125" style="158" customWidth="1"/>
    <col min="11266" max="11266" width="44.85546875" style="158" customWidth="1"/>
    <col min="11267" max="11267" width="15.5703125" style="158" customWidth="1"/>
    <col min="11268" max="11268" width="20.85546875" style="158" customWidth="1"/>
    <col min="11269" max="11269" width="17.7109375" style="158" customWidth="1"/>
    <col min="11270" max="11270" width="13.42578125" style="158" customWidth="1"/>
    <col min="11271" max="11271" width="15.140625" style="158" customWidth="1"/>
    <col min="11272" max="11272" width="15.5703125" style="158" customWidth="1"/>
    <col min="11273" max="11273" width="8.140625" style="158" customWidth="1"/>
    <col min="11274" max="11274" width="4.140625" style="158" customWidth="1"/>
    <col min="11275" max="11521" width="11.42578125" style="158" customWidth="1"/>
    <col min="11522" max="11522" width="44.85546875" style="158" customWidth="1"/>
    <col min="11523" max="11523" width="15.5703125" style="158" customWidth="1"/>
    <col min="11524" max="11524" width="20.85546875" style="158" customWidth="1"/>
    <col min="11525" max="11525" width="17.7109375" style="158" customWidth="1"/>
    <col min="11526" max="11526" width="13.42578125" style="158" customWidth="1"/>
    <col min="11527" max="11527" width="15.140625" style="158" customWidth="1"/>
    <col min="11528" max="11528" width="15.5703125" style="158" customWidth="1"/>
    <col min="11529" max="11529" width="8.140625" style="158" customWidth="1"/>
    <col min="11530" max="11530" width="4.140625" style="158" customWidth="1"/>
    <col min="11531" max="11777" width="11.42578125" style="158" customWidth="1"/>
    <col min="11778" max="11778" width="44.85546875" style="158" customWidth="1"/>
    <col min="11779" max="11779" width="15.5703125" style="158" customWidth="1"/>
    <col min="11780" max="11780" width="20.85546875" style="158" customWidth="1"/>
    <col min="11781" max="11781" width="17.7109375" style="158" customWidth="1"/>
    <col min="11782" max="11782" width="13.42578125" style="158" customWidth="1"/>
    <col min="11783" max="11783" width="15.140625" style="158" customWidth="1"/>
    <col min="11784" max="11784" width="15.5703125" style="158" customWidth="1"/>
    <col min="11785" max="11785" width="8.140625" style="158" customWidth="1"/>
    <col min="11786" max="11786" width="4.140625" style="158" customWidth="1"/>
    <col min="11787" max="12033" width="11.42578125" style="158" customWidth="1"/>
    <col min="12034" max="12034" width="44.85546875" style="158" customWidth="1"/>
    <col min="12035" max="12035" width="15.5703125" style="158" customWidth="1"/>
    <col min="12036" max="12036" width="20.85546875" style="158" customWidth="1"/>
    <col min="12037" max="12037" width="17.7109375" style="158" customWidth="1"/>
    <col min="12038" max="12038" width="13.42578125" style="158" customWidth="1"/>
    <col min="12039" max="12039" width="15.140625" style="158" customWidth="1"/>
    <col min="12040" max="12040" width="15.5703125" style="158" customWidth="1"/>
    <col min="12041" max="12041" width="8.140625" style="158" customWidth="1"/>
    <col min="12042" max="12042" width="4.140625" style="158" customWidth="1"/>
    <col min="12043" max="12288" width="11.42578125" style="158" hidden="1"/>
    <col min="12289" max="12289" width="11.42578125" style="158" customWidth="1"/>
    <col min="12290" max="12290" width="44.85546875" style="158" customWidth="1"/>
    <col min="12291" max="12291" width="15.5703125" style="158" customWidth="1"/>
    <col min="12292" max="12292" width="20.85546875" style="158" customWidth="1"/>
    <col min="12293" max="12293" width="17.7109375" style="158" customWidth="1"/>
    <col min="12294" max="12294" width="13.42578125" style="158" customWidth="1"/>
    <col min="12295" max="12295" width="15.140625" style="158" customWidth="1"/>
    <col min="12296" max="12296" width="15.5703125" style="158" customWidth="1"/>
    <col min="12297" max="12297" width="8.140625" style="158" customWidth="1"/>
    <col min="12298" max="12298" width="4.140625" style="158" customWidth="1"/>
    <col min="12299" max="12545" width="11.42578125" style="158" customWidth="1"/>
    <col min="12546" max="12546" width="44.85546875" style="158" customWidth="1"/>
    <col min="12547" max="12547" width="15.5703125" style="158" customWidth="1"/>
    <col min="12548" max="12548" width="20.85546875" style="158" customWidth="1"/>
    <col min="12549" max="12549" width="17.7109375" style="158" customWidth="1"/>
    <col min="12550" max="12550" width="13.42578125" style="158" customWidth="1"/>
    <col min="12551" max="12551" width="15.140625" style="158" customWidth="1"/>
    <col min="12552" max="12552" width="15.5703125" style="158" customWidth="1"/>
    <col min="12553" max="12553" width="8.140625" style="158" customWidth="1"/>
    <col min="12554" max="12554" width="4.140625" style="158" customWidth="1"/>
    <col min="12555" max="12801" width="11.42578125" style="158" customWidth="1"/>
    <col min="12802" max="12802" width="44.85546875" style="158" customWidth="1"/>
    <col min="12803" max="12803" width="15.5703125" style="158" customWidth="1"/>
    <col min="12804" max="12804" width="20.85546875" style="158" customWidth="1"/>
    <col min="12805" max="12805" width="17.7109375" style="158" customWidth="1"/>
    <col min="12806" max="12806" width="13.42578125" style="158" customWidth="1"/>
    <col min="12807" max="12807" width="15.140625" style="158" customWidth="1"/>
    <col min="12808" max="12808" width="15.5703125" style="158" customWidth="1"/>
    <col min="12809" max="12809" width="8.140625" style="158" customWidth="1"/>
    <col min="12810" max="12810" width="4.140625" style="158" customWidth="1"/>
    <col min="12811" max="13057" width="11.42578125" style="158" customWidth="1"/>
    <col min="13058" max="13058" width="44.85546875" style="158" customWidth="1"/>
    <col min="13059" max="13059" width="15.5703125" style="158" customWidth="1"/>
    <col min="13060" max="13060" width="20.85546875" style="158" customWidth="1"/>
    <col min="13061" max="13061" width="17.7109375" style="158" customWidth="1"/>
    <col min="13062" max="13062" width="13.42578125" style="158" customWidth="1"/>
    <col min="13063" max="13063" width="15.140625" style="158" customWidth="1"/>
    <col min="13064" max="13064" width="15.5703125" style="158" customWidth="1"/>
    <col min="13065" max="13065" width="8.140625" style="158" customWidth="1"/>
    <col min="13066" max="13066" width="4.140625" style="158" customWidth="1"/>
    <col min="13067" max="13312" width="11.42578125" style="158" hidden="1"/>
    <col min="13313" max="13313" width="11.42578125" style="158" customWidth="1"/>
    <col min="13314" max="13314" width="44.85546875" style="158" customWidth="1"/>
    <col min="13315" max="13315" width="15.5703125" style="158" customWidth="1"/>
    <col min="13316" max="13316" width="20.85546875" style="158" customWidth="1"/>
    <col min="13317" max="13317" width="17.7109375" style="158" customWidth="1"/>
    <col min="13318" max="13318" width="13.42578125" style="158" customWidth="1"/>
    <col min="13319" max="13319" width="15.140625" style="158" customWidth="1"/>
    <col min="13320" max="13320" width="15.5703125" style="158" customWidth="1"/>
    <col min="13321" max="13321" width="8.140625" style="158" customWidth="1"/>
    <col min="13322" max="13322" width="4.140625" style="158" customWidth="1"/>
    <col min="13323" max="13569" width="11.42578125" style="158" customWidth="1"/>
    <col min="13570" max="13570" width="44.85546875" style="158" customWidth="1"/>
    <col min="13571" max="13571" width="15.5703125" style="158" customWidth="1"/>
    <col min="13572" max="13572" width="20.85546875" style="158" customWidth="1"/>
    <col min="13573" max="13573" width="17.7109375" style="158" customWidth="1"/>
    <col min="13574" max="13574" width="13.42578125" style="158" customWidth="1"/>
    <col min="13575" max="13575" width="15.140625" style="158" customWidth="1"/>
    <col min="13576" max="13576" width="15.5703125" style="158" customWidth="1"/>
    <col min="13577" max="13577" width="8.140625" style="158" customWidth="1"/>
    <col min="13578" max="13578" width="4.140625" style="158" customWidth="1"/>
    <col min="13579" max="13825" width="11.42578125" style="158" customWidth="1"/>
    <col min="13826" max="13826" width="44.85546875" style="158" customWidth="1"/>
    <col min="13827" max="13827" width="15.5703125" style="158" customWidth="1"/>
    <col min="13828" max="13828" width="20.85546875" style="158" customWidth="1"/>
    <col min="13829" max="13829" width="17.7109375" style="158" customWidth="1"/>
    <col min="13830" max="13830" width="13.42578125" style="158" customWidth="1"/>
    <col min="13831" max="13831" width="15.140625" style="158" customWidth="1"/>
    <col min="13832" max="13832" width="15.5703125" style="158" customWidth="1"/>
    <col min="13833" max="13833" width="8.140625" style="158" customWidth="1"/>
    <col min="13834" max="13834" width="4.140625" style="158" customWidth="1"/>
    <col min="13835" max="14081" width="11.42578125" style="158" customWidth="1"/>
    <col min="14082" max="14082" width="44.85546875" style="158" customWidth="1"/>
    <col min="14083" max="14083" width="15.5703125" style="158" customWidth="1"/>
    <col min="14084" max="14084" width="20.85546875" style="158" customWidth="1"/>
    <col min="14085" max="14085" width="17.7109375" style="158" customWidth="1"/>
    <col min="14086" max="14086" width="13.42578125" style="158" customWidth="1"/>
    <col min="14087" max="14087" width="15.140625" style="158" customWidth="1"/>
    <col min="14088" max="14088" width="15.5703125" style="158" customWidth="1"/>
    <col min="14089" max="14089" width="8.140625" style="158" customWidth="1"/>
    <col min="14090" max="14090" width="4.140625" style="158" customWidth="1"/>
    <col min="14091" max="14336" width="11.42578125" style="158" hidden="1"/>
    <col min="14337" max="14337" width="11.42578125" style="158" customWidth="1"/>
    <col min="14338" max="14338" width="44.85546875" style="158" customWidth="1"/>
    <col min="14339" max="14339" width="15.5703125" style="158" customWidth="1"/>
    <col min="14340" max="14340" width="20.85546875" style="158" customWidth="1"/>
    <col min="14341" max="14341" width="17.7109375" style="158" customWidth="1"/>
    <col min="14342" max="14342" width="13.42578125" style="158" customWidth="1"/>
    <col min="14343" max="14343" width="15.140625" style="158" customWidth="1"/>
    <col min="14344" max="14344" width="15.5703125" style="158" customWidth="1"/>
    <col min="14345" max="14345" width="8.140625" style="158" customWidth="1"/>
    <col min="14346" max="14346" width="4.140625" style="158" customWidth="1"/>
    <col min="14347" max="14593" width="11.42578125" style="158" customWidth="1"/>
    <col min="14594" max="14594" width="44.85546875" style="158" customWidth="1"/>
    <col min="14595" max="14595" width="15.5703125" style="158" customWidth="1"/>
    <col min="14596" max="14596" width="20.85546875" style="158" customWidth="1"/>
    <col min="14597" max="14597" width="17.7109375" style="158" customWidth="1"/>
    <col min="14598" max="14598" width="13.42578125" style="158" customWidth="1"/>
    <col min="14599" max="14599" width="15.140625" style="158" customWidth="1"/>
    <col min="14600" max="14600" width="15.5703125" style="158" customWidth="1"/>
    <col min="14601" max="14601" width="8.140625" style="158" customWidth="1"/>
    <col min="14602" max="14602" width="4.140625" style="158" customWidth="1"/>
    <col min="14603" max="14849" width="11.42578125" style="158" customWidth="1"/>
    <col min="14850" max="14850" width="44.85546875" style="158" customWidth="1"/>
    <col min="14851" max="14851" width="15.5703125" style="158" customWidth="1"/>
    <col min="14852" max="14852" width="20.85546875" style="158" customWidth="1"/>
    <col min="14853" max="14853" width="17.7109375" style="158" customWidth="1"/>
    <col min="14854" max="14854" width="13.42578125" style="158" customWidth="1"/>
    <col min="14855" max="14855" width="15.140625" style="158" customWidth="1"/>
    <col min="14856" max="14856" width="15.5703125" style="158" customWidth="1"/>
    <col min="14857" max="14857" width="8.140625" style="158" customWidth="1"/>
    <col min="14858" max="14858" width="4.140625" style="158" customWidth="1"/>
    <col min="14859" max="15105" width="11.42578125" style="158" customWidth="1"/>
    <col min="15106" max="15106" width="44.85546875" style="158" customWidth="1"/>
    <col min="15107" max="15107" width="15.5703125" style="158" customWidth="1"/>
    <col min="15108" max="15108" width="20.85546875" style="158" customWidth="1"/>
    <col min="15109" max="15109" width="17.7109375" style="158" customWidth="1"/>
    <col min="15110" max="15110" width="13.42578125" style="158" customWidth="1"/>
    <col min="15111" max="15111" width="15.140625" style="158" customWidth="1"/>
    <col min="15112" max="15112" width="15.5703125" style="158" customWidth="1"/>
    <col min="15113" max="15113" width="8.140625" style="158" customWidth="1"/>
    <col min="15114" max="15114" width="4.140625" style="158" customWidth="1"/>
    <col min="15115" max="15360" width="11.42578125" style="158" hidden="1"/>
    <col min="15361" max="15361" width="11.42578125" style="158" customWidth="1"/>
    <col min="15362" max="15362" width="44.85546875" style="158" customWidth="1"/>
    <col min="15363" max="15363" width="15.5703125" style="158" customWidth="1"/>
    <col min="15364" max="15364" width="20.85546875" style="158" customWidth="1"/>
    <col min="15365" max="15365" width="17.7109375" style="158" customWidth="1"/>
    <col min="15366" max="15366" width="13.42578125" style="158" customWidth="1"/>
    <col min="15367" max="15367" width="15.140625" style="158" customWidth="1"/>
    <col min="15368" max="15368" width="15.5703125" style="158" customWidth="1"/>
    <col min="15369" max="15369" width="8.140625" style="158" customWidth="1"/>
    <col min="15370" max="15370" width="4.140625" style="158" customWidth="1"/>
    <col min="15371" max="15617" width="11.42578125" style="158" customWidth="1"/>
    <col min="15618" max="15618" width="44.85546875" style="158" customWidth="1"/>
    <col min="15619" max="15619" width="15.5703125" style="158" customWidth="1"/>
    <col min="15620" max="15620" width="20.85546875" style="158" customWidth="1"/>
    <col min="15621" max="15621" width="17.7109375" style="158" customWidth="1"/>
    <col min="15622" max="15622" width="13.42578125" style="158" customWidth="1"/>
    <col min="15623" max="15623" width="15.140625" style="158" customWidth="1"/>
    <col min="15624" max="15624" width="15.5703125" style="158" customWidth="1"/>
    <col min="15625" max="15625" width="8.140625" style="158" customWidth="1"/>
    <col min="15626" max="15626" width="4.140625" style="158" customWidth="1"/>
    <col min="15627" max="15873" width="11.42578125" style="158" customWidth="1"/>
    <col min="15874" max="15874" width="44.85546875" style="158" customWidth="1"/>
    <col min="15875" max="15875" width="15.5703125" style="158" customWidth="1"/>
    <col min="15876" max="15876" width="20.85546875" style="158" customWidth="1"/>
    <col min="15877" max="15877" width="17.7109375" style="158" customWidth="1"/>
    <col min="15878" max="15878" width="13.42578125" style="158" customWidth="1"/>
    <col min="15879" max="15879" width="15.140625" style="158" customWidth="1"/>
    <col min="15880" max="15880" width="15.5703125" style="158" customWidth="1"/>
    <col min="15881" max="15881" width="8.140625" style="158" customWidth="1"/>
    <col min="15882" max="15882" width="4.140625" style="158" customWidth="1"/>
    <col min="15883" max="16129" width="11.42578125" style="158" customWidth="1"/>
    <col min="16130" max="16130" width="44.85546875" style="158" customWidth="1"/>
    <col min="16131" max="16131" width="15.5703125" style="158" customWidth="1"/>
    <col min="16132" max="16132" width="20.85546875" style="158" customWidth="1"/>
    <col min="16133" max="16133" width="17.7109375" style="158" customWidth="1"/>
    <col min="16134" max="16134" width="13.42578125" style="158" customWidth="1"/>
    <col min="16135" max="16135" width="15.140625" style="158" customWidth="1"/>
    <col min="16136" max="16136" width="15.5703125" style="158" customWidth="1"/>
    <col min="16137" max="16137" width="8.140625" style="158" customWidth="1"/>
    <col min="16138" max="16138" width="4.140625" style="158" customWidth="1"/>
    <col min="16139" max="16383" width="11.42578125" style="158" customWidth="1"/>
    <col min="16384" max="16384" width="17.5703125" style="158" customWidth="1"/>
  </cols>
  <sheetData>
    <row r="1" spans="1:19" ht="23.25" customHeight="1">
      <c r="A1" s="666" t="s">
        <v>146</v>
      </c>
      <c r="B1" s="666"/>
      <c r="C1" s="666"/>
      <c r="D1" s="666"/>
      <c r="E1" s="666"/>
      <c r="F1" s="666"/>
      <c r="G1" s="666"/>
      <c r="H1" s="666"/>
      <c r="I1" s="666"/>
      <c r="J1" s="156"/>
      <c r="K1" s="156"/>
      <c r="L1" s="156"/>
      <c r="M1" s="157"/>
      <c r="N1" s="157"/>
      <c r="O1" s="157"/>
      <c r="P1" s="157"/>
    </row>
    <row r="2" spans="1:19" ht="18">
      <c r="A2" s="667" t="s">
        <v>147</v>
      </c>
      <c r="B2" s="667"/>
      <c r="C2" s="667"/>
      <c r="D2" s="667"/>
      <c r="E2" s="667"/>
      <c r="F2" s="667"/>
      <c r="G2" s="667"/>
      <c r="H2" s="667"/>
      <c r="I2" s="667"/>
      <c r="J2" s="159"/>
      <c r="K2" s="159"/>
      <c r="L2" s="159"/>
      <c r="M2" s="159"/>
      <c r="N2" s="159"/>
      <c r="O2" s="159"/>
      <c r="P2" s="159"/>
    </row>
    <row r="3" spans="1:19" ht="15.75" customHeight="1">
      <c r="A3" s="723" t="s">
        <v>158</v>
      </c>
      <c r="B3" s="668"/>
      <c r="C3" s="668"/>
      <c r="D3" s="668"/>
      <c r="E3" s="668"/>
      <c r="F3" s="668"/>
      <c r="G3" s="668"/>
      <c r="H3" s="668"/>
      <c r="I3" s="668"/>
      <c r="J3" s="668"/>
      <c r="K3" s="668"/>
      <c r="L3" s="161"/>
      <c r="M3" s="161"/>
      <c r="N3" s="161"/>
      <c r="O3" s="161"/>
      <c r="P3" s="161"/>
    </row>
    <row r="4" spans="1:19" ht="15.75" customHeight="1">
      <c r="A4" s="162"/>
      <c r="B4" s="162"/>
      <c r="C4" s="162"/>
      <c r="D4" s="162"/>
      <c r="E4" s="162"/>
      <c r="F4" s="162"/>
      <c r="G4" s="162"/>
      <c r="H4" s="162"/>
      <c r="I4" s="162"/>
      <c r="J4" s="161"/>
      <c r="K4" s="161"/>
      <c r="L4" s="161"/>
      <c r="M4" s="161"/>
      <c r="N4" s="161"/>
      <c r="O4" s="161"/>
      <c r="P4" s="161"/>
    </row>
    <row r="5" spans="1:19" ht="18">
      <c r="A5" s="724" t="s">
        <v>159</v>
      </c>
      <c r="B5" s="724"/>
      <c r="C5" s="724"/>
      <c r="D5" s="724"/>
      <c r="E5" s="724"/>
      <c r="F5" s="724"/>
      <c r="G5" s="724"/>
      <c r="H5" s="724"/>
      <c r="I5" s="724"/>
      <c r="J5" s="163"/>
      <c r="K5" s="163"/>
      <c r="L5" s="163"/>
      <c r="M5" s="164"/>
      <c r="N5" s="165"/>
      <c r="O5" s="164"/>
      <c r="P5" s="164"/>
    </row>
    <row r="6" spans="1:19" ht="15.75">
      <c r="A6" s="725" t="s">
        <v>160</v>
      </c>
      <c r="B6" s="725"/>
      <c r="C6" s="725"/>
      <c r="D6" s="725"/>
      <c r="E6" s="725"/>
      <c r="F6" s="725"/>
      <c r="G6" s="725"/>
      <c r="H6" s="725"/>
      <c r="I6" s="725"/>
      <c r="J6" s="166"/>
      <c r="K6" s="166"/>
      <c r="L6" s="166"/>
    </row>
    <row r="7" spans="1:19" ht="15.75">
      <c r="A7" s="725">
        <v>2023</v>
      </c>
      <c r="B7" s="725"/>
      <c r="C7" s="725"/>
      <c r="D7" s="725"/>
      <c r="E7" s="725"/>
      <c r="F7" s="725"/>
      <c r="G7" s="725"/>
      <c r="H7" s="725"/>
      <c r="I7" s="725"/>
      <c r="J7" s="166"/>
      <c r="K7" s="166"/>
      <c r="L7" s="166"/>
    </row>
    <row r="8" spans="1:19" ht="15.75">
      <c r="A8" s="720" t="s">
        <v>161</v>
      </c>
      <c r="B8" s="720"/>
      <c r="C8" s="720"/>
      <c r="D8" s="720"/>
      <c r="E8" s="720"/>
      <c r="F8" s="720"/>
      <c r="G8" s="720"/>
      <c r="H8" s="720"/>
      <c r="I8" s="720"/>
      <c r="J8" s="166"/>
      <c r="K8" s="166"/>
      <c r="L8" s="167"/>
    </row>
    <row r="9" spans="1:19" ht="15.75">
      <c r="A9" s="168"/>
      <c r="B9" s="168"/>
      <c r="C9" s="168"/>
      <c r="D9" s="168"/>
      <c r="E9" s="168"/>
      <c r="F9" s="168"/>
      <c r="G9" s="168"/>
      <c r="H9" s="168"/>
      <c r="I9" s="168"/>
      <c r="J9" s="166"/>
      <c r="K9" s="166"/>
      <c r="L9" s="167"/>
    </row>
    <row r="10" spans="1:19" ht="60.75" thickBot="1">
      <c r="B10" s="721" t="s">
        <v>162</v>
      </c>
      <c r="C10" s="169" t="s">
        <v>163</v>
      </c>
      <c r="D10" s="169" t="s">
        <v>164</v>
      </c>
      <c r="E10" s="170" t="s">
        <v>165</v>
      </c>
      <c r="F10" s="170" t="s">
        <v>166</v>
      </c>
      <c r="G10" s="169" t="s">
        <v>167</v>
      </c>
      <c r="H10" s="170" t="s">
        <v>168</v>
      </c>
      <c r="I10" s="171" t="s">
        <v>169</v>
      </c>
      <c r="J10" s="166"/>
      <c r="K10" s="172"/>
      <c r="L10" s="172"/>
    </row>
    <row r="11" spans="1:19" ht="15.75">
      <c r="B11" s="721"/>
      <c r="C11" s="173">
        <v>1</v>
      </c>
      <c r="D11" s="173">
        <v>2</v>
      </c>
      <c r="E11" s="174">
        <v>3</v>
      </c>
      <c r="F11" s="174">
        <v>4</v>
      </c>
      <c r="G11" s="173">
        <v>5</v>
      </c>
      <c r="H11" s="174">
        <v>6</v>
      </c>
      <c r="I11" s="175">
        <v>7</v>
      </c>
      <c r="J11" s="166"/>
      <c r="K11" s="172"/>
      <c r="L11" s="172"/>
    </row>
    <row r="12" spans="1:19">
      <c r="B12" s="176" t="s">
        <v>170</v>
      </c>
      <c r="C12" s="177">
        <f t="shared" ref="C12:H12" si="0">SUM(C13:C14)</f>
        <v>1040005477267</v>
      </c>
      <c r="D12" s="177">
        <f t="shared" si="0"/>
        <v>161721066281</v>
      </c>
      <c r="E12" s="177">
        <f t="shared" si="0"/>
        <v>70666521597</v>
      </c>
      <c r="F12" s="177">
        <f t="shared" si="0"/>
        <v>30015681598.73</v>
      </c>
      <c r="G12" s="177">
        <f t="shared" si="0"/>
        <v>261016330912</v>
      </c>
      <c r="H12" s="177">
        <f t="shared" si="0"/>
        <v>1563425077655.73</v>
      </c>
      <c r="I12" s="178">
        <f>H12/L$12</f>
        <v>0.22709436727353083</v>
      </c>
      <c r="K12" s="179" t="s">
        <v>171</v>
      </c>
      <c r="L12" s="179">
        <v>6884473166050.0166</v>
      </c>
      <c r="M12" s="180"/>
      <c r="N12" s="181"/>
      <c r="O12" s="182"/>
      <c r="P12" s="182"/>
      <c r="Q12" s="182"/>
      <c r="R12" s="182"/>
      <c r="S12" s="182"/>
    </row>
    <row r="13" spans="1:19">
      <c r="B13" s="183" t="s">
        <v>172</v>
      </c>
      <c r="C13" s="184">
        <v>1028757946347</v>
      </c>
      <c r="D13" s="184">
        <v>153233208968</v>
      </c>
      <c r="E13" s="184">
        <v>70627475457</v>
      </c>
      <c r="F13" s="185">
        <v>22500877795.769997</v>
      </c>
      <c r="G13" s="185">
        <v>242380602862</v>
      </c>
      <c r="H13" s="185">
        <f>SUM(C13:G13)</f>
        <v>1517500111429.77</v>
      </c>
      <c r="I13" s="186">
        <f>H13/L$12</f>
        <v>0.22042356398644219</v>
      </c>
      <c r="K13" s="187"/>
      <c r="L13" s="187"/>
      <c r="M13"/>
      <c r="N13"/>
      <c r="O13"/>
      <c r="P13"/>
      <c r="Q13" s="182"/>
      <c r="R13" s="182"/>
      <c r="S13" s="182"/>
    </row>
    <row r="14" spans="1:19">
      <c r="B14" s="183" t="s">
        <v>173</v>
      </c>
      <c r="C14" s="184">
        <v>11247530920</v>
      </c>
      <c r="D14" s="184">
        <v>8487857313</v>
      </c>
      <c r="E14" s="184">
        <v>39046140</v>
      </c>
      <c r="F14" s="185">
        <v>7514803802.9600029</v>
      </c>
      <c r="G14" s="185">
        <v>18635728050</v>
      </c>
      <c r="H14" s="185">
        <f>SUM(C14:G14)</f>
        <v>45924966225.960007</v>
      </c>
      <c r="I14" s="186">
        <f>H14/L$12</f>
        <v>6.6708032870886431E-3</v>
      </c>
      <c r="K14" s="187"/>
      <c r="L14" s="187"/>
      <c r="M14"/>
      <c r="N14"/>
      <c r="O14"/>
      <c r="P14"/>
      <c r="Q14" s="182"/>
      <c r="R14" s="182"/>
      <c r="S14" s="182"/>
    </row>
    <row r="15" spans="1:19">
      <c r="B15" s="188"/>
      <c r="C15" s="189"/>
      <c r="D15" s="189"/>
      <c r="E15" s="189"/>
      <c r="F15" s="190"/>
      <c r="G15" s="191"/>
      <c r="H15" s="190"/>
      <c r="I15" s="192"/>
      <c r="K15" s="187"/>
      <c r="L15" s="187"/>
      <c r="M15"/>
      <c r="N15"/>
      <c r="O15"/>
      <c r="P15"/>
      <c r="Q15" s="182"/>
      <c r="R15" s="182"/>
      <c r="S15" s="182"/>
    </row>
    <row r="16" spans="1:19">
      <c r="B16" s="176" t="s">
        <v>174</v>
      </c>
      <c r="C16" s="193">
        <f>C17+C23</f>
        <v>1247578095825</v>
      </c>
      <c r="D16" s="193">
        <f>D17+D23</f>
        <v>160312757677</v>
      </c>
      <c r="E16" s="193">
        <f>E17+E23</f>
        <v>69991690752</v>
      </c>
      <c r="F16" s="193">
        <f>F17+F23</f>
        <v>28597866320.090015</v>
      </c>
      <c r="G16" s="193">
        <f>G17+G23</f>
        <v>264646428139</v>
      </c>
      <c r="H16" s="193">
        <f t="shared" ref="H16:H23" si="1">SUM(C16:G16)</f>
        <v>1771126838713.0901</v>
      </c>
      <c r="I16" s="194">
        <f t="shared" ref="I16:I23" si="2">H16/L$12</f>
        <v>0.25726396138010926</v>
      </c>
      <c r="K16" s="187"/>
      <c r="L16" s="187"/>
      <c r="M16"/>
      <c r="N16"/>
      <c r="O16"/>
      <c r="P16"/>
      <c r="Q16" s="182"/>
      <c r="R16" s="182"/>
      <c r="S16" s="182"/>
    </row>
    <row r="17" spans="2:19">
      <c r="B17" s="195" t="s">
        <v>175</v>
      </c>
      <c r="C17" s="196">
        <v>1092429071323</v>
      </c>
      <c r="D17" s="197">
        <v>143863034739</v>
      </c>
      <c r="E17" s="198">
        <v>69200707487</v>
      </c>
      <c r="F17" s="198">
        <v>21279635881.950016</v>
      </c>
      <c r="G17" s="199">
        <v>223360473552</v>
      </c>
      <c r="H17" s="199">
        <f t="shared" si="1"/>
        <v>1550132922982.95</v>
      </c>
      <c r="I17" s="186">
        <f t="shared" si="2"/>
        <v>0.22516362335861098</v>
      </c>
      <c r="K17"/>
      <c r="L17" s="200"/>
      <c r="M17"/>
      <c r="N17"/>
      <c r="O17"/>
      <c r="P17"/>
      <c r="Q17" s="182"/>
      <c r="R17" s="182"/>
      <c r="S17" s="182"/>
    </row>
    <row r="18" spans="2:19">
      <c r="B18" s="201" t="s">
        <v>176</v>
      </c>
      <c r="C18" s="199">
        <f>SUM(C19:C22)</f>
        <v>225621046933</v>
      </c>
      <c r="D18" s="199">
        <f>SUM(D19:D22)</f>
        <v>34644150</v>
      </c>
      <c r="E18" s="199">
        <f>SUM(E19:E22)</f>
        <v>0</v>
      </c>
      <c r="F18" s="196">
        <f>SUM(F19:F22)</f>
        <v>44411639.710000001</v>
      </c>
      <c r="G18" s="199">
        <f>SUM(G19:G22)</f>
        <v>2084397615</v>
      </c>
      <c r="H18" s="199">
        <f t="shared" si="1"/>
        <v>227784500337.70999</v>
      </c>
      <c r="I18" s="202">
        <f t="shared" si="2"/>
        <v>3.3086700295529209E-2</v>
      </c>
      <c r="K18"/>
      <c r="L18" s="200"/>
      <c r="M18"/>
      <c r="N18"/>
      <c r="O18"/>
      <c r="P18"/>
      <c r="Q18" s="182"/>
      <c r="R18" s="182"/>
      <c r="S18" s="182"/>
    </row>
    <row r="19" spans="2:19">
      <c r="B19" s="203" t="s">
        <v>177</v>
      </c>
      <c r="C19" s="184">
        <v>91749902987</v>
      </c>
      <c r="D19" s="184">
        <v>6644150</v>
      </c>
      <c r="E19" s="184">
        <v>0</v>
      </c>
      <c r="F19" s="184">
        <v>42962055.950000003</v>
      </c>
      <c r="G19" s="185">
        <v>90000</v>
      </c>
      <c r="H19" s="185">
        <f t="shared" si="1"/>
        <v>91799599192.949997</v>
      </c>
      <c r="I19" s="202">
        <f t="shared" si="2"/>
        <v>1.3334295446984834E-2</v>
      </c>
      <c r="K19"/>
      <c r="L19" s="200"/>
      <c r="M19"/>
      <c r="N19"/>
      <c r="O19"/>
      <c r="P19"/>
      <c r="Q19" s="182"/>
      <c r="R19" s="182"/>
      <c r="S19" s="182"/>
    </row>
    <row r="20" spans="2:19">
      <c r="B20" s="203" t="s">
        <v>178</v>
      </c>
      <c r="C20" s="184">
        <v>132147452964</v>
      </c>
      <c r="D20" s="184">
        <v>28000000</v>
      </c>
      <c r="E20" s="184">
        <v>0</v>
      </c>
      <c r="F20" s="184">
        <v>65421</v>
      </c>
      <c r="G20" s="185">
        <v>0</v>
      </c>
      <c r="H20" s="185">
        <f t="shared" si="1"/>
        <v>132175518385</v>
      </c>
      <c r="I20" s="202">
        <f t="shared" si="2"/>
        <v>1.9199075251946408E-2</v>
      </c>
      <c r="K20"/>
      <c r="L20" s="200"/>
      <c r="M20"/>
      <c r="N20"/>
      <c r="O20"/>
      <c r="P20"/>
      <c r="Q20" s="182"/>
      <c r="R20" s="182"/>
      <c r="S20" s="182"/>
    </row>
    <row r="21" spans="2:19">
      <c r="B21" s="203" t="s">
        <v>179</v>
      </c>
      <c r="C21" s="184">
        <v>1723690982</v>
      </c>
      <c r="D21" s="184">
        <v>0</v>
      </c>
      <c r="E21" s="184">
        <v>0</v>
      </c>
      <c r="F21" s="184">
        <v>0</v>
      </c>
      <c r="G21" s="184">
        <v>0</v>
      </c>
      <c r="H21" s="185">
        <f t="shared" si="1"/>
        <v>1723690982</v>
      </c>
      <c r="I21" s="202">
        <f t="shared" si="2"/>
        <v>2.5037369460602778E-4</v>
      </c>
      <c r="K21"/>
      <c r="L21" s="200"/>
      <c r="M21"/>
      <c r="N21"/>
      <c r="O21"/>
      <c r="P21"/>
      <c r="Q21" s="182"/>
      <c r="R21" s="182"/>
      <c r="S21" s="182"/>
    </row>
    <row r="22" spans="2:19">
      <c r="B22" s="203" t="s">
        <v>180</v>
      </c>
      <c r="C22" s="184">
        <v>0</v>
      </c>
      <c r="D22" s="184">
        <v>0</v>
      </c>
      <c r="E22" s="184">
        <v>0</v>
      </c>
      <c r="F22" s="184">
        <v>1384162.7600000002</v>
      </c>
      <c r="G22" s="185">
        <v>2084307615</v>
      </c>
      <c r="H22" s="185">
        <f t="shared" si="1"/>
        <v>2085691777.76</v>
      </c>
      <c r="I22" s="202">
        <f t="shared" si="2"/>
        <v>3.0295590199194152E-4</v>
      </c>
      <c r="K22"/>
      <c r="L22" s="200"/>
      <c r="M22"/>
      <c r="N22"/>
      <c r="O22"/>
      <c r="P22"/>
      <c r="Q22" s="182"/>
      <c r="R22" s="182"/>
      <c r="S22" s="182"/>
    </row>
    <row r="23" spans="2:19">
      <c r="B23" s="195" t="s">
        <v>181</v>
      </c>
      <c r="C23" s="199">
        <v>155149024502</v>
      </c>
      <c r="D23" s="199">
        <v>16449722938</v>
      </c>
      <c r="E23" s="199">
        <v>790983265</v>
      </c>
      <c r="F23" s="199">
        <v>7318230438.1399984</v>
      </c>
      <c r="G23" s="199">
        <v>41285954587</v>
      </c>
      <c r="H23" s="199">
        <f t="shared" si="1"/>
        <v>220993915730.13998</v>
      </c>
      <c r="I23" s="186">
        <f t="shared" si="2"/>
        <v>3.2100338021498281E-2</v>
      </c>
      <c r="K23"/>
      <c r="L23" s="200"/>
      <c r="M23"/>
      <c r="N23"/>
      <c r="O23"/>
      <c r="P23"/>
      <c r="Q23" s="182"/>
      <c r="R23" s="182"/>
      <c r="S23" s="182"/>
    </row>
    <row r="24" spans="2:19">
      <c r="B24" s="183"/>
      <c r="C24" s="184"/>
      <c r="D24" s="204"/>
      <c r="E24" s="205"/>
      <c r="F24" s="206"/>
      <c r="G24" s="206"/>
      <c r="H24" s="206"/>
      <c r="I24" s="207"/>
      <c r="K24"/>
      <c r="L24" s="200"/>
      <c r="M24"/>
      <c r="N24"/>
      <c r="O24"/>
      <c r="P24"/>
      <c r="Q24" s="182"/>
      <c r="R24" s="182"/>
      <c r="S24" s="182"/>
    </row>
    <row r="25" spans="2:19">
      <c r="B25" s="176" t="s">
        <v>182</v>
      </c>
      <c r="C25" s="208"/>
      <c r="D25" s="208"/>
      <c r="E25" s="208"/>
      <c r="F25" s="209"/>
      <c r="G25" s="209"/>
      <c r="H25" s="209"/>
      <c r="I25" s="194"/>
      <c r="K25"/>
      <c r="L25" s="200"/>
      <c r="M25"/>
      <c r="N25"/>
      <c r="O25"/>
      <c r="P25"/>
      <c r="Q25" s="182"/>
      <c r="R25" s="182"/>
      <c r="S25" s="182"/>
    </row>
    <row r="26" spans="2:19">
      <c r="B26" s="183" t="s">
        <v>183</v>
      </c>
      <c r="C26" s="210">
        <f t="shared" ref="C26:H26" si="3">C13-C17</f>
        <v>-63671124976</v>
      </c>
      <c r="D26" s="210">
        <f t="shared" si="3"/>
        <v>9370174229</v>
      </c>
      <c r="E26" s="210">
        <f t="shared" si="3"/>
        <v>1426767970</v>
      </c>
      <c r="F26" s="210">
        <f t="shared" si="3"/>
        <v>1221241913.8199806</v>
      </c>
      <c r="G26" s="210">
        <f t="shared" si="3"/>
        <v>19020129310</v>
      </c>
      <c r="H26" s="210">
        <f t="shared" si="3"/>
        <v>-32632811553.179932</v>
      </c>
      <c r="I26" s="192">
        <f>H26/L$12</f>
        <v>-4.740059372168791E-3</v>
      </c>
      <c r="K26"/>
      <c r="L26" s="200"/>
      <c r="M26"/>
      <c r="N26"/>
      <c r="O26"/>
      <c r="P26"/>
      <c r="Q26" s="182"/>
      <c r="R26" s="182"/>
      <c r="S26" s="182"/>
    </row>
    <row r="27" spans="2:19">
      <c r="B27" s="183" t="s">
        <v>184</v>
      </c>
      <c r="C27" s="210">
        <f t="shared" ref="C27:H27" si="4">C14-C23</f>
        <v>-143901493582</v>
      </c>
      <c r="D27" s="210">
        <f t="shared" si="4"/>
        <v>-7961865625</v>
      </c>
      <c r="E27" s="210">
        <f t="shared" si="4"/>
        <v>-751937125</v>
      </c>
      <c r="F27" s="210">
        <f t="shared" si="4"/>
        <v>196573364.82000446</v>
      </c>
      <c r="G27" s="210">
        <f t="shared" si="4"/>
        <v>-22650226537</v>
      </c>
      <c r="H27" s="210">
        <f t="shared" si="4"/>
        <v>-175068949504.17999</v>
      </c>
      <c r="I27" s="192">
        <f>H27/L$12</f>
        <v>-2.5429534734409637E-2</v>
      </c>
      <c r="K27"/>
      <c r="L27" s="200"/>
      <c r="M27"/>
      <c r="N27"/>
      <c r="O27"/>
      <c r="P27"/>
      <c r="Q27" s="182"/>
      <c r="R27" s="182"/>
      <c r="S27" s="182"/>
    </row>
    <row r="28" spans="2:19">
      <c r="B28" s="183" t="s">
        <v>185</v>
      </c>
      <c r="C28" s="210">
        <f t="shared" ref="C28:H28" si="5">C12-C16</f>
        <v>-207572618558</v>
      </c>
      <c r="D28" s="210">
        <f t="shared" si="5"/>
        <v>1408308604</v>
      </c>
      <c r="E28" s="210">
        <f t="shared" si="5"/>
        <v>674830845</v>
      </c>
      <c r="F28" s="210">
        <f t="shared" si="5"/>
        <v>1417815278.6399841</v>
      </c>
      <c r="G28" s="210">
        <f t="shared" si="5"/>
        <v>-3630097227</v>
      </c>
      <c r="H28" s="210">
        <f t="shared" si="5"/>
        <v>-207701761057.36011</v>
      </c>
      <c r="I28" s="192">
        <f>H28/L$12</f>
        <v>-3.0169594106578455E-2</v>
      </c>
      <c r="K28"/>
      <c r="L28" s="200"/>
      <c r="M28"/>
      <c r="N28"/>
      <c r="O28"/>
      <c r="P28"/>
      <c r="Q28" s="182"/>
      <c r="R28" s="182"/>
      <c r="S28" s="182"/>
    </row>
    <row r="29" spans="2:19">
      <c r="B29" s="183" t="s">
        <v>186</v>
      </c>
      <c r="C29" s="210">
        <f t="shared" ref="C29:H29" si="6">(C12-(C16-C18))</f>
        <v>18048428375</v>
      </c>
      <c r="D29" s="210">
        <f t="shared" si="6"/>
        <v>1442952754</v>
      </c>
      <c r="E29" s="210">
        <f t="shared" si="6"/>
        <v>674830845</v>
      </c>
      <c r="F29" s="210">
        <f t="shared" si="6"/>
        <v>1462226918.3499832</v>
      </c>
      <c r="G29" s="210">
        <f t="shared" si="6"/>
        <v>-1545699612</v>
      </c>
      <c r="H29" s="210">
        <f t="shared" si="6"/>
        <v>20082739280.349854</v>
      </c>
      <c r="I29" s="192">
        <f>H29/L$12</f>
        <v>2.9171061889507479E-3</v>
      </c>
      <c r="K29"/>
      <c r="L29" s="200"/>
      <c r="M29"/>
      <c r="N29"/>
      <c r="O29"/>
      <c r="P29"/>
      <c r="Q29" s="182"/>
      <c r="R29" s="182"/>
      <c r="S29" s="182"/>
    </row>
    <row r="30" spans="2:19">
      <c r="B30" s="183"/>
      <c r="C30" s="210"/>
      <c r="D30" s="210"/>
      <c r="E30" s="210"/>
      <c r="F30" s="210"/>
      <c r="G30" s="210"/>
      <c r="H30" s="210"/>
      <c r="I30" s="192"/>
      <c r="K30"/>
      <c r="L30" s="200"/>
      <c r="M30"/>
      <c r="N30"/>
      <c r="O30"/>
      <c r="P30"/>
      <c r="Q30" s="182"/>
      <c r="R30" s="182"/>
      <c r="S30" s="182"/>
    </row>
    <row r="31" spans="2:19">
      <c r="B31" s="176" t="s">
        <v>190</v>
      </c>
      <c r="C31" s="218">
        <f>C28/L$12</f>
        <v>-3.0150835590676765E-2</v>
      </c>
      <c r="D31" s="218">
        <f>D28/L$12</f>
        <v>2.0456301739178983E-4</v>
      </c>
      <c r="E31" s="218">
        <f>E28/L$12</f>
        <v>9.8022147624577904E-5</v>
      </c>
      <c r="F31" s="218">
        <f>F28/L$12</f>
        <v>2.059439036863091E-4</v>
      </c>
      <c r="G31" s="218">
        <f>G28/L$12</f>
        <v>-5.2728758460435351E-4</v>
      </c>
      <c r="H31" s="218">
        <f>H28/L$12</f>
        <v>-3.0169594106578455E-2</v>
      </c>
      <c r="I31" s="219"/>
      <c r="K31"/>
      <c r="L31" s="200"/>
      <c r="M31"/>
      <c r="N31"/>
      <c r="O31"/>
      <c r="P31"/>
      <c r="Q31" s="182"/>
      <c r="R31" s="182"/>
      <c r="S31" s="182"/>
    </row>
    <row r="32" spans="2:19">
      <c r="B32" s="183"/>
      <c r="C32" s="211"/>
      <c r="D32" s="212"/>
      <c r="E32" s="213"/>
      <c r="F32" s="206"/>
      <c r="G32" s="206"/>
      <c r="H32" s="206"/>
      <c r="I32" s="214"/>
      <c r="K32"/>
      <c r="L32" s="200"/>
      <c r="M32"/>
      <c r="N32"/>
      <c r="O32"/>
      <c r="P32"/>
      <c r="Q32" s="182"/>
      <c r="R32" s="182"/>
      <c r="S32" s="182"/>
    </row>
    <row r="33" spans="2:19">
      <c r="B33" s="176" t="s">
        <v>187</v>
      </c>
      <c r="C33" s="193">
        <f t="shared" ref="C33:H33" si="7">C34-C35</f>
        <v>207572618558</v>
      </c>
      <c r="D33" s="193">
        <f t="shared" si="7"/>
        <v>-1408308604</v>
      </c>
      <c r="E33" s="193">
        <f t="shared" si="7"/>
        <v>-674830845</v>
      </c>
      <c r="F33" s="193">
        <f t="shared" si="7"/>
        <v>-1417785278.6400003</v>
      </c>
      <c r="G33" s="193">
        <f t="shared" si="7"/>
        <v>3630097227</v>
      </c>
      <c r="H33" s="193">
        <f t="shared" si="7"/>
        <v>207701791057.36002</v>
      </c>
      <c r="I33" s="194">
        <f>H33/L$12</f>
        <v>3.016959846421036E-2</v>
      </c>
      <c r="K33"/>
      <c r="L33" s="200"/>
      <c r="M33"/>
      <c r="N33"/>
      <c r="O33"/>
      <c r="P33"/>
      <c r="Q33" s="182"/>
      <c r="R33" s="182"/>
      <c r="S33" s="182"/>
    </row>
    <row r="34" spans="2:19">
      <c r="B34" s="195" t="s">
        <v>188</v>
      </c>
      <c r="C34" s="196">
        <v>363257860888</v>
      </c>
      <c r="D34" s="196">
        <v>500000000</v>
      </c>
      <c r="E34" s="196">
        <v>0</v>
      </c>
      <c r="F34" s="196">
        <v>361244524.51999998</v>
      </c>
      <c r="G34" s="199">
        <v>4710790308</v>
      </c>
      <c r="H34" s="199">
        <f>SUM(C34:G34)</f>
        <v>368829895720.52002</v>
      </c>
      <c r="I34" s="186">
        <f>H34/L$12</f>
        <v>5.3574164184321614E-2</v>
      </c>
      <c r="K34"/>
      <c r="L34" s="200"/>
      <c r="M34"/>
      <c r="N34"/>
      <c r="O34"/>
      <c r="P34"/>
    </row>
    <row r="35" spans="2:19">
      <c r="B35" s="195" t="s">
        <v>189</v>
      </c>
      <c r="C35" s="199">
        <v>155685242330</v>
      </c>
      <c r="D35" s="196">
        <v>1908308604</v>
      </c>
      <c r="E35" s="199">
        <v>674830845</v>
      </c>
      <c r="F35" s="198">
        <v>1779029803.1600003</v>
      </c>
      <c r="G35" s="199">
        <v>1080693081</v>
      </c>
      <c r="H35" s="199">
        <f>SUM(C35:G35)</f>
        <v>161128104663.16</v>
      </c>
      <c r="I35" s="186">
        <f>H35/L$12</f>
        <v>2.3404565720111254E-2</v>
      </c>
      <c r="K35"/>
      <c r="L35" s="200"/>
      <c r="M35"/>
      <c r="N35"/>
      <c r="O35"/>
      <c r="P35"/>
    </row>
    <row r="36" spans="2:19">
      <c r="B36" s="188"/>
      <c r="C36" s="215"/>
      <c r="D36" s="199"/>
      <c r="E36" s="216"/>
      <c r="F36" s="217"/>
      <c r="G36" s="191"/>
      <c r="H36" s="217"/>
      <c r="I36" s="192"/>
      <c r="K36"/>
      <c r="L36"/>
      <c r="M36"/>
      <c r="N36"/>
      <c r="O36"/>
      <c r="P36"/>
    </row>
    <row r="37" spans="2:19">
      <c r="K37"/>
      <c r="L37"/>
      <c r="M37"/>
      <c r="N37"/>
      <c r="O37"/>
      <c r="P37"/>
    </row>
    <row r="38" spans="2:19">
      <c r="B38" s="722" t="s">
        <v>1595</v>
      </c>
      <c r="C38" s="722"/>
      <c r="D38" s="722"/>
      <c r="E38" s="722"/>
      <c r="F38" s="722"/>
      <c r="G38" s="722"/>
      <c r="H38" s="722"/>
      <c r="I38" s="722"/>
      <c r="K38"/>
      <c r="L38"/>
      <c r="M38"/>
      <c r="N38"/>
      <c r="O38"/>
      <c r="P38"/>
    </row>
    <row r="39" spans="2:19">
      <c r="B39"/>
      <c r="C39"/>
      <c r="D39"/>
      <c r="E39"/>
      <c r="F39"/>
      <c r="G39"/>
      <c r="H39"/>
      <c r="I39"/>
      <c r="K39"/>
      <c r="L39"/>
      <c r="M39"/>
      <c r="N39"/>
      <c r="O39"/>
      <c r="P39"/>
    </row>
    <row r="40" spans="2:19">
      <c r="B40"/>
      <c r="C40"/>
      <c r="D40"/>
      <c r="E40"/>
      <c r="F40"/>
      <c r="G40"/>
      <c r="H40" s="199"/>
      <c r="I40"/>
      <c r="K40"/>
      <c r="L40"/>
      <c r="M40"/>
      <c r="N40"/>
      <c r="O40"/>
      <c r="P40"/>
    </row>
    <row r="41" spans="2:19">
      <c r="B41"/>
      <c r="C41"/>
      <c r="D41"/>
      <c r="E41"/>
      <c r="F41"/>
      <c r="G41"/>
      <c r="H41"/>
      <c r="I41"/>
      <c r="K41"/>
      <c r="L41"/>
      <c r="M41"/>
      <c r="N41"/>
      <c r="O41"/>
      <c r="P41"/>
    </row>
    <row r="42" spans="2:19">
      <c r="J42"/>
      <c r="K42"/>
      <c r="L42"/>
      <c r="M42"/>
      <c r="N42"/>
    </row>
    <row r="43" spans="2:19">
      <c r="J43"/>
      <c r="K43"/>
      <c r="L43"/>
      <c r="M43"/>
      <c r="N43"/>
    </row>
  </sheetData>
  <mergeCells count="9">
    <mergeCell ref="A8:I8"/>
    <mergeCell ref="B10:B11"/>
    <mergeCell ref="B38:I38"/>
    <mergeCell ref="A1:I1"/>
    <mergeCell ref="A2:I2"/>
    <mergeCell ref="A3:K3"/>
    <mergeCell ref="A5:I5"/>
    <mergeCell ref="A6:I6"/>
    <mergeCell ref="A7:I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6639-70FF-4237-9818-64145FEF5B1D}">
  <dimension ref="B1:R39"/>
  <sheetViews>
    <sheetView showGridLines="0" zoomScale="80" zoomScaleNormal="80" workbookViewId="0">
      <selection activeCell="E19" sqref="E19"/>
    </sheetView>
  </sheetViews>
  <sheetFormatPr baseColWidth="10" defaultColWidth="11.42578125" defaultRowHeight="12.75"/>
  <cols>
    <col min="1" max="1" width="11.42578125" style="221" customWidth="1"/>
    <col min="2" max="2" width="73.42578125" style="221" bestFit="1" customWidth="1"/>
    <col min="3" max="3" width="16.85546875" style="221" bestFit="1" customWidth="1"/>
    <col min="4" max="4" width="19.140625" style="221" bestFit="1" customWidth="1"/>
    <col min="5" max="5" width="15.85546875" style="221" customWidth="1"/>
    <col min="6" max="6" width="13.5703125" style="221" bestFit="1" customWidth="1"/>
    <col min="7" max="7" width="15" style="221" bestFit="1" customWidth="1"/>
    <col min="8" max="8" width="16.85546875" style="221" bestFit="1" customWidth="1"/>
    <col min="9" max="9" width="18.42578125" style="221" bestFit="1" customWidth="1"/>
    <col min="10" max="10" width="17.5703125" style="221" customWidth="1"/>
    <col min="11" max="11" width="17.140625" style="221" bestFit="1" customWidth="1"/>
    <col min="12" max="12" width="16" style="221" customWidth="1"/>
    <col min="13" max="13" width="18.85546875" style="221" customWidth="1"/>
    <col min="14" max="14" width="18.5703125" style="221" bestFit="1" customWidth="1"/>
    <col min="15" max="16384" width="11.42578125" style="221"/>
  </cols>
  <sheetData>
    <row r="1" spans="2:18" ht="27">
      <c r="B1" s="730" t="s">
        <v>146</v>
      </c>
      <c r="C1" s="731"/>
      <c r="D1" s="731"/>
      <c r="E1" s="731"/>
      <c r="F1" s="731"/>
      <c r="G1" s="731"/>
      <c r="H1" s="731"/>
      <c r="I1" s="220"/>
      <c r="J1" s="220"/>
      <c r="K1" s="220"/>
      <c r="L1" s="220"/>
      <c r="M1" s="220"/>
      <c r="N1" s="220"/>
      <c r="O1" s="220"/>
      <c r="P1" s="220"/>
      <c r="Q1" s="220"/>
      <c r="R1" s="220"/>
    </row>
    <row r="2" spans="2:18" ht="20.25">
      <c r="B2" s="732" t="s">
        <v>147</v>
      </c>
      <c r="C2" s="733"/>
      <c r="D2" s="733"/>
      <c r="E2" s="733"/>
      <c r="F2" s="733"/>
      <c r="G2" s="733"/>
      <c r="H2" s="733"/>
      <c r="I2" s="220"/>
      <c r="J2" s="220"/>
      <c r="K2" s="220"/>
      <c r="L2" s="220"/>
      <c r="M2" s="220"/>
      <c r="N2" s="220"/>
      <c r="O2" s="220"/>
      <c r="P2" s="220"/>
      <c r="Q2" s="220"/>
      <c r="R2" s="220"/>
    </row>
    <row r="3" spans="2:18" ht="15.75" customHeight="1">
      <c r="B3" s="723" t="s">
        <v>158</v>
      </c>
      <c r="C3" s="668"/>
      <c r="D3" s="668"/>
      <c r="E3" s="668"/>
      <c r="F3" s="668"/>
      <c r="G3" s="668"/>
      <c r="H3" s="668"/>
      <c r="I3" s="222"/>
      <c r="J3" s="222"/>
      <c r="K3" s="222"/>
      <c r="L3" s="222"/>
      <c r="M3" s="222"/>
      <c r="N3" s="223"/>
      <c r="O3" s="220"/>
      <c r="P3" s="220"/>
      <c r="Q3" s="220"/>
      <c r="R3" s="220"/>
    </row>
    <row r="4" spans="2:18" ht="15">
      <c r="B4" s="220"/>
      <c r="C4" s="220"/>
      <c r="D4" s="220"/>
      <c r="E4" s="220"/>
      <c r="F4" s="220"/>
      <c r="G4" s="220"/>
      <c r="H4" s="220"/>
      <c r="I4" s="220"/>
      <c r="J4" s="220"/>
      <c r="K4" s="224"/>
      <c r="L4" s="224"/>
      <c r="M4" s="224"/>
      <c r="N4" s="224"/>
      <c r="O4" s="224"/>
      <c r="P4" s="224"/>
      <c r="Q4" s="224"/>
      <c r="R4" s="224"/>
    </row>
    <row r="5" spans="2:18" ht="18">
      <c r="B5" s="734" t="s">
        <v>192</v>
      </c>
      <c r="C5" s="734"/>
      <c r="D5" s="734"/>
      <c r="E5" s="734"/>
      <c r="F5" s="734"/>
      <c r="G5" s="734"/>
      <c r="H5" s="734"/>
      <c r="I5" s="220"/>
      <c r="J5" s="220"/>
      <c r="K5" s="224"/>
      <c r="L5" s="224"/>
      <c r="M5" s="224"/>
      <c r="N5" s="224"/>
      <c r="O5" s="224"/>
      <c r="P5" s="224"/>
      <c r="Q5" s="224"/>
      <c r="R5" s="224"/>
    </row>
    <row r="6" spans="2:18" ht="18">
      <c r="B6" s="734" t="s">
        <v>193</v>
      </c>
      <c r="C6" s="734"/>
      <c r="D6" s="734"/>
      <c r="E6" s="734"/>
      <c r="F6" s="734"/>
      <c r="G6" s="734"/>
      <c r="H6" s="734"/>
      <c r="I6" s="220"/>
      <c r="J6" s="220"/>
      <c r="K6" s="224"/>
      <c r="L6" s="224"/>
      <c r="M6" s="224"/>
      <c r="N6" s="224"/>
      <c r="O6" s="224"/>
      <c r="P6" s="224"/>
      <c r="Q6" s="224"/>
      <c r="R6" s="224"/>
    </row>
    <row r="7" spans="2:18" ht="18">
      <c r="B7" s="734">
        <v>2023</v>
      </c>
      <c r="C7" s="734"/>
      <c r="D7" s="734"/>
      <c r="E7" s="734"/>
      <c r="F7" s="734"/>
      <c r="G7" s="734"/>
      <c r="H7" s="734"/>
      <c r="I7" s="220"/>
      <c r="J7" s="220"/>
      <c r="K7" s="224"/>
      <c r="L7" s="224"/>
      <c r="M7" s="224"/>
      <c r="N7" s="224"/>
      <c r="O7" s="224"/>
      <c r="P7" s="224"/>
      <c r="Q7" s="224"/>
      <c r="R7" s="224"/>
    </row>
    <row r="8" spans="2:18" ht="15.75">
      <c r="B8" s="726" t="s">
        <v>194</v>
      </c>
      <c r="C8" s="726"/>
      <c r="D8" s="726"/>
      <c r="E8" s="726"/>
      <c r="F8" s="726"/>
      <c r="G8" s="726"/>
      <c r="H8" s="726"/>
      <c r="I8"/>
      <c r="J8"/>
      <c r="K8"/>
      <c r="L8"/>
      <c r="M8"/>
      <c r="N8"/>
      <c r="O8"/>
      <c r="P8" s="224"/>
      <c r="Q8" s="224"/>
      <c r="R8" s="224"/>
    </row>
    <row r="9" spans="2:18" ht="15.75">
      <c r="B9" s="225"/>
      <c r="C9" s="225"/>
      <c r="D9" s="225"/>
      <c r="E9" s="225"/>
      <c r="F9" s="225"/>
      <c r="G9" s="225"/>
      <c r="H9" s="225"/>
      <c r="I9"/>
      <c r="J9"/>
      <c r="K9"/>
      <c r="L9"/>
      <c r="M9"/>
      <c r="N9"/>
      <c r="O9"/>
      <c r="P9" s="224"/>
      <c r="Q9" s="224"/>
      <c r="R9" s="224"/>
    </row>
    <row r="10" spans="2:18" ht="77.25" customHeight="1" thickBot="1">
      <c r="B10" s="727" t="s">
        <v>195</v>
      </c>
      <c r="C10" s="227" t="s">
        <v>163</v>
      </c>
      <c r="D10" s="227" t="s">
        <v>196</v>
      </c>
      <c r="E10" s="227" t="s">
        <v>165</v>
      </c>
      <c r="F10" s="227" t="s">
        <v>197</v>
      </c>
      <c r="G10" s="227" t="s">
        <v>167</v>
      </c>
      <c r="H10" s="228" t="s">
        <v>198</v>
      </c>
      <c r="I10"/>
      <c r="J10"/>
      <c r="K10"/>
      <c r="L10"/>
      <c r="M10"/>
      <c r="N10"/>
      <c r="O10"/>
      <c r="Q10" s="220"/>
      <c r="R10" s="220"/>
    </row>
    <row r="11" spans="2:18" ht="15">
      <c r="B11" s="727"/>
      <c r="C11" s="229">
        <v>1</v>
      </c>
      <c r="D11" s="229">
        <v>2</v>
      </c>
      <c r="E11" s="229">
        <v>3</v>
      </c>
      <c r="F11" s="229">
        <v>4</v>
      </c>
      <c r="G11" s="229">
        <v>5</v>
      </c>
      <c r="H11" s="230">
        <v>6</v>
      </c>
      <c r="I11"/>
      <c r="J11"/>
      <c r="K11"/>
      <c r="L11"/>
      <c r="M11"/>
      <c r="N11"/>
      <c r="O11"/>
      <c r="Q11" s="220"/>
      <c r="R11" s="220"/>
    </row>
    <row r="12" spans="2:18" ht="15">
      <c r="B12" s="231" t="s">
        <v>172</v>
      </c>
      <c r="C12" s="232">
        <f>SUM(C13:C19)</f>
        <v>1028757946347</v>
      </c>
      <c r="D12" s="232">
        <f>SUM(D13:D19)</f>
        <v>153233208968</v>
      </c>
      <c r="E12" s="232">
        <f>SUM(E13:E19)</f>
        <v>70627475457</v>
      </c>
      <c r="F12" s="232">
        <f>SUM(F13:F19)</f>
        <v>22500877795.769997</v>
      </c>
      <c r="G12" s="232">
        <f>SUM(G13:G19)</f>
        <v>242380602862</v>
      </c>
      <c r="H12" s="232">
        <f t="shared" ref="H12:H24" si="0">SUM(C12:G12)</f>
        <v>1517500111429.77</v>
      </c>
      <c r="I12"/>
      <c r="J12"/>
      <c r="K12"/>
      <c r="L12"/>
      <c r="M12"/>
      <c r="N12"/>
      <c r="O12"/>
      <c r="Q12" s="220"/>
      <c r="R12" s="220"/>
    </row>
    <row r="13" spans="2:18" ht="15">
      <c r="B13" s="233" t="s">
        <v>199</v>
      </c>
      <c r="C13" s="234">
        <v>965008984079</v>
      </c>
      <c r="D13" s="234">
        <v>3522190152</v>
      </c>
      <c r="E13" s="234">
        <v>0</v>
      </c>
      <c r="F13" s="234">
        <v>4404091355.1400003</v>
      </c>
      <c r="G13" s="235">
        <v>0</v>
      </c>
      <c r="H13" s="235">
        <f t="shared" si="0"/>
        <v>972935265586.14001</v>
      </c>
      <c r="I13"/>
      <c r="J13"/>
      <c r="K13"/>
      <c r="L13"/>
      <c r="M13"/>
      <c r="N13"/>
      <c r="O13"/>
      <c r="Q13" s="220"/>
      <c r="R13" s="220"/>
    </row>
    <row r="14" spans="2:18" ht="15">
      <c r="B14" s="233" t="s">
        <v>200</v>
      </c>
      <c r="C14" s="234">
        <v>4594772152</v>
      </c>
      <c r="D14" s="234"/>
      <c r="E14" s="234">
        <v>4678099256</v>
      </c>
      <c r="F14" s="234">
        <v>0</v>
      </c>
      <c r="G14" s="234">
        <v>0</v>
      </c>
      <c r="H14" s="236">
        <f t="shared" si="0"/>
        <v>9272871408</v>
      </c>
      <c r="I14"/>
      <c r="J14"/>
      <c r="K14"/>
      <c r="L14"/>
      <c r="M14"/>
      <c r="N14"/>
      <c r="O14"/>
      <c r="Q14" s="220"/>
      <c r="R14" s="220"/>
    </row>
    <row r="15" spans="2:18" ht="15">
      <c r="B15" s="233" t="s">
        <v>201</v>
      </c>
      <c r="C15" s="234">
        <v>35829488329</v>
      </c>
      <c r="D15" s="234">
        <v>31397430693</v>
      </c>
      <c r="E15" s="234">
        <v>28137182509</v>
      </c>
      <c r="F15" s="234">
        <v>3549775078.73</v>
      </c>
      <c r="G15" s="234">
        <v>160484159623</v>
      </c>
      <c r="H15" s="236">
        <f t="shared" si="0"/>
        <v>259398036232.72998</v>
      </c>
      <c r="I15"/>
      <c r="J15"/>
      <c r="K15"/>
      <c r="L15"/>
      <c r="M15"/>
      <c r="N15"/>
      <c r="O15"/>
      <c r="Q15" s="220"/>
      <c r="R15" s="220"/>
    </row>
    <row r="16" spans="2:18" ht="15">
      <c r="B16" s="233" t="s">
        <v>202</v>
      </c>
      <c r="C16" s="234">
        <v>9760211304</v>
      </c>
      <c r="D16" s="234">
        <v>2650020400</v>
      </c>
      <c r="E16" s="234">
        <v>4600000</v>
      </c>
      <c r="F16" s="234">
        <v>328317427.07999998</v>
      </c>
      <c r="G16" s="234">
        <v>0</v>
      </c>
      <c r="H16" s="234">
        <f t="shared" si="0"/>
        <v>12743149131.08</v>
      </c>
      <c r="I16"/>
      <c r="J16"/>
      <c r="K16"/>
      <c r="L16"/>
      <c r="M16"/>
      <c r="N16"/>
      <c r="O16"/>
      <c r="Q16" s="220"/>
      <c r="R16" s="220"/>
    </row>
    <row r="17" spans="2:18" ht="15">
      <c r="B17" s="233" t="s">
        <v>203</v>
      </c>
      <c r="C17" s="234">
        <v>4256717870</v>
      </c>
      <c r="D17" s="234">
        <v>115247383760</v>
      </c>
      <c r="E17" s="234">
        <v>37790839079</v>
      </c>
      <c r="F17" s="234">
        <v>13969870670.539993</v>
      </c>
      <c r="G17" s="234">
        <v>79591515498</v>
      </c>
      <c r="H17" s="237">
        <f t="shared" si="0"/>
        <v>250856326877.53998</v>
      </c>
      <c r="I17"/>
      <c r="J17"/>
      <c r="K17"/>
      <c r="L17"/>
      <c r="M17"/>
      <c r="N17"/>
      <c r="O17"/>
      <c r="Q17" s="220"/>
      <c r="R17" s="220"/>
    </row>
    <row r="18" spans="2:18" ht="15">
      <c r="B18" s="233" t="s">
        <v>204</v>
      </c>
      <c r="C18" s="234">
        <v>369830712</v>
      </c>
      <c r="D18" s="234">
        <v>13283211</v>
      </c>
      <c r="E18" s="234">
        <v>0</v>
      </c>
      <c r="F18" s="234">
        <v>214763625.63</v>
      </c>
      <c r="G18" s="234">
        <v>0</v>
      </c>
      <c r="H18" s="236">
        <f t="shared" si="0"/>
        <v>597877548.63</v>
      </c>
      <c r="I18"/>
      <c r="J18"/>
      <c r="K18"/>
      <c r="L18"/>
      <c r="M18"/>
      <c r="N18"/>
      <c r="O18"/>
      <c r="Q18" s="220"/>
      <c r="R18" s="220"/>
    </row>
    <row r="19" spans="2:18" ht="15">
      <c r="B19" s="233" t="s">
        <v>205</v>
      </c>
      <c r="C19" s="234">
        <v>8937941901</v>
      </c>
      <c r="D19" s="234">
        <v>402900752</v>
      </c>
      <c r="E19" s="234">
        <v>16754613</v>
      </c>
      <c r="F19" s="234">
        <v>34059638.649999999</v>
      </c>
      <c r="G19" s="234">
        <v>2304927741</v>
      </c>
      <c r="H19" s="238">
        <f t="shared" si="0"/>
        <v>11696584645.65</v>
      </c>
      <c r="I19"/>
      <c r="J19"/>
      <c r="K19"/>
      <c r="L19"/>
      <c r="M19"/>
      <c r="N19"/>
      <c r="O19"/>
    </row>
    <row r="20" spans="2:18" ht="15">
      <c r="B20" s="231" t="s">
        <v>206</v>
      </c>
      <c r="C20" s="232">
        <f>SUM(C21:C23)</f>
        <v>11247530920</v>
      </c>
      <c r="D20" s="232">
        <f>SUM(D21:D23)</f>
        <v>8487857313</v>
      </c>
      <c r="E20" s="232">
        <f>SUM(E21:E23)</f>
        <v>39046140</v>
      </c>
      <c r="F20" s="232">
        <f>F21+F22+F23</f>
        <v>7514803802.9600029</v>
      </c>
      <c r="G20" s="232">
        <f>G21+G22+G23</f>
        <v>18635728050</v>
      </c>
      <c r="H20" s="232">
        <f t="shared" si="0"/>
        <v>45924966225.960007</v>
      </c>
      <c r="I20"/>
      <c r="J20"/>
      <c r="K20"/>
      <c r="L20"/>
      <c r="M20"/>
      <c r="N20"/>
      <c r="O20"/>
    </row>
    <row r="21" spans="2:18" ht="15">
      <c r="B21" s="239" t="s">
        <v>207</v>
      </c>
      <c r="C21" s="240">
        <v>0</v>
      </c>
      <c r="D21" s="240">
        <v>0</v>
      </c>
      <c r="E21" s="240">
        <v>30692000</v>
      </c>
      <c r="F21" s="240">
        <v>199107006.18000001</v>
      </c>
      <c r="G21" s="240">
        <v>0</v>
      </c>
      <c r="H21" s="240">
        <f t="shared" si="0"/>
        <v>229799006.18000001</v>
      </c>
      <c r="I21"/>
      <c r="J21"/>
      <c r="K21"/>
      <c r="L21"/>
      <c r="M21"/>
      <c r="N21"/>
      <c r="O21"/>
    </row>
    <row r="22" spans="2:18" ht="15">
      <c r="B22" s="239" t="s">
        <v>208</v>
      </c>
      <c r="C22" s="240">
        <v>11247530920</v>
      </c>
      <c r="D22" s="240">
        <v>8487857313</v>
      </c>
      <c r="E22" s="240">
        <v>0</v>
      </c>
      <c r="F22" s="240">
        <v>7315696796.7800026</v>
      </c>
      <c r="G22" s="240">
        <v>18635728050</v>
      </c>
      <c r="H22" s="240">
        <f t="shared" si="0"/>
        <v>45686813079.779999</v>
      </c>
      <c r="I22"/>
      <c r="J22"/>
      <c r="K22"/>
      <c r="L22"/>
      <c r="M22"/>
      <c r="N22"/>
      <c r="O22"/>
    </row>
    <row r="23" spans="2:18" ht="29.25">
      <c r="B23" s="239" t="s">
        <v>209</v>
      </c>
      <c r="C23" s="240">
        <v>0</v>
      </c>
      <c r="D23" s="240">
        <v>0</v>
      </c>
      <c r="E23" s="240">
        <v>8354140</v>
      </c>
      <c r="F23" s="240">
        <v>0</v>
      </c>
      <c r="G23" s="240">
        <v>0</v>
      </c>
      <c r="H23" s="240">
        <f t="shared" si="0"/>
        <v>8354140</v>
      </c>
      <c r="I23"/>
      <c r="J23"/>
      <c r="K23"/>
      <c r="L23"/>
      <c r="M23"/>
      <c r="N23"/>
      <c r="O23"/>
    </row>
    <row r="24" spans="2:18" ht="15">
      <c r="B24" s="241" t="s">
        <v>168</v>
      </c>
      <c r="C24" s="242">
        <f>C12+C20</f>
        <v>1040005477267</v>
      </c>
      <c r="D24" s="242">
        <f>D12+D20</f>
        <v>161721066281</v>
      </c>
      <c r="E24" s="242">
        <f>E12+E20</f>
        <v>70666521597</v>
      </c>
      <c r="F24" s="242">
        <f>F12+F20</f>
        <v>30015681598.73</v>
      </c>
      <c r="G24" s="242">
        <f>G20+G12</f>
        <v>261016330912</v>
      </c>
      <c r="H24" s="243">
        <f t="shared" si="0"/>
        <v>1563425077655.73</v>
      </c>
      <c r="I24"/>
      <c r="J24"/>
      <c r="K24"/>
      <c r="L24"/>
      <c r="M24"/>
      <c r="N24"/>
      <c r="O24"/>
    </row>
    <row r="25" spans="2:18" ht="15">
      <c r="B25" s="728" t="s">
        <v>191</v>
      </c>
      <c r="C25" s="728"/>
      <c r="D25" s="728"/>
      <c r="E25" s="728"/>
      <c r="F25" s="728"/>
      <c r="G25" s="728"/>
      <c r="H25" s="729"/>
      <c r="I25"/>
      <c r="J25"/>
      <c r="K25"/>
      <c r="L25"/>
      <c r="M25"/>
      <c r="N25"/>
      <c r="O25"/>
    </row>
    <row r="26" spans="2:18" ht="15">
      <c r="B26"/>
      <c r="C26"/>
      <c r="D26"/>
      <c r="E26"/>
      <c r="F26"/>
      <c r="G26"/>
      <c r="H26"/>
      <c r="I26"/>
      <c r="J26"/>
      <c r="K26"/>
      <c r="L26"/>
      <c r="M26"/>
      <c r="N26"/>
      <c r="O26"/>
    </row>
    <row r="27" spans="2:18" ht="15">
      <c r="I27"/>
      <c r="J27"/>
      <c r="K27"/>
      <c r="L27"/>
      <c r="M27"/>
      <c r="N27"/>
      <c r="O27"/>
    </row>
    <row r="28" spans="2:18" ht="15">
      <c r="I28"/>
      <c r="J28"/>
      <c r="K28"/>
      <c r="L28"/>
      <c r="M28"/>
      <c r="N28"/>
      <c r="O28"/>
    </row>
    <row r="29" spans="2:18" ht="15">
      <c r="I29"/>
      <c r="J29"/>
      <c r="K29"/>
      <c r="L29"/>
      <c r="M29"/>
      <c r="N29"/>
      <c r="O29"/>
    </row>
    <row r="30" spans="2:18" ht="15">
      <c r="I30"/>
      <c r="J30"/>
      <c r="K30"/>
      <c r="L30"/>
      <c r="M30"/>
      <c r="N30"/>
      <c r="O30"/>
    </row>
    <row r="34" spans="2:8" ht="15">
      <c r="B34" s="220"/>
      <c r="C34" s="220"/>
      <c r="D34" s="244"/>
      <c r="E34" s="220"/>
      <c r="F34" s="220"/>
      <c r="G34" s="220"/>
      <c r="H34" s="220"/>
    </row>
    <row r="39" spans="2:8" ht="15">
      <c r="E39" s="244"/>
    </row>
  </sheetData>
  <mergeCells count="9">
    <mergeCell ref="B8:H8"/>
    <mergeCell ref="B10:B11"/>
    <mergeCell ref="B25:H25"/>
    <mergeCell ref="B1:H1"/>
    <mergeCell ref="B2:H2"/>
    <mergeCell ref="B3:H3"/>
    <mergeCell ref="B5:H5"/>
    <mergeCell ref="B6:H6"/>
    <mergeCell ref="B7:H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DA54-B5D4-4E51-A9C1-14781D1E8BE5}">
  <dimension ref="A2:J31"/>
  <sheetViews>
    <sheetView showGridLines="0" zoomScale="90" zoomScaleNormal="90" workbookViewId="0">
      <selection activeCell="G30" sqref="G30"/>
    </sheetView>
  </sheetViews>
  <sheetFormatPr baseColWidth="10" defaultColWidth="11.42578125" defaultRowHeight="14.25"/>
  <cols>
    <col min="1" max="1" width="63.5703125" style="245" customWidth="1"/>
    <col min="2" max="2" width="24.5703125" style="245" bestFit="1" customWidth="1"/>
    <col min="3" max="3" width="21.7109375" style="245" customWidth="1"/>
    <col min="4" max="4" width="21.85546875" style="245" bestFit="1" customWidth="1"/>
    <col min="5" max="5" width="16.42578125" style="245" customWidth="1"/>
    <col min="6" max="6" width="19.7109375" style="245" customWidth="1"/>
    <col min="7" max="7" width="16" style="245" bestFit="1" customWidth="1"/>
    <col min="8" max="8" width="11.42578125" style="245" customWidth="1"/>
    <col min="9" max="9" width="6.7109375" style="245" customWidth="1"/>
    <col min="10" max="16384" width="11.42578125" style="245"/>
  </cols>
  <sheetData>
    <row r="2" spans="1:10" ht="23.25">
      <c r="A2" s="736" t="s">
        <v>146</v>
      </c>
      <c r="B2" s="737"/>
      <c r="C2" s="737"/>
      <c r="D2" s="737"/>
      <c r="E2" s="737"/>
      <c r="F2" s="737"/>
      <c r="G2" s="737"/>
    </row>
    <row r="3" spans="1:10" ht="18">
      <c r="A3" s="738" t="s">
        <v>147</v>
      </c>
      <c r="B3" s="739"/>
      <c r="C3" s="739"/>
      <c r="D3" s="739"/>
      <c r="E3" s="739"/>
      <c r="F3" s="739"/>
      <c r="G3" s="739"/>
    </row>
    <row r="4" spans="1:10" ht="15">
      <c r="A4" s="740" t="s">
        <v>210</v>
      </c>
      <c r="B4" s="741"/>
      <c r="C4" s="741"/>
      <c r="D4" s="741"/>
      <c r="E4" s="741"/>
      <c r="F4" s="741"/>
      <c r="G4" s="741"/>
    </row>
    <row r="5" spans="1:10" ht="15">
      <c r="A5" s="246"/>
      <c r="B5" s="246"/>
      <c r="C5" s="246"/>
      <c r="D5" s="246"/>
      <c r="E5" s="246"/>
      <c r="F5" s="246"/>
      <c r="G5" s="246"/>
    </row>
    <row r="6" spans="1:10" ht="15">
      <c r="A6" s="742" t="s">
        <v>211</v>
      </c>
      <c r="B6" s="742"/>
      <c r="C6" s="742"/>
      <c r="D6" s="742"/>
      <c r="E6" s="742"/>
      <c r="F6" s="742"/>
      <c r="G6" s="742"/>
    </row>
    <row r="7" spans="1:10" ht="15">
      <c r="A7" s="742" t="s">
        <v>212</v>
      </c>
      <c r="B7" s="742"/>
      <c r="C7" s="742"/>
      <c r="D7" s="742"/>
      <c r="E7" s="742"/>
      <c r="F7" s="742"/>
      <c r="G7" s="742"/>
    </row>
    <row r="8" spans="1:10" ht="18">
      <c r="A8" s="734">
        <v>2023</v>
      </c>
      <c r="B8" s="734"/>
      <c r="C8" s="734"/>
      <c r="D8" s="734"/>
      <c r="E8" s="734"/>
      <c r="F8" s="734"/>
      <c r="G8" s="734"/>
      <c r="H8"/>
      <c r="I8"/>
      <c r="J8"/>
    </row>
    <row r="9" spans="1:10" ht="15.75">
      <c r="A9" s="726" t="s">
        <v>194</v>
      </c>
      <c r="B9" s="726"/>
      <c r="C9" s="726"/>
      <c r="D9" s="726"/>
      <c r="E9" s="726"/>
      <c r="F9" s="726"/>
      <c r="G9" s="726"/>
      <c r="H9"/>
      <c r="I9"/>
      <c r="J9"/>
    </row>
    <row r="10" spans="1:10" ht="15.75">
      <c r="A10" s="225"/>
      <c r="B10" s="225"/>
      <c r="C10" s="225"/>
      <c r="D10" s="225"/>
      <c r="E10" s="225"/>
      <c r="F10" s="225"/>
      <c r="G10" s="225"/>
      <c r="H10"/>
      <c r="I10"/>
      <c r="J10"/>
    </row>
    <row r="11" spans="1:10" ht="51.75" thickBot="1">
      <c r="A11" s="735" t="s">
        <v>195</v>
      </c>
      <c r="B11" s="247" t="s">
        <v>213</v>
      </c>
      <c r="C11" s="247" t="s">
        <v>214</v>
      </c>
      <c r="D11" s="247" t="s">
        <v>215</v>
      </c>
      <c r="E11" s="247" t="s">
        <v>216</v>
      </c>
      <c r="F11" s="248" t="s">
        <v>217</v>
      </c>
      <c r="G11" s="249" t="s">
        <v>218</v>
      </c>
    </row>
    <row r="12" spans="1:10">
      <c r="A12" s="735"/>
      <c r="B12" s="250">
        <v>1</v>
      </c>
      <c r="C12" s="250">
        <v>2</v>
      </c>
      <c r="D12" s="250">
        <v>3</v>
      </c>
      <c r="E12" s="248">
        <v>4</v>
      </c>
      <c r="F12" s="250">
        <v>5</v>
      </c>
      <c r="G12" s="251">
        <v>6</v>
      </c>
    </row>
    <row r="13" spans="1:10" ht="15">
      <c r="A13" s="252" t="s">
        <v>219</v>
      </c>
      <c r="B13" s="253">
        <f>SUM(B14:B21)</f>
        <v>1092429071323</v>
      </c>
      <c r="C13" s="253">
        <f t="shared" ref="C13:D13" si="0">SUM(C14:C21)</f>
        <v>143863034739</v>
      </c>
      <c r="D13" s="253">
        <f t="shared" si="0"/>
        <v>69200707487</v>
      </c>
      <c r="E13" s="253">
        <f>SUM(E14:E21)</f>
        <v>21279635881.950016</v>
      </c>
      <c r="F13" s="253">
        <f>SUM(F14:F21)</f>
        <v>223360473552</v>
      </c>
      <c r="G13" s="253">
        <f>SUM(G14:G21)</f>
        <v>1550132922982.95</v>
      </c>
    </row>
    <row r="14" spans="1:10">
      <c r="A14" s="254" t="s">
        <v>220</v>
      </c>
      <c r="B14" s="255">
        <v>0</v>
      </c>
      <c r="C14" s="255">
        <v>0</v>
      </c>
      <c r="D14" s="256">
        <v>0</v>
      </c>
      <c r="E14" s="257">
        <v>227935706.58000001</v>
      </c>
      <c r="F14" s="257">
        <v>217755624930</v>
      </c>
      <c r="G14" s="258">
        <f t="shared" ref="G14:G20" si="1">+SUM(B14:F14)</f>
        <v>217983560636.57999</v>
      </c>
    </row>
    <row r="15" spans="1:10">
      <c r="A15" s="259" t="s">
        <v>221</v>
      </c>
      <c r="B15" s="260">
        <v>444373269772</v>
      </c>
      <c r="C15" s="260">
        <v>139267765058</v>
      </c>
      <c r="D15" s="260">
        <v>50353898071</v>
      </c>
      <c r="E15" s="257">
        <v>19695774299.970013</v>
      </c>
      <c r="F15" s="261">
        <v>0</v>
      </c>
      <c r="G15" s="258">
        <f t="shared" si="1"/>
        <v>653690707200.96997</v>
      </c>
    </row>
    <row r="16" spans="1:10">
      <c r="A16" s="259" t="s">
        <v>222</v>
      </c>
      <c r="B16" s="262">
        <v>66472191181</v>
      </c>
      <c r="C16" s="262">
        <v>1807018237</v>
      </c>
      <c r="D16" s="262">
        <v>28508694</v>
      </c>
      <c r="E16" s="257">
        <v>46593329.789999999</v>
      </c>
      <c r="F16" s="257">
        <v>65187713</v>
      </c>
      <c r="G16" s="258">
        <f t="shared" si="1"/>
        <v>68419499154.790001</v>
      </c>
    </row>
    <row r="17" spans="1:7">
      <c r="A17" s="259" t="s">
        <v>176</v>
      </c>
      <c r="B17" s="262">
        <v>225621046933</v>
      </c>
      <c r="C17" s="260">
        <v>34644150</v>
      </c>
      <c r="D17" s="263">
        <v>0</v>
      </c>
      <c r="E17" s="257">
        <v>44411639.710000001</v>
      </c>
      <c r="F17" s="257">
        <v>2084397615</v>
      </c>
      <c r="G17" s="258">
        <f t="shared" si="1"/>
        <v>227784500337.70999</v>
      </c>
    </row>
    <row r="18" spans="1:7">
      <c r="A18" s="259" t="s">
        <v>223</v>
      </c>
      <c r="B18" s="262">
        <v>20010100000</v>
      </c>
      <c r="C18" s="263">
        <v>0</v>
      </c>
      <c r="D18" s="262">
        <v>50000000</v>
      </c>
      <c r="E18" s="257">
        <v>569000</v>
      </c>
      <c r="F18" s="264">
        <v>0</v>
      </c>
      <c r="G18" s="258">
        <f t="shared" si="1"/>
        <v>20060669000</v>
      </c>
    </row>
    <row r="19" spans="1:7">
      <c r="A19" s="259" t="s">
        <v>224</v>
      </c>
      <c r="B19" s="262">
        <v>334972253013</v>
      </c>
      <c r="C19" s="260">
        <v>2533704885</v>
      </c>
      <c r="D19" s="262">
        <v>18767840722</v>
      </c>
      <c r="E19" s="257">
        <v>1262992638.4099996</v>
      </c>
      <c r="F19" s="257">
        <v>3455263294</v>
      </c>
      <c r="G19" s="258">
        <f t="shared" si="1"/>
        <v>360992054552.40997</v>
      </c>
    </row>
    <row r="20" spans="1:7">
      <c r="A20" s="259" t="s">
        <v>225</v>
      </c>
      <c r="B20" s="263">
        <v>0</v>
      </c>
      <c r="C20" s="263">
        <v>0</v>
      </c>
      <c r="D20" s="263">
        <v>0</v>
      </c>
      <c r="E20" s="257">
        <v>139235</v>
      </c>
      <c r="F20" s="261">
        <v>0</v>
      </c>
      <c r="G20" s="258">
        <f t="shared" si="1"/>
        <v>139235</v>
      </c>
    </row>
    <row r="21" spans="1:7">
      <c r="A21" s="259" t="s">
        <v>226</v>
      </c>
      <c r="B21" s="262">
        <v>980210424</v>
      </c>
      <c r="C21" s="262">
        <v>219902409</v>
      </c>
      <c r="D21" s="262">
        <v>460000</v>
      </c>
      <c r="E21" s="257">
        <v>1220032.49</v>
      </c>
      <c r="F21" s="261">
        <v>0</v>
      </c>
      <c r="G21" s="258">
        <f>+SUM(B21:F21)</f>
        <v>1201792865.49</v>
      </c>
    </row>
    <row r="22" spans="1:7" ht="15">
      <c r="A22" s="265" t="s">
        <v>227</v>
      </c>
      <c r="B22" s="266">
        <f t="shared" ref="B22:G22" si="2">SUM(B23:B29)</f>
        <v>155149024502</v>
      </c>
      <c r="C22" s="266">
        <f t="shared" si="2"/>
        <v>16449722938</v>
      </c>
      <c r="D22" s="266">
        <f t="shared" si="2"/>
        <v>790983265</v>
      </c>
      <c r="E22" s="266">
        <f t="shared" si="2"/>
        <v>7318230438.1399984</v>
      </c>
      <c r="F22" s="266">
        <f t="shared" si="2"/>
        <v>41285954587</v>
      </c>
      <c r="G22" s="253">
        <f t="shared" si="2"/>
        <v>220993915730.14001</v>
      </c>
    </row>
    <row r="23" spans="1:7">
      <c r="A23" s="254" t="s">
        <v>228</v>
      </c>
      <c r="B23" s="262">
        <v>37994371816</v>
      </c>
      <c r="C23" s="262">
        <v>4752721267</v>
      </c>
      <c r="D23" s="262">
        <v>30257210</v>
      </c>
      <c r="E23" s="262">
        <v>5683334853.6499977</v>
      </c>
      <c r="F23" s="257">
        <v>32787971317</v>
      </c>
      <c r="G23" s="258">
        <f t="shared" ref="G23:G29" si="3">+SUM(B23:F23)</f>
        <v>81248656463.649994</v>
      </c>
    </row>
    <row r="24" spans="1:7">
      <c r="A24" s="259" t="s">
        <v>229</v>
      </c>
      <c r="B24" s="262">
        <v>55667598377</v>
      </c>
      <c r="C24" s="262">
        <v>9877621717</v>
      </c>
      <c r="D24" s="262">
        <v>754626055</v>
      </c>
      <c r="E24" s="262">
        <v>1558523920.1000009</v>
      </c>
      <c r="F24" s="257">
        <v>8179897839</v>
      </c>
      <c r="G24" s="258">
        <f t="shared" si="3"/>
        <v>76038267908.100006</v>
      </c>
    </row>
    <row r="25" spans="1:7">
      <c r="A25" s="259" t="s">
        <v>230</v>
      </c>
      <c r="B25" s="262">
        <v>9767900</v>
      </c>
      <c r="C25" s="262">
        <v>37903882</v>
      </c>
      <c r="D25" s="262">
        <v>400000</v>
      </c>
      <c r="E25" s="262">
        <v>3250000</v>
      </c>
      <c r="F25" s="257">
        <v>692028</v>
      </c>
      <c r="G25" s="258">
        <f t="shared" si="3"/>
        <v>52013810</v>
      </c>
    </row>
    <row r="26" spans="1:7">
      <c r="A26" s="259" t="s">
        <v>231</v>
      </c>
      <c r="B26" s="262">
        <v>3463665953</v>
      </c>
      <c r="C26" s="262">
        <v>11419289</v>
      </c>
      <c r="D26" s="260">
        <v>5000000</v>
      </c>
      <c r="E26" s="260">
        <v>34520655.789999999</v>
      </c>
      <c r="F26" s="257">
        <v>317393403</v>
      </c>
      <c r="G26" s="258">
        <f t="shared" si="3"/>
        <v>3831999300.79</v>
      </c>
    </row>
    <row r="27" spans="1:7">
      <c r="A27" s="259" t="s">
        <v>232</v>
      </c>
      <c r="B27" s="262">
        <v>56567336181</v>
      </c>
      <c r="C27" s="262">
        <v>1769978343</v>
      </c>
      <c r="D27" s="260">
        <v>700000</v>
      </c>
      <c r="E27" s="260">
        <v>38586008.600000001</v>
      </c>
      <c r="F27" s="261">
        <v>0</v>
      </c>
      <c r="G27" s="258">
        <f t="shared" si="3"/>
        <v>58376600532.599998</v>
      </c>
    </row>
    <row r="28" spans="1:7">
      <c r="A28" s="259" t="s">
        <v>233</v>
      </c>
      <c r="B28" s="263"/>
      <c r="C28" s="260">
        <v>78440</v>
      </c>
      <c r="D28" s="263">
        <v>0</v>
      </c>
      <c r="E28" s="260">
        <v>15000</v>
      </c>
      <c r="F28" s="261">
        <v>0</v>
      </c>
      <c r="G28" s="258">
        <f t="shared" si="3"/>
        <v>93440</v>
      </c>
    </row>
    <row r="29" spans="1:7">
      <c r="A29" s="259" t="s">
        <v>234</v>
      </c>
      <c r="B29" s="260">
        <v>1446284275</v>
      </c>
      <c r="C29" s="263">
        <v>0</v>
      </c>
      <c r="D29" s="263">
        <v>0</v>
      </c>
      <c r="E29" s="263"/>
      <c r="F29" s="261">
        <v>0</v>
      </c>
      <c r="G29" s="258">
        <f t="shared" si="3"/>
        <v>1446284275</v>
      </c>
    </row>
    <row r="30" spans="1:7" ht="15">
      <c r="A30" s="267" t="s">
        <v>235</v>
      </c>
      <c r="B30" s="253">
        <f t="shared" ref="B30:G30" si="4">B22+B13</f>
        <v>1247578095825</v>
      </c>
      <c r="C30" s="253">
        <f t="shared" si="4"/>
        <v>160312757677</v>
      </c>
      <c r="D30" s="253">
        <f t="shared" si="4"/>
        <v>69991690752</v>
      </c>
      <c r="E30" s="253">
        <f t="shared" si="4"/>
        <v>28597866320.090015</v>
      </c>
      <c r="F30" s="253">
        <f t="shared" si="4"/>
        <v>264646428139</v>
      </c>
      <c r="G30" s="253">
        <f t="shared" si="4"/>
        <v>1771126838713.0898</v>
      </c>
    </row>
    <row r="31" spans="1:7">
      <c r="A31" s="268" t="s">
        <v>1595</v>
      </c>
    </row>
  </sheetData>
  <mergeCells count="8">
    <mergeCell ref="A9:G9"/>
    <mergeCell ref="A11:A12"/>
    <mergeCell ref="A2:G2"/>
    <mergeCell ref="A3:G3"/>
    <mergeCell ref="A4:G4"/>
    <mergeCell ref="A6:G6"/>
    <mergeCell ref="A7:G7"/>
    <mergeCell ref="A8:G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9598B-249F-47AD-9B44-FEC6523104B6}">
  <dimension ref="C1:M18"/>
  <sheetViews>
    <sheetView showGridLines="0" workbookViewId="0">
      <selection activeCell="E19" sqref="E19"/>
    </sheetView>
  </sheetViews>
  <sheetFormatPr baseColWidth="10" defaultRowHeight="15"/>
  <cols>
    <col min="3" max="3" width="25.85546875" bestFit="1" customWidth="1"/>
    <col min="4" max="4" width="36.5703125" customWidth="1"/>
    <col min="5" max="5" width="19.28515625" customWidth="1"/>
    <col min="7" max="7" width="20.28515625" customWidth="1"/>
  </cols>
  <sheetData>
    <row r="1" spans="3:13" ht="27.75">
      <c r="D1" s="749" t="s">
        <v>146</v>
      </c>
      <c r="E1" s="750"/>
      <c r="F1" s="750"/>
      <c r="G1" s="750"/>
      <c r="H1" s="269"/>
      <c r="I1" s="270"/>
      <c r="J1" s="270"/>
      <c r="K1" s="270"/>
      <c r="L1" s="270"/>
      <c r="M1" s="270"/>
    </row>
    <row r="2" spans="3:13" ht="21" customHeight="1">
      <c r="D2" s="751" t="s">
        <v>147</v>
      </c>
      <c r="E2" s="752"/>
      <c r="F2" s="752"/>
      <c r="G2" s="752"/>
      <c r="H2" s="271"/>
      <c r="I2" s="271"/>
      <c r="J2" s="271"/>
      <c r="K2" s="271"/>
      <c r="L2" s="271"/>
      <c r="M2" s="271"/>
    </row>
    <row r="3" spans="3:13" ht="15.75" customHeight="1">
      <c r="D3" s="753" t="s">
        <v>148</v>
      </c>
      <c r="E3" s="754"/>
      <c r="F3" s="754"/>
      <c r="G3" s="754"/>
      <c r="H3" s="272"/>
      <c r="I3" s="222"/>
      <c r="J3" s="160"/>
      <c r="K3" s="160"/>
      <c r="L3" s="160"/>
      <c r="M3" s="160"/>
    </row>
    <row r="6" spans="3:13">
      <c r="D6" s="742" t="s">
        <v>236</v>
      </c>
      <c r="E6" s="742"/>
      <c r="F6" s="742"/>
      <c r="G6" s="742"/>
    </row>
    <row r="7" spans="3:13" ht="15.75" thickBot="1">
      <c r="D7" s="755">
        <v>2023</v>
      </c>
      <c r="E7" s="755"/>
      <c r="F7" s="755"/>
      <c r="G7" s="755"/>
    </row>
    <row r="8" spans="3:13" ht="15.75" customHeight="1" thickBot="1">
      <c r="C8" s="273"/>
      <c r="D8" s="743" t="s">
        <v>237</v>
      </c>
      <c r="E8" s="745" t="s">
        <v>238</v>
      </c>
      <c r="F8" s="746"/>
      <c r="G8" s="747" t="s">
        <v>239</v>
      </c>
    </row>
    <row r="9" spans="3:13" ht="29.25" customHeight="1" thickBot="1">
      <c r="C9" s="273"/>
      <c r="D9" s="743"/>
      <c r="E9" s="274" t="s">
        <v>240</v>
      </c>
      <c r="F9" s="275" t="s">
        <v>241</v>
      </c>
      <c r="G9" s="748"/>
    </row>
    <row r="10" spans="3:13">
      <c r="C10" s="273"/>
      <c r="D10" s="744"/>
      <c r="E10" s="276">
        <v>1</v>
      </c>
      <c r="F10" s="277">
        <v>2</v>
      </c>
      <c r="G10" s="278">
        <v>3</v>
      </c>
    </row>
    <row r="11" spans="3:13" ht="15.75" thickBot="1">
      <c r="C11" s="273"/>
      <c r="D11" s="279" t="s">
        <v>163</v>
      </c>
      <c r="E11" s="280">
        <v>33</v>
      </c>
      <c r="F11" s="280">
        <v>33</v>
      </c>
      <c r="G11" s="281">
        <f t="shared" ref="G11:G16" si="0">F11/E11</f>
        <v>1</v>
      </c>
    </row>
    <row r="12" spans="3:13" ht="30.75" thickBot="1">
      <c r="C12" s="273"/>
      <c r="D12" s="282" t="s">
        <v>164</v>
      </c>
      <c r="E12" s="283">
        <v>58</v>
      </c>
      <c r="F12" s="283">
        <v>58</v>
      </c>
      <c r="G12" s="284">
        <f t="shared" si="0"/>
        <v>1</v>
      </c>
    </row>
    <row r="13" spans="3:13" ht="30.75" thickBot="1">
      <c r="C13" s="273"/>
      <c r="D13" s="282" t="s">
        <v>165</v>
      </c>
      <c r="E13" s="283">
        <v>8</v>
      </c>
      <c r="F13" s="283">
        <v>8</v>
      </c>
      <c r="G13" s="284">
        <f t="shared" si="0"/>
        <v>1</v>
      </c>
    </row>
    <row r="14" spans="3:13" ht="15.75" thickBot="1">
      <c r="C14" s="273"/>
      <c r="D14" s="282" t="s">
        <v>166</v>
      </c>
      <c r="E14" s="283">
        <v>393</v>
      </c>
      <c r="F14" s="283">
        <v>370</v>
      </c>
      <c r="G14" s="284">
        <f t="shared" si="0"/>
        <v>0.94147582697201015</v>
      </c>
    </row>
    <row r="15" spans="3:13">
      <c r="C15" s="273"/>
      <c r="D15" s="285" t="s">
        <v>167</v>
      </c>
      <c r="E15" s="286">
        <v>24</v>
      </c>
      <c r="F15" s="286">
        <v>23</v>
      </c>
      <c r="G15" s="287">
        <f t="shared" si="0"/>
        <v>0.95833333333333337</v>
      </c>
    </row>
    <row r="16" spans="3:13" ht="15.75" thickBot="1">
      <c r="C16" s="273"/>
      <c r="D16" s="288" t="s">
        <v>242</v>
      </c>
      <c r="E16" s="289">
        <f>SUM(E11:E15)</f>
        <v>516</v>
      </c>
      <c r="F16" s="290">
        <f>SUM(F11:F15)</f>
        <v>492</v>
      </c>
      <c r="G16" s="291">
        <f t="shared" si="0"/>
        <v>0.95348837209302328</v>
      </c>
    </row>
    <row r="17" spans="4:6">
      <c r="D17" s="292" t="s">
        <v>243</v>
      </c>
      <c r="E17" s="293"/>
    </row>
    <row r="18" spans="4:6">
      <c r="F18" s="245"/>
    </row>
  </sheetData>
  <mergeCells count="8">
    <mergeCell ref="D8:D10"/>
    <mergeCell ref="E8:F8"/>
    <mergeCell ref="G8:G9"/>
    <mergeCell ref="D1:G1"/>
    <mergeCell ref="D2:G2"/>
    <mergeCell ref="D3:G3"/>
    <mergeCell ref="D6:G6"/>
    <mergeCell ref="D7:G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81DC5-D8CD-4D1C-B160-D578EF5F7482}">
  <dimension ref="B1:K30"/>
  <sheetViews>
    <sheetView showGridLines="0" topLeftCell="A13" workbookViewId="0">
      <selection activeCell="D16" sqref="D16"/>
    </sheetView>
  </sheetViews>
  <sheetFormatPr baseColWidth="10" defaultColWidth="8" defaultRowHeight="12.75"/>
  <cols>
    <col min="1" max="2" width="8" style="294"/>
    <col min="3" max="3" width="18.42578125" style="294" customWidth="1"/>
    <col min="4" max="4" width="49.28515625" style="294" customWidth="1"/>
    <col min="5" max="5" width="8.140625" style="294" bestFit="1" customWidth="1"/>
    <col min="6" max="6" width="11.140625" style="294" bestFit="1" customWidth="1"/>
    <col min="7" max="7" width="29.28515625" style="294" customWidth="1"/>
    <col min="8" max="8" width="22.5703125" style="294" customWidth="1"/>
    <col min="9" max="16384" width="8" style="294"/>
  </cols>
  <sheetData>
    <row r="1" spans="2:11" ht="23.25">
      <c r="C1" s="763" t="s">
        <v>146</v>
      </c>
      <c r="D1" s="764"/>
      <c r="E1" s="764"/>
      <c r="F1" s="764"/>
      <c r="G1" s="764"/>
      <c r="H1" s="764"/>
      <c r="I1" s="295"/>
      <c r="J1" s="295"/>
      <c r="K1" s="295"/>
    </row>
    <row r="2" spans="2:11" ht="18">
      <c r="C2" s="765" t="s">
        <v>147</v>
      </c>
      <c r="D2" s="766"/>
      <c r="E2" s="766"/>
      <c r="F2" s="766"/>
      <c r="G2" s="766"/>
      <c r="H2" s="766"/>
      <c r="I2" s="296"/>
      <c r="J2" s="296"/>
      <c r="K2" s="296"/>
    </row>
    <row r="3" spans="2:11" ht="15.75" customHeight="1">
      <c r="C3" s="753" t="s">
        <v>158</v>
      </c>
      <c r="D3" s="754"/>
      <c r="E3" s="754"/>
      <c r="F3" s="754"/>
      <c r="G3" s="754"/>
      <c r="H3" s="754"/>
      <c r="I3" s="222"/>
      <c r="J3" s="222"/>
      <c r="K3" s="222"/>
    </row>
    <row r="7" spans="2:11" ht="18">
      <c r="C7" s="767" t="s">
        <v>1596</v>
      </c>
      <c r="D7" s="767"/>
      <c r="E7" s="767"/>
      <c r="F7" s="767"/>
      <c r="G7" s="767"/>
      <c r="H7" s="297"/>
    </row>
    <row r="8" spans="2:11" ht="18">
      <c r="C8" s="767" t="s">
        <v>244</v>
      </c>
      <c r="D8" s="767"/>
      <c r="E8" s="767"/>
      <c r="F8" s="767"/>
      <c r="G8" s="767"/>
      <c r="H8" s="297"/>
    </row>
    <row r="9" spans="2:11" ht="19.5" customHeight="1" thickBot="1">
      <c r="C9" s="768" t="s">
        <v>245</v>
      </c>
      <c r="D9" s="768"/>
      <c r="E9" s="768"/>
      <c r="F9" s="768"/>
      <c r="G9" s="768"/>
      <c r="H9"/>
      <c r="I9"/>
    </row>
    <row r="10" spans="2:11" ht="19.5" customHeight="1" thickBot="1">
      <c r="C10" s="756" t="s">
        <v>162</v>
      </c>
      <c r="D10" s="758" t="s">
        <v>246</v>
      </c>
      <c r="E10" s="760" t="s">
        <v>247</v>
      </c>
      <c r="F10" s="761"/>
      <c r="G10" s="760" t="s">
        <v>248</v>
      </c>
      <c r="H10"/>
    </row>
    <row r="11" spans="2:11" ht="21.95" customHeight="1" thickBot="1">
      <c r="C11" s="757"/>
      <c r="D11" s="759"/>
      <c r="E11" s="298">
        <v>2022</v>
      </c>
      <c r="F11" s="298">
        <v>2023</v>
      </c>
      <c r="G11" s="762"/>
      <c r="H11"/>
    </row>
    <row r="12" spans="2:11" ht="60.75" thickBot="1">
      <c r="B12" s="299"/>
      <c r="C12" s="300" t="s">
        <v>249</v>
      </c>
      <c r="D12" s="301" t="s">
        <v>250</v>
      </c>
      <c r="E12" s="302" t="s">
        <v>251</v>
      </c>
      <c r="F12" s="302" t="s">
        <v>251</v>
      </c>
      <c r="G12" s="303" t="s">
        <v>1770</v>
      </c>
      <c r="H12"/>
    </row>
    <row r="13" spans="2:11" ht="135.75" thickBot="1">
      <c r="B13" s="299"/>
      <c r="C13" s="304" t="s">
        <v>252</v>
      </c>
      <c r="D13" s="305" t="s">
        <v>253</v>
      </c>
      <c r="E13" s="306" t="s">
        <v>254</v>
      </c>
      <c r="F13" s="306" t="s">
        <v>254</v>
      </c>
      <c r="G13" s="307" t="s">
        <v>1771</v>
      </c>
    </row>
    <row r="14" spans="2:11" ht="75.75" thickBot="1">
      <c r="B14" s="299"/>
      <c r="C14" s="308" t="s">
        <v>255</v>
      </c>
      <c r="D14" s="309" t="s">
        <v>256</v>
      </c>
      <c r="E14" s="302" t="s">
        <v>254</v>
      </c>
      <c r="F14" s="302" t="s">
        <v>254</v>
      </c>
      <c r="G14" s="310" t="s">
        <v>1772</v>
      </c>
    </row>
    <row r="15" spans="2:11" ht="79.5" customHeight="1" thickBot="1">
      <c r="B15" s="299"/>
      <c r="C15" s="307" t="s">
        <v>257</v>
      </c>
      <c r="D15" s="304" t="s">
        <v>258</v>
      </c>
      <c r="E15" s="306" t="s">
        <v>254</v>
      </c>
      <c r="F15" s="310" t="s">
        <v>254</v>
      </c>
      <c r="G15" s="311" t="s">
        <v>259</v>
      </c>
    </row>
    <row r="16" spans="2:11" ht="104.25" customHeight="1" thickBot="1">
      <c r="C16" s="302" t="s">
        <v>260</v>
      </c>
      <c r="D16" s="312" t="s">
        <v>261</v>
      </c>
      <c r="E16" s="313" t="s">
        <v>254</v>
      </c>
      <c r="F16" s="310" t="s">
        <v>254</v>
      </c>
      <c r="G16" s="310" t="s">
        <v>259</v>
      </c>
    </row>
    <row r="17" spans="2:7" ht="90.75" customHeight="1" thickBot="1">
      <c r="B17" s="299"/>
      <c r="C17" s="310" t="s">
        <v>262</v>
      </c>
      <c r="D17" s="314" t="s">
        <v>1774</v>
      </c>
      <c r="E17" s="315" t="s">
        <v>263</v>
      </c>
      <c r="F17" s="310" t="s">
        <v>254</v>
      </c>
      <c r="G17" s="311" t="s">
        <v>259</v>
      </c>
    </row>
    <row r="18" spans="2:7" ht="60.75" thickBot="1">
      <c r="B18" s="299"/>
      <c r="C18" s="316" t="s">
        <v>264</v>
      </c>
      <c r="D18" s="317" t="s">
        <v>265</v>
      </c>
      <c r="E18" s="313" t="s">
        <v>263</v>
      </c>
      <c r="F18" s="930" t="s">
        <v>263</v>
      </c>
      <c r="G18" s="310" t="s">
        <v>259</v>
      </c>
    </row>
    <row r="19" spans="2:7" ht="153.75" customHeight="1" thickBot="1">
      <c r="C19" s="314" t="s">
        <v>266</v>
      </c>
      <c r="D19" s="312" t="s">
        <v>1773</v>
      </c>
      <c r="E19" s="314" t="s">
        <v>267</v>
      </c>
      <c r="F19" s="310" t="s">
        <v>267</v>
      </c>
      <c r="G19" s="310" t="s">
        <v>259</v>
      </c>
    </row>
    <row r="20" spans="2:7" ht="16.5" customHeight="1">
      <c r="C20" s="318" t="s">
        <v>1597</v>
      </c>
      <c r="G20" s="319"/>
    </row>
    <row r="21" spans="2:7" ht="16.5" customHeight="1">
      <c r="G21" s="319"/>
    </row>
    <row r="22" spans="2:7" ht="16.5" customHeight="1">
      <c r="G22" s="319"/>
    </row>
    <row r="23" spans="2:7" ht="16.5" customHeight="1">
      <c r="G23" s="319"/>
    </row>
    <row r="24" spans="2:7" ht="16.5" customHeight="1">
      <c r="G24" s="319"/>
    </row>
    <row r="25" spans="2:7" ht="16.5" customHeight="1">
      <c r="G25" s="319"/>
    </row>
    <row r="26" spans="2:7" ht="16.5" customHeight="1">
      <c r="G26" s="319"/>
    </row>
    <row r="27" spans="2:7" ht="16.5" customHeight="1">
      <c r="G27" s="319"/>
    </row>
    <row r="28" spans="2:7" ht="16.5" customHeight="1">
      <c r="G28" s="319"/>
    </row>
    <row r="29" spans="2:7" ht="16.5" customHeight="1">
      <c r="G29" s="319"/>
    </row>
    <row r="30" spans="2:7" ht="16.5" customHeight="1">
      <c r="G30" s="319"/>
    </row>
  </sheetData>
  <mergeCells count="10">
    <mergeCell ref="C10:C11"/>
    <mergeCell ref="D10:D11"/>
    <mergeCell ref="E10:F10"/>
    <mergeCell ref="G10:G11"/>
    <mergeCell ref="C1:H1"/>
    <mergeCell ref="C2:H2"/>
    <mergeCell ref="C3:H3"/>
    <mergeCell ref="C7:G7"/>
    <mergeCell ref="C8:G8"/>
    <mergeCell ref="C9:G9"/>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2B95-DE45-4513-8109-DB6C2477A048}">
  <dimension ref="A2:O234"/>
  <sheetViews>
    <sheetView showGridLines="0" zoomScale="85" zoomScaleNormal="85" workbookViewId="0">
      <selection activeCell="E19" sqref="E19"/>
    </sheetView>
  </sheetViews>
  <sheetFormatPr baseColWidth="10" defaultColWidth="11.42578125" defaultRowHeight="12.75"/>
  <cols>
    <col min="1" max="1" width="11.42578125" style="7"/>
    <col min="2" max="2" width="17.140625" style="7" bestFit="1" customWidth="1"/>
    <col min="3" max="3" width="34.85546875" style="7" customWidth="1"/>
    <col min="4" max="4" width="27.85546875" style="7" customWidth="1"/>
    <col min="5" max="5" width="20.7109375" style="7" customWidth="1"/>
    <col min="6" max="16384" width="11.42578125" style="7"/>
  </cols>
  <sheetData>
    <row r="2" spans="1:15" s="4" customFormat="1" ht="15" customHeight="1">
      <c r="A2" s="666" t="s">
        <v>146</v>
      </c>
      <c r="B2" s="666"/>
      <c r="C2" s="666"/>
      <c r="D2" s="666"/>
      <c r="E2" s="666"/>
      <c r="F2" s="666"/>
      <c r="G2" s="666"/>
      <c r="H2" s="666"/>
      <c r="I2" s="666"/>
      <c r="J2" s="156"/>
      <c r="K2" s="156"/>
      <c r="L2" s="156"/>
      <c r="M2" s="3"/>
      <c r="N2" s="3"/>
      <c r="O2" s="3"/>
    </row>
    <row r="3" spans="1:15" s="4" customFormat="1" ht="15" customHeight="1">
      <c r="A3" s="667" t="s">
        <v>147</v>
      </c>
      <c r="B3" s="667"/>
      <c r="C3" s="667"/>
      <c r="D3" s="667"/>
      <c r="E3" s="667"/>
      <c r="F3" s="667"/>
      <c r="G3" s="667"/>
      <c r="H3" s="667"/>
      <c r="I3" s="667"/>
      <c r="J3" s="159"/>
      <c r="K3" s="159"/>
      <c r="L3" s="159"/>
      <c r="M3" s="3"/>
      <c r="N3" s="3"/>
      <c r="O3" s="3"/>
    </row>
    <row r="4" spans="1:15" s="4" customFormat="1" ht="15" customHeight="1">
      <c r="A4" s="668" t="s">
        <v>158</v>
      </c>
      <c r="B4" s="668"/>
      <c r="C4" s="668"/>
      <c r="D4" s="668"/>
      <c r="E4" s="668"/>
      <c r="F4" s="668"/>
      <c r="G4" s="668"/>
      <c r="H4" s="668"/>
      <c r="I4" s="668"/>
      <c r="J4" s="222"/>
      <c r="K4" s="222"/>
      <c r="L4" s="222"/>
      <c r="M4" s="5"/>
      <c r="N4" s="5"/>
      <c r="O4" s="5"/>
    </row>
    <row r="5" spans="1:15" s="4" customFormat="1" ht="15" customHeight="1">
      <c r="A5" s="160"/>
      <c r="B5" s="160"/>
      <c r="C5" s="160"/>
      <c r="D5" s="160"/>
      <c r="E5" s="160"/>
      <c r="F5" s="160"/>
      <c r="G5" s="160"/>
      <c r="H5" s="222"/>
      <c r="I5" s="222"/>
      <c r="J5" s="222"/>
      <c r="K5" s="222"/>
      <c r="L5" s="222"/>
      <c r="M5" s="5"/>
      <c r="N5" s="5"/>
      <c r="O5" s="5"/>
    </row>
    <row r="6" spans="1:15" s="4" customFormat="1" ht="15" customHeight="1">
      <c r="A6" s="160"/>
      <c r="B6" s="160"/>
      <c r="C6" s="160"/>
      <c r="D6" s="160"/>
      <c r="E6" s="160"/>
      <c r="F6" s="160"/>
      <c r="G6" s="160"/>
      <c r="H6" s="222"/>
      <c r="I6" s="222"/>
      <c r="J6" s="222"/>
      <c r="K6" s="222"/>
      <c r="L6" s="222"/>
      <c r="M6" s="5"/>
      <c r="N6" s="5"/>
      <c r="O6" s="5"/>
    </row>
    <row r="9" spans="1:15" ht="15.75">
      <c r="B9" s="671" t="s">
        <v>12</v>
      </c>
      <c r="C9" s="671"/>
      <c r="D9" s="671"/>
      <c r="E9" s="671"/>
      <c r="F9" s="671"/>
      <c r="G9" s="671"/>
      <c r="H9" s="671"/>
      <c r="I9" s="671"/>
    </row>
    <row r="10" spans="1:15" ht="15.75">
      <c r="B10" s="671" t="s">
        <v>13</v>
      </c>
      <c r="C10" s="671"/>
      <c r="D10" s="671"/>
      <c r="E10" s="671"/>
      <c r="F10" s="671"/>
      <c r="G10" s="671"/>
      <c r="H10" s="671"/>
      <c r="I10" s="671"/>
    </row>
    <row r="11" spans="1:15" ht="15.75">
      <c r="B11" s="672" t="s">
        <v>0</v>
      </c>
      <c r="C11" s="672"/>
      <c r="D11" s="672"/>
      <c r="E11" s="672"/>
      <c r="F11" s="672"/>
      <c r="G11" s="672"/>
      <c r="H11" s="672"/>
      <c r="I11" s="672"/>
    </row>
    <row r="18" spans="6:6" ht="15">
      <c r="F18" s="937"/>
    </row>
    <row r="41" spans="2:3">
      <c r="B41" s="919" t="s">
        <v>14</v>
      </c>
      <c r="C41" s="920"/>
    </row>
    <row r="173" spans="1:8">
      <c r="A173" s="921"/>
      <c r="B173" s="921"/>
      <c r="C173" s="921"/>
      <c r="D173" s="921"/>
      <c r="E173" s="921"/>
      <c r="F173" s="921"/>
      <c r="G173" s="921"/>
      <c r="H173" s="921"/>
    </row>
    <row r="174" spans="1:8">
      <c r="A174" s="921"/>
      <c r="B174" s="921"/>
      <c r="C174" s="921"/>
      <c r="D174" s="921"/>
      <c r="E174" s="921"/>
      <c r="F174" s="921"/>
      <c r="G174" s="921"/>
      <c r="H174" s="921"/>
    </row>
    <row r="175" spans="1:8">
      <c r="A175" s="921"/>
      <c r="B175" s="921"/>
      <c r="C175" s="921"/>
      <c r="D175" s="921"/>
      <c r="E175" s="921"/>
      <c r="F175" s="921"/>
      <c r="G175" s="921"/>
      <c r="H175" s="921"/>
    </row>
    <row r="176" spans="1:8">
      <c r="A176" s="921"/>
      <c r="B176" s="921"/>
      <c r="C176" s="921"/>
      <c r="D176" s="921"/>
      <c r="E176" s="921"/>
      <c r="F176" s="921"/>
      <c r="G176" s="921"/>
      <c r="H176" s="921"/>
    </row>
    <row r="177" spans="1:8" s="924" customFormat="1" ht="18.75">
      <c r="A177" s="922"/>
      <c r="B177" s="923"/>
      <c r="C177" s="922"/>
      <c r="D177" s="922"/>
      <c r="E177" s="922"/>
      <c r="F177" s="922"/>
      <c r="G177" s="922"/>
      <c r="H177" s="922"/>
    </row>
    <row r="178" spans="1:8">
      <c r="A178" s="921"/>
      <c r="B178" s="921"/>
      <c r="C178" s="921"/>
      <c r="D178" s="921"/>
      <c r="E178" s="921"/>
      <c r="F178" s="921"/>
      <c r="G178" s="921"/>
      <c r="H178" s="921"/>
    </row>
    <row r="179" spans="1:8">
      <c r="A179" s="921"/>
      <c r="B179" s="921"/>
      <c r="C179" s="921"/>
      <c r="D179" s="921"/>
      <c r="E179" s="921"/>
      <c r="F179" s="921"/>
      <c r="G179" s="921"/>
      <c r="H179" s="921"/>
    </row>
    <row r="180" spans="1:8">
      <c r="A180" s="921"/>
      <c r="B180" s="921"/>
      <c r="C180" s="921"/>
      <c r="D180" s="921"/>
      <c r="E180" s="921"/>
      <c r="F180" s="921"/>
      <c r="G180" s="921"/>
      <c r="H180" s="921"/>
    </row>
    <row r="181" spans="1:8">
      <c r="A181" s="921"/>
      <c r="B181" s="921"/>
      <c r="C181" s="921"/>
      <c r="D181" s="921"/>
      <c r="E181" s="921"/>
      <c r="F181" s="921"/>
      <c r="G181" s="921"/>
      <c r="H181" s="921"/>
    </row>
    <row r="182" spans="1:8">
      <c r="A182" s="921"/>
      <c r="B182" s="921"/>
      <c r="C182" s="921"/>
      <c r="D182" s="921"/>
      <c r="E182" s="921"/>
      <c r="F182" s="921"/>
      <c r="G182" s="921"/>
      <c r="H182" s="921"/>
    </row>
    <row r="183" spans="1:8">
      <c r="A183" s="921"/>
      <c r="B183" s="921"/>
      <c r="C183" s="921"/>
      <c r="D183" s="921"/>
      <c r="E183" s="921"/>
      <c r="F183" s="921"/>
      <c r="G183" s="921"/>
      <c r="H183" s="921"/>
    </row>
    <row r="184" spans="1:8">
      <c r="A184" s="921"/>
      <c r="B184" s="925"/>
      <c r="C184" s="921"/>
      <c r="D184" s="921"/>
      <c r="E184" s="921"/>
      <c r="F184" s="921"/>
      <c r="G184" s="921"/>
      <c r="H184" s="921"/>
    </row>
    <row r="185" spans="1:8">
      <c r="A185" s="921"/>
      <c r="B185" s="925"/>
      <c r="C185" s="921"/>
      <c r="D185" s="921"/>
      <c r="E185" s="921"/>
      <c r="F185" s="921"/>
      <c r="G185" s="921"/>
      <c r="H185" s="921"/>
    </row>
    <row r="186" spans="1:8">
      <c r="A186" s="921"/>
      <c r="B186" s="925"/>
      <c r="C186" s="921"/>
      <c r="D186" s="921"/>
      <c r="E186" s="921"/>
      <c r="F186" s="921"/>
      <c r="G186" s="921"/>
      <c r="H186" s="921"/>
    </row>
    <row r="187" spans="1:8">
      <c r="A187" s="921"/>
      <c r="B187" s="925"/>
      <c r="C187" s="921"/>
      <c r="D187" s="921"/>
      <c r="E187" s="921"/>
      <c r="F187" s="921"/>
      <c r="G187" s="921"/>
      <c r="H187" s="921"/>
    </row>
    <row r="188" spans="1:8">
      <c r="A188" s="921"/>
      <c r="B188" s="925"/>
      <c r="C188" s="921"/>
      <c r="D188" s="921"/>
      <c r="E188" s="921"/>
      <c r="F188" s="921"/>
      <c r="G188" s="921"/>
      <c r="H188" s="921"/>
    </row>
    <row r="189" spans="1:8">
      <c r="A189" s="921"/>
      <c r="B189" s="925"/>
      <c r="C189" s="921"/>
      <c r="D189" s="921"/>
      <c r="E189" s="921"/>
      <c r="F189" s="921"/>
      <c r="G189" s="921"/>
      <c r="H189" s="921"/>
    </row>
    <row r="190" spans="1:8">
      <c r="A190" s="921"/>
      <c r="B190" s="925"/>
      <c r="C190" s="921"/>
      <c r="D190" s="921"/>
      <c r="E190" s="921"/>
      <c r="F190" s="921"/>
      <c r="G190" s="921"/>
      <c r="H190" s="921"/>
    </row>
    <row r="191" spans="1:8">
      <c r="A191" s="921"/>
      <c r="B191" s="925"/>
      <c r="C191" s="921"/>
      <c r="D191" s="921"/>
      <c r="E191" s="921"/>
      <c r="F191" s="921"/>
      <c r="G191" s="921"/>
      <c r="H191" s="921"/>
    </row>
    <row r="192" spans="1:8">
      <c r="A192" s="921"/>
      <c r="B192" s="925"/>
      <c r="C192" s="921"/>
      <c r="D192" s="921"/>
      <c r="E192" s="921"/>
      <c r="F192" s="921"/>
      <c r="G192" s="921"/>
      <c r="H192" s="921"/>
    </row>
    <row r="193" spans="1:8">
      <c r="A193" s="921"/>
      <c r="B193" s="925"/>
      <c r="C193" s="921"/>
      <c r="D193" s="921"/>
      <c r="E193" s="921"/>
      <c r="F193" s="921"/>
      <c r="G193" s="921"/>
      <c r="H193" s="921"/>
    </row>
    <row r="194" spans="1:8">
      <c r="A194" s="921"/>
      <c r="B194" s="925"/>
      <c r="C194" s="921"/>
      <c r="D194" s="921"/>
      <c r="E194" s="921"/>
      <c r="F194" s="921"/>
      <c r="G194" s="921"/>
      <c r="H194" s="921"/>
    </row>
    <row r="195" spans="1:8">
      <c r="A195" s="921"/>
      <c r="B195" s="925"/>
      <c r="C195" s="921"/>
      <c r="D195" s="921"/>
      <c r="E195" s="921"/>
      <c r="F195" s="921"/>
      <c r="G195" s="921"/>
      <c r="H195" s="921"/>
    </row>
    <row r="196" spans="1:8">
      <c r="A196" s="921"/>
      <c r="B196" s="925"/>
      <c r="C196" s="921"/>
      <c r="D196" s="921"/>
      <c r="E196" s="921"/>
      <c r="F196" s="921"/>
      <c r="G196" s="921"/>
      <c r="H196" s="921"/>
    </row>
    <row r="197" spans="1:8">
      <c r="A197" s="921"/>
      <c r="B197" s="925"/>
      <c r="C197" s="921"/>
      <c r="D197" s="921"/>
      <c r="E197" s="921"/>
      <c r="F197" s="921"/>
      <c r="G197" s="921"/>
      <c r="H197" s="921"/>
    </row>
    <row r="198" spans="1:8">
      <c r="A198" s="921"/>
      <c r="B198" s="925"/>
      <c r="C198" s="921"/>
      <c r="D198" s="921"/>
      <c r="E198" s="921"/>
      <c r="F198" s="921"/>
      <c r="G198" s="921"/>
      <c r="H198" s="921"/>
    </row>
    <row r="199" spans="1:8">
      <c r="A199" s="921"/>
      <c r="B199" s="925"/>
      <c r="C199" s="921"/>
      <c r="D199" s="921"/>
      <c r="E199" s="921"/>
      <c r="F199" s="921"/>
      <c r="G199" s="921"/>
      <c r="H199" s="921"/>
    </row>
    <row r="200" spans="1:8">
      <c r="A200" s="921"/>
      <c r="B200" s="925"/>
      <c r="C200" s="921"/>
      <c r="D200" s="921"/>
      <c r="E200" s="921"/>
      <c r="F200" s="921"/>
      <c r="G200" s="921"/>
      <c r="H200" s="921"/>
    </row>
    <row r="201" spans="1:8">
      <c r="A201" s="921"/>
      <c r="B201" s="925"/>
      <c r="C201" s="921"/>
      <c r="D201" s="921"/>
      <c r="E201" s="921"/>
      <c r="F201" s="921"/>
      <c r="G201" s="921"/>
      <c r="H201" s="921"/>
    </row>
    <row r="202" spans="1:8">
      <c r="A202" s="921"/>
      <c r="B202" s="925"/>
      <c r="C202" s="921"/>
      <c r="D202" s="921"/>
      <c r="E202" s="921"/>
      <c r="F202" s="921"/>
      <c r="G202" s="921"/>
      <c r="H202" s="921"/>
    </row>
    <row r="203" spans="1:8">
      <c r="A203" s="921"/>
      <c r="B203" s="925"/>
      <c r="C203" s="921"/>
      <c r="D203" s="921"/>
      <c r="E203" s="921"/>
      <c r="F203" s="921"/>
      <c r="G203" s="921"/>
      <c r="H203" s="921"/>
    </row>
    <row r="204" spans="1:8">
      <c r="A204" s="921"/>
      <c r="B204" s="921"/>
      <c r="C204" s="921"/>
      <c r="D204" s="921"/>
      <c r="E204" s="921"/>
      <c r="F204" s="921"/>
      <c r="G204" s="921"/>
      <c r="H204" s="921"/>
    </row>
    <row r="205" spans="1:8">
      <c r="A205" s="921"/>
      <c r="B205" s="921"/>
      <c r="C205" s="921"/>
      <c r="D205" s="921"/>
      <c r="E205" s="921"/>
      <c r="F205" s="921"/>
      <c r="G205" s="921"/>
      <c r="H205" s="921"/>
    </row>
    <row r="206" spans="1:8">
      <c r="A206" s="926"/>
      <c r="B206" s="921"/>
      <c r="C206" s="921"/>
      <c r="D206" s="921"/>
      <c r="E206" s="921"/>
      <c r="F206" s="921"/>
      <c r="G206" s="921"/>
      <c r="H206" s="921"/>
    </row>
    <row r="207" spans="1:8">
      <c r="A207" s="926"/>
      <c r="B207" s="921"/>
      <c r="C207" s="921"/>
      <c r="D207" s="921"/>
      <c r="E207" s="921"/>
      <c r="F207" s="921"/>
      <c r="G207" s="921"/>
      <c r="H207" s="921"/>
    </row>
    <row r="208" spans="1:8">
      <c r="A208" s="926"/>
      <c r="B208" s="921"/>
      <c r="C208" s="921"/>
      <c r="D208" s="921"/>
      <c r="E208" s="921"/>
      <c r="F208" s="921"/>
      <c r="G208" s="921"/>
      <c r="H208" s="921"/>
    </row>
    <row r="209" spans="1:8">
      <c r="A209" s="926"/>
      <c r="B209" s="921"/>
      <c r="C209" s="921"/>
      <c r="D209" s="921"/>
      <c r="E209" s="921"/>
      <c r="F209" s="921"/>
      <c r="G209" s="921"/>
      <c r="H209" s="921"/>
    </row>
    <row r="210" spans="1:8">
      <c r="A210" s="926"/>
      <c r="B210" s="921"/>
      <c r="C210" s="921"/>
      <c r="D210" s="921"/>
      <c r="E210" s="921"/>
      <c r="F210" s="921"/>
      <c r="G210" s="921"/>
      <c r="H210" s="921"/>
    </row>
    <row r="211" spans="1:8">
      <c r="A211" s="926"/>
      <c r="B211" s="921"/>
      <c r="C211" s="921"/>
      <c r="D211" s="921"/>
      <c r="E211" s="921"/>
      <c r="F211" s="921"/>
      <c r="G211" s="921"/>
      <c r="H211" s="921"/>
    </row>
    <row r="212" spans="1:8">
      <c r="A212" s="926"/>
      <c r="B212" s="921"/>
      <c r="C212" s="921"/>
      <c r="D212" s="921"/>
      <c r="E212" s="921"/>
      <c r="F212" s="921"/>
      <c r="G212" s="921"/>
      <c r="H212" s="921"/>
    </row>
    <row r="213" spans="1:8">
      <c r="A213" s="926"/>
      <c r="B213" s="921"/>
      <c r="C213" s="921"/>
      <c r="D213" s="921"/>
      <c r="E213" s="921"/>
      <c r="F213" s="921"/>
      <c r="G213" s="921"/>
      <c r="H213" s="921"/>
    </row>
    <row r="214" spans="1:8">
      <c r="A214" s="926"/>
      <c r="B214" s="921"/>
      <c r="C214" s="921"/>
      <c r="D214" s="921"/>
      <c r="E214" s="921"/>
      <c r="F214" s="921"/>
      <c r="G214" s="921"/>
      <c r="H214" s="921"/>
    </row>
    <row r="215" spans="1:8">
      <c r="A215" s="926"/>
      <c r="B215" s="921"/>
      <c r="C215" s="921"/>
      <c r="D215" s="921"/>
      <c r="E215" s="921"/>
      <c r="F215" s="921"/>
      <c r="G215" s="921"/>
      <c r="H215" s="921"/>
    </row>
    <row r="216" spans="1:8">
      <c r="A216" s="926"/>
      <c r="B216" s="921"/>
      <c r="C216" s="921"/>
      <c r="D216" s="921"/>
      <c r="E216" s="921"/>
      <c r="F216" s="921"/>
      <c r="G216" s="921"/>
      <c r="H216" s="921"/>
    </row>
    <row r="217" spans="1:8">
      <c r="A217" s="926"/>
      <c r="B217" s="921"/>
      <c r="C217" s="921"/>
      <c r="D217" s="921"/>
      <c r="E217" s="921"/>
      <c r="F217" s="921"/>
      <c r="G217" s="921"/>
      <c r="H217" s="921"/>
    </row>
    <row r="218" spans="1:8">
      <c r="A218" s="926"/>
      <c r="B218" s="921"/>
      <c r="C218" s="921"/>
      <c r="D218" s="921"/>
      <c r="E218" s="921"/>
      <c r="F218" s="921"/>
      <c r="G218" s="921"/>
      <c r="H218" s="921"/>
    </row>
    <row r="219" spans="1:8">
      <c r="A219" s="926"/>
      <c r="B219" s="921"/>
      <c r="C219" s="921"/>
      <c r="D219" s="921"/>
      <c r="E219" s="921"/>
      <c r="F219" s="921"/>
      <c r="G219" s="921"/>
      <c r="H219" s="921"/>
    </row>
    <row r="220" spans="1:8">
      <c r="A220" s="926"/>
      <c r="B220" s="921"/>
      <c r="C220" s="921"/>
      <c r="D220" s="921"/>
      <c r="E220" s="921"/>
      <c r="F220" s="921"/>
      <c r="G220" s="921"/>
      <c r="H220" s="921"/>
    </row>
    <row r="221" spans="1:8">
      <c r="A221" s="926"/>
      <c r="B221" s="921"/>
      <c r="C221" s="921"/>
      <c r="D221" s="921"/>
      <c r="E221" s="921"/>
      <c r="F221" s="921"/>
      <c r="G221" s="921"/>
      <c r="H221" s="921"/>
    </row>
    <row r="222" spans="1:8">
      <c r="A222" s="926"/>
      <c r="B222" s="921"/>
      <c r="C222" s="921"/>
      <c r="D222" s="921"/>
      <c r="E222" s="921"/>
      <c r="F222" s="921"/>
      <c r="G222" s="921"/>
      <c r="H222" s="921"/>
    </row>
    <row r="223" spans="1:8">
      <c r="A223" s="926"/>
      <c r="B223" s="921"/>
      <c r="C223" s="921"/>
      <c r="D223" s="921"/>
      <c r="E223" s="921"/>
      <c r="F223" s="921"/>
      <c r="G223" s="921"/>
      <c r="H223" s="921"/>
    </row>
    <row r="224" spans="1:8">
      <c r="A224" s="921"/>
      <c r="B224" s="921"/>
      <c r="C224" s="921"/>
      <c r="D224" s="921"/>
      <c r="E224" s="921"/>
      <c r="F224" s="921"/>
      <c r="G224" s="921"/>
      <c r="H224" s="921"/>
    </row>
    <row r="225" spans="1:8">
      <c r="A225" s="921"/>
      <c r="B225" s="921"/>
      <c r="C225" s="921"/>
      <c r="D225" s="921"/>
      <c r="E225" s="921"/>
      <c r="F225" s="921"/>
      <c r="G225" s="921"/>
      <c r="H225" s="921"/>
    </row>
    <row r="226" spans="1:8">
      <c r="A226" s="921"/>
      <c r="B226" s="921"/>
      <c r="C226" s="921"/>
      <c r="D226" s="921"/>
      <c r="E226" s="921"/>
      <c r="F226" s="921"/>
      <c r="G226" s="921"/>
      <c r="H226" s="921"/>
    </row>
    <row r="227" spans="1:8">
      <c r="A227" s="921"/>
      <c r="B227" s="921"/>
      <c r="C227" s="921"/>
      <c r="D227" s="921"/>
      <c r="E227" s="921"/>
      <c r="F227" s="921"/>
      <c r="G227" s="921"/>
      <c r="H227" s="921"/>
    </row>
    <row r="228" spans="1:8">
      <c r="A228" s="921"/>
      <c r="B228" s="921"/>
      <c r="C228" s="921"/>
      <c r="D228" s="921"/>
      <c r="E228" s="921"/>
      <c r="F228" s="921"/>
      <c r="G228" s="921"/>
      <c r="H228" s="921"/>
    </row>
    <row r="229" spans="1:8">
      <c r="A229" s="921"/>
      <c r="B229" s="921"/>
      <c r="C229" s="921"/>
      <c r="D229" s="921"/>
      <c r="E229" s="921"/>
      <c r="F229" s="921"/>
      <c r="G229" s="921"/>
      <c r="H229" s="921"/>
    </row>
    <row r="230" spans="1:8">
      <c r="A230" s="921"/>
      <c r="B230" s="921"/>
      <c r="C230" s="921"/>
      <c r="D230" s="921"/>
      <c r="E230" s="921"/>
      <c r="F230" s="921"/>
      <c r="G230" s="921"/>
      <c r="H230" s="921"/>
    </row>
    <row r="231" spans="1:8">
      <c r="A231" s="921"/>
      <c r="B231" s="921"/>
      <c r="C231" s="921"/>
      <c r="D231" s="921"/>
      <c r="E231" s="921"/>
      <c r="F231" s="921"/>
      <c r="G231" s="921"/>
      <c r="H231" s="921"/>
    </row>
    <row r="232" spans="1:8">
      <c r="A232" s="921"/>
      <c r="B232" s="921"/>
      <c r="C232" s="921"/>
      <c r="D232" s="921"/>
      <c r="E232" s="921"/>
      <c r="F232" s="921"/>
      <c r="G232" s="921"/>
      <c r="H232" s="921"/>
    </row>
    <row r="233" spans="1:8">
      <c r="A233" s="921"/>
      <c r="B233" s="921"/>
      <c r="C233" s="921"/>
      <c r="D233" s="921"/>
      <c r="E233" s="921"/>
      <c r="F233" s="921"/>
      <c r="G233" s="921"/>
      <c r="H233" s="921"/>
    </row>
    <row r="234" spans="1:8">
      <c r="A234" s="921"/>
      <c r="B234" s="921"/>
      <c r="C234" s="921"/>
      <c r="D234" s="921"/>
      <c r="E234" s="921"/>
      <c r="F234" s="921"/>
      <c r="G234" s="921"/>
      <c r="H234" s="921"/>
    </row>
  </sheetData>
  <mergeCells count="8">
    <mergeCell ref="A2:I2"/>
    <mergeCell ref="A3:I3"/>
    <mergeCell ref="A4:I4"/>
    <mergeCell ref="A206:A217"/>
    <mergeCell ref="A218:A223"/>
    <mergeCell ref="B9:I9"/>
    <mergeCell ref="B10:I10"/>
    <mergeCell ref="B11:I11"/>
  </mergeCells>
  <pageMargins left="0.75" right="0.75" top="1" bottom="1" header="0.5" footer="0.5"/>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711D-E5E6-48E6-AEA8-A2BD195C639B}">
  <dimension ref="A1:R53"/>
  <sheetViews>
    <sheetView showGridLines="0" topLeftCell="A3" zoomScaleNormal="100" workbookViewId="0">
      <selection activeCell="B8" sqref="B8:B10"/>
    </sheetView>
  </sheetViews>
  <sheetFormatPr baseColWidth="10" defaultColWidth="11.42578125" defaultRowHeight="15" customHeight="1"/>
  <cols>
    <col min="1" max="1" width="11.42578125" customWidth="1"/>
    <col min="2" max="2" width="17.42578125" customWidth="1"/>
    <col min="3" max="3" width="32.85546875" customWidth="1"/>
    <col min="4" max="4" width="20.7109375" bestFit="1" customWidth="1"/>
    <col min="5" max="5" width="16.7109375" customWidth="1"/>
    <col min="6" max="6" width="20" bestFit="1" customWidth="1"/>
    <col min="7" max="7" width="15.28515625" customWidth="1"/>
    <col min="8" max="8" width="15.5703125" bestFit="1" customWidth="1"/>
    <col min="9" max="9" width="14.85546875" bestFit="1" customWidth="1"/>
    <col min="10" max="10" width="26.28515625" style="187" customWidth="1"/>
    <col min="12" max="12" width="21.140625" customWidth="1"/>
    <col min="13" max="13" width="11.42578125" style="187"/>
  </cols>
  <sheetData>
    <row r="1" spans="1:13" ht="23.25" customHeight="1">
      <c r="B1" s="792" t="s">
        <v>146</v>
      </c>
      <c r="C1" s="793"/>
      <c r="D1" s="793"/>
      <c r="E1" s="793"/>
      <c r="F1" s="793"/>
      <c r="G1" s="793"/>
      <c r="H1" s="793"/>
      <c r="I1" s="793"/>
      <c r="J1" s="320"/>
    </row>
    <row r="2" spans="1:13" ht="18.75" customHeight="1">
      <c r="B2" s="765" t="s">
        <v>147</v>
      </c>
      <c r="C2" s="766"/>
      <c r="D2" s="766"/>
      <c r="E2" s="766"/>
      <c r="F2" s="766"/>
      <c r="G2" s="766"/>
      <c r="H2" s="766"/>
      <c r="I2" s="766"/>
      <c r="J2" s="296"/>
    </row>
    <row r="3" spans="1:13" ht="15.75" customHeight="1">
      <c r="B3" s="723" t="s">
        <v>158</v>
      </c>
      <c r="C3" s="668"/>
      <c r="D3" s="668"/>
      <c r="E3" s="668"/>
      <c r="F3" s="668"/>
      <c r="G3" s="668"/>
      <c r="H3" s="668"/>
      <c r="I3" s="668"/>
      <c r="J3" s="222"/>
      <c r="K3" s="222"/>
      <c r="L3" s="222"/>
      <c r="M3" s="222"/>
    </row>
    <row r="4" spans="1:13">
      <c r="A4" s="160"/>
      <c r="B4" s="160"/>
      <c r="C4" s="160"/>
      <c r="D4" s="160"/>
      <c r="E4" s="160"/>
      <c r="F4" s="160"/>
      <c r="G4" s="160"/>
      <c r="H4" s="160"/>
      <c r="I4" s="160"/>
      <c r="J4" s="160"/>
      <c r="K4" s="160"/>
      <c r="L4" s="160"/>
      <c r="M4" s="160"/>
    </row>
    <row r="5" spans="1:13" ht="18">
      <c r="B5" s="767" t="s">
        <v>1598</v>
      </c>
      <c r="C5" s="767"/>
      <c r="D5" s="767"/>
      <c r="E5" s="767"/>
      <c r="F5" s="767"/>
      <c r="G5" s="767"/>
      <c r="H5" s="767"/>
      <c r="I5" s="767"/>
      <c r="J5" s="297"/>
    </row>
    <row r="6" spans="1:13" ht="18">
      <c r="B6" s="767">
        <v>2023</v>
      </c>
      <c r="C6" s="767"/>
      <c r="D6" s="767"/>
      <c r="E6" s="767"/>
      <c r="F6" s="767"/>
      <c r="G6" s="767"/>
      <c r="H6" s="767"/>
      <c r="I6" s="767"/>
      <c r="J6" s="297"/>
      <c r="M6"/>
    </row>
    <row r="7" spans="1:13" ht="18.75" thickBot="1">
      <c r="B7" s="791" t="s">
        <v>194</v>
      </c>
      <c r="C7" s="791"/>
      <c r="D7" s="791"/>
      <c r="E7" s="791"/>
      <c r="F7" s="791"/>
      <c r="G7" s="791"/>
      <c r="H7" s="791"/>
      <c r="I7" s="791"/>
      <c r="J7" s="321"/>
      <c r="M7"/>
    </row>
    <row r="8" spans="1:13" ht="16.5" thickBot="1">
      <c r="A8" s="322"/>
      <c r="B8" s="770" t="s">
        <v>268</v>
      </c>
      <c r="C8" s="773" t="s">
        <v>269</v>
      </c>
      <c r="D8" s="776" t="s">
        <v>270</v>
      </c>
      <c r="E8" s="777"/>
      <c r="F8" s="777"/>
      <c r="G8" s="777"/>
      <c r="H8" s="778"/>
      <c r="I8" s="779" t="s">
        <v>271</v>
      </c>
      <c r="J8" s="323"/>
      <c r="M8"/>
    </row>
    <row r="9" spans="1:13" ht="75.75" thickBot="1">
      <c r="B9" s="771"/>
      <c r="C9" s="774"/>
      <c r="D9" s="324" t="s">
        <v>163</v>
      </c>
      <c r="E9" s="324" t="s">
        <v>272</v>
      </c>
      <c r="F9" s="324" t="s">
        <v>165</v>
      </c>
      <c r="G9" s="325" t="s">
        <v>166</v>
      </c>
      <c r="H9" s="324" t="s">
        <v>167</v>
      </c>
      <c r="I9" s="780"/>
      <c r="J9" s="326"/>
      <c r="M9"/>
    </row>
    <row r="10" spans="1:13" ht="15.75" thickBot="1">
      <c r="B10" s="772"/>
      <c r="C10" s="775"/>
      <c r="D10" s="324">
        <v>1</v>
      </c>
      <c r="E10" s="324">
        <v>2</v>
      </c>
      <c r="F10" s="327">
        <v>3</v>
      </c>
      <c r="G10" s="324">
        <v>4</v>
      </c>
      <c r="H10" s="327">
        <v>5</v>
      </c>
      <c r="I10" s="328">
        <v>6</v>
      </c>
      <c r="J10" s="200"/>
      <c r="M10"/>
    </row>
    <row r="11" spans="1:13" ht="16.5" thickBot="1">
      <c r="B11" s="781" t="s">
        <v>273</v>
      </c>
      <c r="C11" s="329" t="s">
        <v>163</v>
      </c>
      <c r="D11" s="330">
        <v>0</v>
      </c>
      <c r="E11" s="331">
        <v>0</v>
      </c>
      <c r="F11" s="331">
        <v>0</v>
      </c>
      <c r="G11" s="331">
        <v>0</v>
      </c>
      <c r="H11" s="332">
        <v>3470491756</v>
      </c>
      <c r="I11" s="333">
        <f>SUM(D11:H11)</f>
        <v>3470491756</v>
      </c>
      <c r="J11" s="200"/>
      <c r="M11"/>
    </row>
    <row r="12" spans="1:13" ht="45.75" thickBot="1">
      <c r="B12" s="782"/>
      <c r="C12" s="334" t="s">
        <v>272</v>
      </c>
      <c r="D12" s="335">
        <v>0</v>
      </c>
      <c r="E12" s="336">
        <v>0</v>
      </c>
      <c r="F12" s="335">
        <v>0</v>
      </c>
      <c r="G12" s="335">
        <v>0</v>
      </c>
      <c r="H12" s="337">
        <v>1645682540</v>
      </c>
      <c r="I12" s="338">
        <f t="shared" ref="I12:I15" si="0">SUM(D12:H12)</f>
        <v>1645682540</v>
      </c>
      <c r="J12" s="200"/>
      <c r="M12"/>
    </row>
    <row r="13" spans="1:13" ht="30.75" thickBot="1">
      <c r="B13" s="782"/>
      <c r="C13" s="334" t="s">
        <v>165</v>
      </c>
      <c r="D13" s="335">
        <v>0</v>
      </c>
      <c r="E13" s="335">
        <v>0</v>
      </c>
      <c r="F13" s="336">
        <v>0</v>
      </c>
      <c r="G13" s="335">
        <v>0</v>
      </c>
      <c r="H13" s="337">
        <v>96368142</v>
      </c>
      <c r="I13" s="338">
        <f t="shared" si="0"/>
        <v>96368142</v>
      </c>
      <c r="J13" s="200"/>
      <c r="M13"/>
    </row>
    <row r="14" spans="1:13" ht="16.5" thickBot="1">
      <c r="B14" s="782"/>
      <c r="C14" s="339" t="s">
        <v>166</v>
      </c>
      <c r="D14" s="335">
        <v>0</v>
      </c>
      <c r="E14" s="335">
        <v>0</v>
      </c>
      <c r="F14" s="335">
        <v>0</v>
      </c>
      <c r="G14" s="336">
        <v>0</v>
      </c>
      <c r="H14" s="337">
        <v>508492659.14000005</v>
      </c>
      <c r="I14" s="338">
        <f t="shared" si="0"/>
        <v>508492659.14000005</v>
      </c>
      <c r="J14" s="200"/>
      <c r="M14"/>
    </row>
    <row r="15" spans="1:13" ht="30.75" thickBot="1">
      <c r="B15" s="782"/>
      <c r="C15" s="340" t="s">
        <v>167</v>
      </c>
      <c r="D15" s="341">
        <v>0</v>
      </c>
      <c r="E15" s="341">
        <v>0</v>
      </c>
      <c r="F15" s="341">
        <v>0</v>
      </c>
      <c r="G15" s="341">
        <v>0</v>
      </c>
      <c r="H15" s="342">
        <v>4391269057</v>
      </c>
      <c r="I15" s="343">
        <f t="shared" si="0"/>
        <v>4391269057</v>
      </c>
      <c r="J15" s="344"/>
      <c r="M15"/>
    </row>
    <row r="16" spans="1:13" ht="16.5" thickBot="1">
      <c r="B16" s="782"/>
      <c r="C16" s="345" t="s">
        <v>274</v>
      </c>
      <c r="D16" s="346"/>
      <c r="E16" s="347"/>
      <c r="F16" s="346"/>
      <c r="G16" s="346"/>
      <c r="H16" s="347">
        <f>+SUM(H11:H15)</f>
        <v>10112304154.139999</v>
      </c>
      <c r="I16" s="348">
        <f>+SUM(I11:I15)</f>
        <v>10112304154.139999</v>
      </c>
      <c r="J16" s="344"/>
      <c r="K16" s="349"/>
      <c r="L16" s="350"/>
      <c r="M16"/>
    </row>
    <row r="17" spans="2:18" ht="16.5" thickBot="1">
      <c r="B17" s="783" t="s">
        <v>275</v>
      </c>
      <c r="C17" s="351" t="s">
        <v>163</v>
      </c>
      <c r="D17" s="336">
        <v>0</v>
      </c>
      <c r="E17" s="352">
        <v>115247383760</v>
      </c>
      <c r="F17" s="352">
        <v>19395617079</v>
      </c>
      <c r="G17" s="353">
        <v>13864349358.609999</v>
      </c>
      <c r="H17" s="352">
        <v>79591515498</v>
      </c>
      <c r="I17" s="338">
        <f>SUM(D17:H17)</f>
        <v>228098865695.60999</v>
      </c>
      <c r="J17" s="354"/>
      <c r="M17"/>
    </row>
    <row r="18" spans="2:18" ht="31.5" customHeight="1" thickBot="1">
      <c r="B18" s="784"/>
      <c r="C18" s="355" t="s">
        <v>272</v>
      </c>
      <c r="D18" s="341">
        <v>0</v>
      </c>
      <c r="E18" s="342">
        <v>0</v>
      </c>
      <c r="F18" s="929">
        <v>0</v>
      </c>
      <c r="G18" s="341">
        <v>0</v>
      </c>
      <c r="H18" s="356">
        <v>0</v>
      </c>
      <c r="I18" s="343">
        <f t="shared" ref="I18:I21" si="1">SUM(D18:H18)</f>
        <v>0</v>
      </c>
      <c r="J18" s="200"/>
      <c r="M18"/>
    </row>
    <row r="19" spans="2:18" ht="30.75" thickBot="1">
      <c r="B19" s="784"/>
      <c r="C19" s="351" t="s">
        <v>165</v>
      </c>
      <c r="D19" s="335">
        <v>0</v>
      </c>
      <c r="E19" s="335">
        <v>0</v>
      </c>
      <c r="F19" s="336">
        <v>18395222000</v>
      </c>
      <c r="G19" s="335">
        <v>0</v>
      </c>
      <c r="H19" s="357">
        <v>0</v>
      </c>
      <c r="I19" s="338">
        <f t="shared" si="1"/>
        <v>18395222000</v>
      </c>
      <c r="J19" s="200"/>
      <c r="M19"/>
    </row>
    <row r="20" spans="2:18" ht="16.5" thickBot="1">
      <c r="B20" s="784"/>
      <c r="C20" s="351" t="s">
        <v>166</v>
      </c>
      <c r="D20" s="335">
        <v>0</v>
      </c>
      <c r="E20" s="335">
        <v>0</v>
      </c>
      <c r="F20" s="335">
        <v>0</v>
      </c>
      <c r="G20" s="336">
        <v>0</v>
      </c>
      <c r="H20" s="357">
        <v>0</v>
      </c>
      <c r="I20" s="338">
        <f t="shared" si="1"/>
        <v>0</v>
      </c>
      <c r="J20" s="200"/>
      <c r="M20" s="358"/>
    </row>
    <row r="21" spans="2:18" ht="30.75" thickBot="1">
      <c r="B21" s="784"/>
      <c r="C21" s="355" t="s">
        <v>167</v>
      </c>
      <c r="D21" s="359">
        <v>0</v>
      </c>
      <c r="E21" s="359">
        <v>0</v>
      </c>
      <c r="F21" s="359">
        <v>0</v>
      </c>
      <c r="G21" s="359">
        <v>0</v>
      </c>
      <c r="H21" s="360">
        <v>0</v>
      </c>
      <c r="I21" s="361">
        <f t="shared" si="1"/>
        <v>0</v>
      </c>
      <c r="J21" s="200"/>
      <c r="M21" s="358"/>
    </row>
    <row r="22" spans="2:18" ht="16.5" thickBot="1">
      <c r="B22" s="785"/>
      <c r="C22" s="362" t="s">
        <v>274</v>
      </c>
      <c r="D22" s="363"/>
      <c r="E22" s="364">
        <f>+SUM(E17:E21)</f>
        <v>115247383760</v>
      </c>
      <c r="F22" s="364">
        <f>+SUM(F17:F21)</f>
        <v>37790839079</v>
      </c>
      <c r="G22" s="364">
        <f>+SUM(G17:G21)</f>
        <v>13864349358.609999</v>
      </c>
      <c r="H22" s="364">
        <f>+SUM(H17:H21)</f>
        <v>79591515498</v>
      </c>
      <c r="I22" s="365">
        <f>+SUM(I17:I21)</f>
        <v>246494087695.60999</v>
      </c>
      <c r="J22" s="344"/>
      <c r="K22" s="349"/>
      <c r="L22" s="350"/>
      <c r="M22" s="358"/>
      <c r="R22" s="366"/>
    </row>
    <row r="23" spans="2:18" ht="16.5" thickBot="1">
      <c r="B23" s="782" t="s">
        <v>276</v>
      </c>
      <c r="C23" s="367" t="s">
        <v>163</v>
      </c>
      <c r="D23" s="342">
        <v>0</v>
      </c>
      <c r="E23" s="368">
        <v>8487857313</v>
      </c>
      <c r="F23" s="369">
        <v>0</v>
      </c>
      <c r="G23" s="341">
        <v>7246304583.920002</v>
      </c>
      <c r="H23" s="368">
        <v>18635728050</v>
      </c>
      <c r="I23" s="343">
        <f>SUM(D23:H23)</f>
        <v>34369889946.919998</v>
      </c>
      <c r="J23" s="354"/>
      <c r="M23" s="358"/>
    </row>
    <row r="24" spans="2:18" ht="45.75" thickBot="1">
      <c r="B24" s="782"/>
      <c r="C24" s="367" t="s">
        <v>272</v>
      </c>
      <c r="D24" s="341">
        <v>0</v>
      </c>
      <c r="E24" s="342">
        <v>0</v>
      </c>
      <c r="F24" s="341">
        <v>0</v>
      </c>
      <c r="G24" s="341">
        <v>0</v>
      </c>
      <c r="H24" s="356">
        <v>0</v>
      </c>
      <c r="I24" s="343">
        <f t="shared" ref="I24:I27" si="2">SUM(D24:H24)</f>
        <v>0</v>
      </c>
      <c r="J24" s="200"/>
      <c r="M24" s="358"/>
    </row>
    <row r="25" spans="2:18" ht="30.75" thickBot="1">
      <c r="B25" s="782"/>
      <c r="C25" s="370" t="s">
        <v>165</v>
      </c>
      <c r="D25" s="359">
        <v>0</v>
      </c>
      <c r="E25" s="359">
        <v>0</v>
      </c>
      <c r="F25" s="360">
        <v>0</v>
      </c>
      <c r="G25" s="359">
        <v>0</v>
      </c>
      <c r="H25" s="371">
        <v>0</v>
      </c>
      <c r="I25" s="361">
        <f t="shared" si="2"/>
        <v>0</v>
      </c>
      <c r="J25" s="200"/>
      <c r="M25" s="358"/>
    </row>
    <row r="26" spans="2:18" ht="16.5" thickBot="1">
      <c r="B26" s="782"/>
      <c r="C26" s="372" t="s">
        <v>166</v>
      </c>
      <c r="D26" s="373">
        <v>0</v>
      </c>
      <c r="E26" s="373">
        <v>0</v>
      </c>
      <c r="F26" s="373">
        <v>0</v>
      </c>
      <c r="G26" s="374">
        <v>0</v>
      </c>
      <c r="H26" s="375">
        <v>0</v>
      </c>
      <c r="I26" s="376">
        <f t="shared" si="2"/>
        <v>0</v>
      </c>
      <c r="J26" s="200"/>
      <c r="M26" s="358"/>
    </row>
    <row r="27" spans="2:18" ht="30.75" thickBot="1">
      <c r="B27" s="782"/>
      <c r="C27" s="377" t="s">
        <v>167</v>
      </c>
      <c r="D27" s="335">
        <v>0</v>
      </c>
      <c r="E27" s="335">
        <v>0</v>
      </c>
      <c r="F27" s="335">
        <v>0</v>
      </c>
      <c r="G27" s="335">
        <v>0</v>
      </c>
      <c r="H27" s="336">
        <v>0</v>
      </c>
      <c r="I27" s="338">
        <f t="shared" si="2"/>
        <v>0</v>
      </c>
      <c r="J27" s="200"/>
      <c r="M27"/>
    </row>
    <row r="28" spans="2:18" ht="16.5" thickBot="1">
      <c r="B28" s="782"/>
      <c r="C28" s="378" t="s">
        <v>274</v>
      </c>
      <c r="D28" s="379"/>
      <c r="E28" s="380">
        <f>+E23</f>
        <v>8487857313</v>
      </c>
      <c r="F28" s="380">
        <f>F25</f>
        <v>0</v>
      </c>
      <c r="G28" s="380">
        <f>+G23</f>
        <v>7246304583.920002</v>
      </c>
      <c r="H28" s="380">
        <f>+H23</f>
        <v>18635728050</v>
      </c>
      <c r="I28" s="381">
        <f>+SUM(I23:I27)</f>
        <v>34369889946.919998</v>
      </c>
      <c r="J28" s="344"/>
      <c r="K28" s="349"/>
      <c r="L28" s="350"/>
      <c r="M28"/>
    </row>
    <row r="29" spans="2:18" ht="16.5" thickBot="1">
      <c r="B29" s="783" t="s">
        <v>277</v>
      </c>
      <c r="C29" s="382" t="s">
        <v>163</v>
      </c>
      <c r="D29" s="383">
        <v>0</v>
      </c>
      <c r="E29" s="384">
        <v>500000000</v>
      </c>
      <c r="F29" s="384">
        <v>0</v>
      </c>
      <c r="G29" s="384">
        <v>0</v>
      </c>
      <c r="H29" s="384">
        <v>0</v>
      </c>
      <c r="I29" s="361">
        <f>SUM(D29:H29)</f>
        <v>500000000</v>
      </c>
      <c r="J29" s="354"/>
      <c r="M29"/>
    </row>
    <row r="30" spans="2:18" ht="45.75" thickBot="1">
      <c r="B30" s="784"/>
      <c r="C30" s="385" t="s">
        <v>272</v>
      </c>
      <c r="D30" s="335">
        <v>0</v>
      </c>
      <c r="E30" s="336">
        <v>0</v>
      </c>
      <c r="F30" s="335">
        <v>0</v>
      </c>
      <c r="G30" s="335">
        <v>0</v>
      </c>
      <c r="H30" s="357">
        <v>0</v>
      </c>
      <c r="I30" s="338">
        <f t="shared" ref="I30:I33" si="3">SUM(D30:H30)</f>
        <v>0</v>
      </c>
      <c r="J30" s="200"/>
      <c r="M30"/>
    </row>
    <row r="31" spans="2:18" ht="30.75" thickBot="1">
      <c r="B31" s="784"/>
      <c r="C31" s="355" t="s">
        <v>165</v>
      </c>
      <c r="D31" s="359">
        <v>0</v>
      </c>
      <c r="E31" s="359">
        <v>0</v>
      </c>
      <c r="F31" s="360">
        <v>0</v>
      </c>
      <c r="G31" s="359">
        <v>0</v>
      </c>
      <c r="H31" s="371">
        <v>0</v>
      </c>
      <c r="I31" s="361">
        <f t="shared" si="3"/>
        <v>0</v>
      </c>
      <c r="J31"/>
      <c r="M31"/>
    </row>
    <row r="32" spans="2:18" ht="16.5" thickBot="1">
      <c r="B32" s="784"/>
      <c r="C32" s="385" t="s">
        <v>166</v>
      </c>
      <c r="D32" s="335">
        <v>0</v>
      </c>
      <c r="E32" s="335">
        <v>0</v>
      </c>
      <c r="F32" s="335">
        <v>0</v>
      </c>
      <c r="G32" s="336">
        <v>0</v>
      </c>
      <c r="H32" s="357">
        <v>0</v>
      </c>
      <c r="I32" s="338">
        <f t="shared" si="3"/>
        <v>0</v>
      </c>
      <c r="J32"/>
      <c r="M32"/>
    </row>
    <row r="33" spans="2:14" ht="30.75" thickBot="1">
      <c r="B33" s="784"/>
      <c r="C33" s="355" t="s">
        <v>167</v>
      </c>
      <c r="D33" s="359">
        <v>0</v>
      </c>
      <c r="E33" s="359">
        <v>0</v>
      </c>
      <c r="F33" s="359">
        <v>0</v>
      </c>
      <c r="G33" s="359">
        <v>0</v>
      </c>
      <c r="H33" s="360">
        <v>0</v>
      </c>
      <c r="I33" s="361">
        <f t="shared" si="3"/>
        <v>0</v>
      </c>
      <c r="J33"/>
      <c r="M33"/>
    </row>
    <row r="34" spans="2:14" ht="16.5" thickBot="1">
      <c r="B34" s="785"/>
      <c r="C34" s="362" t="s">
        <v>274</v>
      </c>
      <c r="D34" s="363">
        <v>0</v>
      </c>
      <c r="E34" s="364">
        <f>+E29</f>
        <v>500000000</v>
      </c>
      <c r="F34" s="364">
        <v>0</v>
      </c>
      <c r="G34" s="364">
        <v>0</v>
      </c>
      <c r="H34" s="364">
        <v>0</v>
      </c>
      <c r="I34" s="365">
        <f>+SUM(I29:I33)</f>
        <v>500000000</v>
      </c>
      <c r="J34" s="344"/>
      <c r="K34" s="349"/>
      <c r="L34" s="350"/>
      <c r="M34"/>
    </row>
    <row r="35" spans="2:14" ht="16.5" thickBot="1">
      <c r="B35" s="783" t="s">
        <v>278</v>
      </c>
      <c r="C35" s="386" t="s">
        <v>163</v>
      </c>
      <c r="D35" s="342">
        <v>266959725</v>
      </c>
      <c r="E35" s="341">
        <v>0</v>
      </c>
      <c r="F35" s="341">
        <v>0</v>
      </c>
      <c r="G35" s="341">
        <v>0</v>
      </c>
      <c r="H35" s="341">
        <v>0</v>
      </c>
      <c r="I35" s="343">
        <f>SUM(D35:H35)</f>
        <v>266959725</v>
      </c>
      <c r="J35" s="344"/>
      <c r="M35"/>
    </row>
    <row r="36" spans="2:14" ht="45.75" thickBot="1">
      <c r="B36" s="784"/>
      <c r="C36" s="386" t="s">
        <v>272</v>
      </c>
      <c r="D36" s="341">
        <v>330266558</v>
      </c>
      <c r="E36" s="342">
        <v>0</v>
      </c>
      <c r="F36" s="341">
        <v>0</v>
      </c>
      <c r="G36" s="341">
        <v>0</v>
      </c>
      <c r="H36" s="356">
        <v>0</v>
      </c>
      <c r="I36" s="343">
        <f t="shared" ref="I36:I39" si="4">SUM(D36:H36)</f>
        <v>330266558</v>
      </c>
      <c r="J36" s="344"/>
      <c r="M36"/>
    </row>
    <row r="37" spans="2:14" ht="30.75" thickBot="1">
      <c r="B37" s="784"/>
      <c r="C37" s="385" t="s">
        <v>165</v>
      </c>
      <c r="D37" s="335">
        <v>38476725</v>
      </c>
      <c r="E37" s="335">
        <v>0</v>
      </c>
      <c r="F37" s="336">
        <v>0</v>
      </c>
      <c r="G37" s="335">
        <v>0</v>
      </c>
      <c r="H37" s="357">
        <v>0</v>
      </c>
      <c r="I37" s="338">
        <f t="shared" si="4"/>
        <v>38476725</v>
      </c>
      <c r="J37" s="344"/>
      <c r="M37"/>
    </row>
    <row r="38" spans="2:14" ht="16.5" thickBot="1">
      <c r="B38" s="784"/>
      <c r="C38" s="385" t="s">
        <v>166</v>
      </c>
      <c r="D38" s="335">
        <v>2839281.7</v>
      </c>
      <c r="E38" s="335">
        <v>0</v>
      </c>
      <c r="F38" s="335">
        <v>0</v>
      </c>
      <c r="G38" s="336">
        <v>0</v>
      </c>
      <c r="H38" s="357">
        <v>0</v>
      </c>
      <c r="I38" s="338">
        <f t="shared" si="4"/>
        <v>2839281.7</v>
      </c>
      <c r="J38" s="344"/>
      <c r="M38"/>
    </row>
    <row r="39" spans="2:14" ht="30">
      <c r="B39" s="784"/>
      <c r="C39" s="387" t="s">
        <v>167</v>
      </c>
      <c r="D39" s="388">
        <v>1609953422</v>
      </c>
      <c r="E39" s="388">
        <v>0</v>
      </c>
      <c r="F39" s="388">
        <v>0</v>
      </c>
      <c r="G39" s="388">
        <v>0</v>
      </c>
      <c r="H39" s="389">
        <v>0</v>
      </c>
      <c r="I39" s="390">
        <f t="shared" si="4"/>
        <v>1609953422</v>
      </c>
      <c r="J39" s="344"/>
      <c r="M39"/>
    </row>
    <row r="40" spans="2:14" ht="16.5" thickBot="1">
      <c r="B40" s="785"/>
      <c r="C40" s="391" t="s">
        <v>274</v>
      </c>
      <c r="D40" s="392">
        <f>SUM(D35:D39)</f>
        <v>2248495711.6999998</v>
      </c>
      <c r="E40" s="392">
        <f>+E35</f>
        <v>0</v>
      </c>
      <c r="F40" s="392">
        <f>SUM(F35:F39)</f>
        <v>0</v>
      </c>
      <c r="G40" s="392">
        <v>0</v>
      </c>
      <c r="H40" s="392">
        <v>0</v>
      </c>
      <c r="I40" s="393">
        <f>+SUM(I35:I39)</f>
        <v>2248495711.6999998</v>
      </c>
      <c r="J40" s="344"/>
      <c r="M40"/>
    </row>
    <row r="41" spans="2:14" ht="16.5" thickBot="1">
      <c r="B41" s="786" t="s">
        <v>279</v>
      </c>
      <c r="C41" s="394" t="s">
        <v>163</v>
      </c>
      <c r="D41" s="395">
        <f>D35</f>
        <v>266959725</v>
      </c>
      <c r="E41" s="396">
        <f>E23+E29+E17</f>
        <v>124235241073</v>
      </c>
      <c r="F41" s="396">
        <f>F17</f>
        <v>19395617079</v>
      </c>
      <c r="G41" s="396">
        <f>G17+G23</f>
        <v>21110653942.529999</v>
      </c>
      <c r="H41" s="396">
        <f>H11+H17+H23</f>
        <v>101697735304</v>
      </c>
      <c r="I41" s="397">
        <f>+SUM(D41:H41)</f>
        <v>266706207123.53</v>
      </c>
      <c r="J41" s="354"/>
      <c r="L41" s="350"/>
      <c r="M41" s="349"/>
    </row>
    <row r="42" spans="2:14" ht="45.75" thickBot="1">
      <c r="B42" s="787"/>
      <c r="C42" s="386" t="s">
        <v>272</v>
      </c>
      <c r="D42" s="341">
        <f t="shared" ref="D42:D45" si="5">D36</f>
        <v>330266558</v>
      </c>
      <c r="E42" s="342"/>
      <c r="F42" s="341"/>
      <c r="G42" s="341"/>
      <c r="H42" s="368">
        <f>H12</f>
        <v>1645682540</v>
      </c>
      <c r="I42" s="343">
        <f t="shared" ref="I42:I45" si="6">+SUM(D42:H42)</f>
        <v>1975949098</v>
      </c>
      <c r="J42" s="200"/>
      <c r="L42" s="398"/>
      <c r="M42" s="349"/>
    </row>
    <row r="43" spans="2:14" ht="30.75" thickBot="1">
      <c r="B43" s="787"/>
      <c r="C43" s="386" t="s">
        <v>165</v>
      </c>
      <c r="D43" s="341">
        <f t="shared" si="5"/>
        <v>38476725</v>
      </c>
      <c r="E43" s="341"/>
      <c r="F43" s="342">
        <f>F19</f>
        <v>18395222000</v>
      </c>
      <c r="G43" s="341"/>
      <c r="H43" s="368">
        <f>H13</f>
        <v>96368142</v>
      </c>
      <c r="I43" s="343">
        <f t="shared" si="6"/>
        <v>18530066867</v>
      </c>
      <c r="J43" s="399"/>
      <c r="L43" s="350"/>
      <c r="M43"/>
    </row>
    <row r="44" spans="2:14" ht="16.5" thickBot="1">
      <c r="B44" s="787"/>
      <c r="C44" s="386" t="s">
        <v>166</v>
      </c>
      <c r="D44" s="341">
        <f t="shared" si="5"/>
        <v>2839281.7</v>
      </c>
      <c r="E44" s="341"/>
      <c r="F44" s="341"/>
      <c r="G44" s="342"/>
      <c r="H44" s="368">
        <f>H14</f>
        <v>508492659.14000005</v>
      </c>
      <c r="I44" s="343">
        <f>+SUM(D44:H44)</f>
        <v>511331940.84000003</v>
      </c>
      <c r="J44" s="354"/>
      <c r="M44"/>
    </row>
    <row r="45" spans="2:14" ht="30.75" thickBot="1">
      <c r="B45" s="788"/>
      <c r="C45" s="387" t="s">
        <v>167</v>
      </c>
      <c r="D45" s="388">
        <f t="shared" si="5"/>
        <v>1609953422</v>
      </c>
      <c r="E45" s="388"/>
      <c r="F45" s="388"/>
      <c r="G45" s="388"/>
      <c r="H45" s="389">
        <f>H15</f>
        <v>4391269057</v>
      </c>
      <c r="I45" s="390">
        <f t="shared" si="6"/>
        <v>6001222479</v>
      </c>
      <c r="J45" s="400"/>
      <c r="M45"/>
    </row>
    <row r="46" spans="2:14">
      <c r="B46" s="789" t="s">
        <v>280</v>
      </c>
      <c r="C46" s="790"/>
      <c r="D46" s="401">
        <f>+D16+D22+D28+D34+D40</f>
        <v>2248495711.6999998</v>
      </c>
      <c r="E46" s="401">
        <f>+E16+E22+E28+E34+E40</f>
        <v>124235241073</v>
      </c>
      <c r="F46" s="401">
        <f>+F16+F22+F28+F34</f>
        <v>37790839079</v>
      </c>
      <c r="G46" s="401">
        <f>+G16+G22+G28+G34</f>
        <v>21110653942.529999</v>
      </c>
      <c r="H46" s="401">
        <f>+H16+H22+H28+H34</f>
        <v>108339547702.14</v>
      </c>
      <c r="I46" s="402">
        <f>+I16+I28+I34+I22+I40</f>
        <v>293724777508.37</v>
      </c>
      <c r="J46"/>
      <c r="K46" s="349"/>
      <c r="M46"/>
    </row>
    <row r="47" spans="2:14">
      <c r="B47" s="769" t="s">
        <v>243</v>
      </c>
      <c r="C47" s="769"/>
      <c r="D47" s="769"/>
      <c r="E47" s="769"/>
      <c r="F47" s="769"/>
      <c r="G47" s="769"/>
      <c r="H47" s="769"/>
      <c r="I47" s="769"/>
      <c r="J47" s="354"/>
      <c r="M47"/>
    </row>
    <row r="48" spans="2:14">
      <c r="E48" s="403"/>
      <c r="F48" s="404"/>
      <c r="G48" s="404"/>
      <c r="H48" s="403"/>
      <c r="I48" s="404"/>
      <c r="K48" s="200"/>
      <c r="L48" s="399"/>
      <c r="N48" s="187"/>
    </row>
    <row r="49" spans="11:12">
      <c r="K49" s="200"/>
      <c r="L49" s="344"/>
    </row>
    <row r="50" spans="11:12">
      <c r="K50" s="200"/>
      <c r="L50" s="200"/>
    </row>
    <row r="51" spans="11:12">
      <c r="K51" s="200"/>
      <c r="L51" s="399"/>
    </row>
    <row r="52" spans="11:12">
      <c r="L52" s="366"/>
    </row>
    <row r="53" spans="11:12">
      <c r="L53" s="350"/>
    </row>
  </sheetData>
  <mergeCells count="18">
    <mergeCell ref="B7:I7"/>
    <mergeCell ref="B1:I1"/>
    <mergeCell ref="B2:I2"/>
    <mergeCell ref="B3:I3"/>
    <mergeCell ref="B5:I5"/>
    <mergeCell ref="B6:I6"/>
    <mergeCell ref="B47:I47"/>
    <mergeCell ref="B8:B10"/>
    <mergeCell ref="C8:C10"/>
    <mergeCell ref="D8:H8"/>
    <mergeCell ref="I8:I9"/>
    <mergeCell ref="B11:B16"/>
    <mergeCell ref="B17:B22"/>
    <mergeCell ref="B23:B28"/>
    <mergeCell ref="B29:B34"/>
    <mergeCell ref="B35:B40"/>
    <mergeCell ref="B41:B45"/>
    <mergeCell ref="B46:C4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CA37-C1FB-4934-B2B9-2CCCDE3AD0D5}">
  <dimension ref="A1:V35"/>
  <sheetViews>
    <sheetView showGridLines="0" zoomScale="80" zoomScaleNormal="80" workbookViewId="0">
      <selection activeCell="E19" sqref="E19"/>
    </sheetView>
  </sheetViews>
  <sheetFormatPr baseColWidth="10" defaultColWidth="11.42578125" defaultRowHeight="15"/>
  <cols>
    <col min="2" max="2" width="22.5703125" bestFit="1" customWidth="1"/>
    <col min="3" max="3" width="20.42578125" bestFit="1" customWidth="1"/>
    <col min="4" max="4" width="18.85546875" bestFit="1" customWidth="1"/>
    <col min="5" max="5" width="20.42578125" bestFit="1" customWidth="1"/>
    <col min="15" max="15" width="19.28515625" bestFit="1" customWidth="1"/>
    <col min="16" max="16" width="28.5703125" bestFit="1" customWidth="1"/>
    <col min="17" max="17" width="17.85546875" bestFit="1" customWidth="1"/>
  </cols>
  <sheetData>
    <row r="1" spans="1:22" s="245" customFormat="1" ht="28.5" customHeight="1">
      <c r="A1" s="794" t="s">
        <v>146</v>
      </c>
      <c r="B1" s="795"/>
      <c r="C1" s="795"/>
      <c r="D1" s="795"/>
      <c r="E1" s="795"/>
      <c r="F1" s="795"/>
      <c r="G1" s="795"/>
      <c r="H1" s="795"/>
      <c r="I1" s="795"/>
      <c r="J1" s="795"/>
    </row>
    <row r="2" spans="1:22" s="245" customFormat="1" ht="20.25">
      <c r="A2" s="751" t="s">
        <v>147</v>
      </c>
      <c r="B2" s="752"/>
      <c r="C2" s="752"/>
      <c r="D2" s="752"/>
      <c r="E2" s="752"/>
      <c r="F2" s="752"/>
      <c r="G2" s="752"/>
      <c r="H2" s="752"/>
      <c r="I2" s="752"/>
      <c r="J2" s="752"/>
    </row>
    <row r="3" spans="1:22" s="245" customFormat="1" ht="15.75" customHeight="1">
      <c r="A3" s="723" t="s">
        <v>158</v>
      </c>
      <c r="B3" s="668"/>
      <c r="C3" s="668"/>
      <c r="D3" s="668"/>
      <c r="E3" s="668"/>
      <c r="F3" s="668"/>
      <c r="G3" s="668"/>
      <c r="H3" s="668"/>
      <c r="I3" s="668"/>
      <c r="J3" s="668"/>
    </row>
    <row r="8" spans="1:22">
      <c r="N8" s="200"/>
      <c r="O8" s="200"/>
      <c r="P8" s="200"/>
      <c r="Q8" s="200"/>
      <c r="R8" s="200"/>
      <c r="S8" s="200"/>
    </row>
    <row r="9" spans="1:22">
      <c r="N9" s="405"/>
      <c r="O9" s="405"/>
      <c r="P9" s="405"/>
      <c r="Q9" s="405"/>
      <c r="R9" s="405"/>
      <c r="S9" s="405"/>
      <c r="T9" s="405"/>
      <c r="U9" s="405"/>
      <c r="V9" s="405"/>
    </row>
    <row r="10" spans="1:22">
      <c r="N10" s="405"/>
      <c r="O10" s="405"/>
      <c r="P10" s="405"/>
      <c r="Q10" s="405"/>
      <c r="R10" s="405"/>
      <c r="S10" s="405"/>
      <c r="T10" s="405"/>
      <c r="U10" s="405"/>
      <c r="V10" s="405"/>
    </row>
    <row r="11" spans="1:22">
      <c r="N11" s="405"/>
      <c r="O11" s="405"/>
      <c r="P11" s="405"/>
      <c r="Q11" s="405"/>
      <c r="R11" s="405"/>
      <c r="S11" s="405"/>
      <c r="T11" s="405"/>
      <c r="U11" s="405"/>
      <c r="V11" s="405"/>
    </row>
    <row r="12" spans="1:22">
      <c r="N12" s="405"/>
      <c r="O12" s="405"/>
      <c r="P12" s="405"/>
      <c r="Q12" s="405"/>
      <c r="R12" s="405"/>
      <c r="S12" s="405"/>
      <c r="T12" s="405"/>
      <c r="U12" s="405"/>
      <c r="V12" s="405"/>
    </row>
    <row r="13" spans="1:22">
      <c r="N13" s="405"/>
      <c r="O13" s="187"/>
      <c r="P13" s="187"/>
      <c r="Q13" s="187"/>
      <c r="R13" s="187"/>
      <c r="S13" s="405"/>
      <c r="T13" s="405"/>
      <c r="U13" s="405"/>
      <c r="V13" s="405"/>
    </row>
    <row r="14" spans="1:22">
      <c r="N14" s="405"/>
      <c r="O14" s="187"/>
      <c r="P14" s="187">
        <v>2022</v>
      </c>
      <c r="Q14" s="187">
        <v>2023</v>
      </c>
      <c r="R14" s="187"/>
      <c r="S14" s="405"/>
      <c r="T14" s="405"/>
      <c r="U14" s="405"/>
      <c r="V14" s="405"/>
    </row>
    <row r="15" spans="1:22">
      <c r="N15" s="405"/>
      <c r="O15" s="187" t="s">
        <v>281</v>
      </c>
      <c r="P15" s="406">
        <v>1033519900000</v>
      </c>
      <c r="Q15" s="406">
        <v>1259159100434.7886</v>
      </c>
      <c r="R15" s="187"/>
      <c r="S15" s="405"/>
      <c r="T15" s="405"/>
      <c r="U15" s="405"/>
      <c r="V15" s="405"/>
    </row>
    <row r="16" spans="1:22">
      <c r="N16" s="405"/>
      <c r="O16" s="187" t="s">
        <v>282</v>
      </c>
      <c r="P16" s="406">
        <v>48564000000</v>
      </c>
      <c r="Q16" s="406">
        <v>11777746029.999998</v>
      </c>
      <c r="R16" s="187"/>
      <c r="S16" s="405"/>
      <c r="T16" s="405"/>
      <c r="U16" s="405"/>
      <c r="V16" s="405"/>
    </row>
    <row r="17" spans="6:22">
      <c r="N17" s="405"/>
      <c r="O17" s="406"/>
      <c r="P17" s="406">
        <f>P15+P16</f>
        <v>1082083900000</v>
      </c>
      <c r="Q17" s="406">
        <f>Q15+Q16</f>
        <v>1270936846464.7886</v>
      </c>
      <c r="R17" s="187"/>
      <c r="S17" s="405"/>
      <c r="T17" s="405"/>
      <c r="U17" s="405"/>
      <c r="V17" s="405"/>
    </row>
    <row r="18" spans="6:22">
      <c r="F18" s="245"/>
      <c r="N18" s="405"/>
      <c r="O18" s="187"/>
      <c r="P18" s="187"/>
      <c r="Q18" s="406" t="s">
        <v>283</v>
      </c>
      <c r="R18" s="187"/>
      <c r="S18" s="405"/>
      <c r="T18" s="405"/>
      <c r="U18" s="405"/>
      <c r="V18" s="405"/>
    </row>
    <row r="19" spans="6:22">
      <c r="N19" s="405"/>
      <c r="O19" s="187"/>
      <c r="P19" s="187"/>
      <c r="Q19" s="187"/>
      <c r="R19" s="187"/>
      <c r="S19" s="405"/>
      <c r="T19" s="405"/>
      <c r="U19" s="405"/>
      <c r="V19" s="405"/>
    </row>
    <row r="20" spans="6:22">
      <c r="N20" s="405"/>
      <c r="O20" s="405"/>
      <c r="P20" s="405"/>
      <c r="Q20" s="405"/>
      <c r="R20" s="405"/>
      <c r="S20" s="405"/>
      <c r="T20" s="405"/>
      <c r="U20" s="405"/>
      <c r="V20" s="405"/>
    </row>
    <row r="21" spans="6:22">
      <c r="N21" s="405"/>
      <c r="O21" s="405"/>
      <c r="P21" s="405"/>
      <c r="Q21" s="405"/>
      <c r="R21" s="405"/>
      <c r="S21" s="405"/>
      <c r="T21" s="405"/>
      <c r="U21" s="405"/>
      <c r="V21" s="405"/>
    </row>
    <row r="22" spans="6:22">
      <c r="N22" s="405"/>
      <c r="O22" s="405"/>
      <c r="P22" s="405"/>
      <c r="Q22" s="405"/>
      <c r="R22" s="405"/>
      <c r="S22" s="405"/>
      <c r="T22" s="405"/>
      <c r="U22" s="405"/>
      <c r="V22" s="405"/>
    </row>
    <row r="23" spans="6:22">
      <c r="N23" s="405"/>
      <c r="O23" s="405"/>
      <c r="P23" s="407"/>
      <c r="Q23" s="405"/>
      <c r="R23" s="405"/>
      <c r="S23" s="405"/>
      <c r="T23" s="405"/>
      <c r="U23" s="405"/>
      <c r="V23" s="405"/>
    </row>
    <row r="24" spans="6:22">
      <c r="N24" s="405"/>
      <c r="O24" s="405"/>
      <c r="P24" s="407"/>
      <c r="Q24" s="405"/>
      <c r="R24" s="405"/>
      <c r="S24" s="405"/>
      <c r="T24" s="405"/>
      <c r="U24" s="405"/>
      <c r="V24" s="405"/>
    </row>
    <row r="25" spans="6:22">
      <c r="P25" s="350"/>
    </row>
    <row r="35" spans="2:7">
      <c r="B35" s="408" t="s">
        <v>243</v>
      </c>
      <c r="C35" s="408"/>
      <c r="D35" s="408"/>
      <c r="E35" s="408"/>
      <c r="F35" s="408"/>
      <c r="G35" s="408"/>
    </row>
  </sheetData>
  <mergeCells count="3">
    <mergeCell ref="A1:J1"/>
    <mergeCell ref="A2:J2"/>
    <mergeCell ref="A3:J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7F26-6568-447B-9158-6EE3BF93BFB2}">
  <dimension ref="B1:K40"/>
  <sheetViews>
    <sheetView showGridLines="0" zoomScale="90" zoomScaleNormal="90" workbookViewId="0">
      <selection activeCell="E19" sqref="E19"/>
    </sheetView>
  </sheetViews>
  <sheetFormatPr baseColWidth="10" defaultColWidth="11.42578125" defaultRowHeight="12.75"/>
  <cols>
    <col min="1" max="1" width="11.42578125" style="221" customWidth="1"/>
    <col min="2" max="2" width="42.7109375" style="221" customWidth="1"/>
    <col min="3" max="3" width="17" style="221" bestFit="1" customWidth="1"/>
    <col min="4" max="4" width="18.5703125" style="221" customWidth="1"/>
    <col min="5" max="5" width="17.5703125" style="221" bestFit="1" customWidth="1"/>
    <col min="6" max="6" width="18.42578125" style="221" bestFit="1" customWidth="1"/>
    <col min="7" max="7" width="17.5703125" style="221" customWidth="1"/>
    <col min="8" max="8" width="17.140625" style="221" bestFit="1" customWidth="1"/>
    <col min="9" max="9" width="16" style="221" customWidth="1"/>
    <col min="10" max="10" width="18.85546875" style="221" customWidth="1"/>
    <col min="11" max="11" width="18.5703125" style="221" bestFit="1" customWidth="1"/>
    <col min="12" max="16384" width="11.42578125" style="221"/>
  </cols>
  <sheetData>
    <row r="1" spans="2:11" ht="28.15" customHeight="1">
      <c r="B1" s="799" t="s">
        <v>146</v>
      </c>
      <c r="C1" s="800"/>
      <c r="D1" s="800"/>
      <c r="E1" s="800"/>
      <c r="F1" s="800"/>
      <c r="G1" s="800"/>
      <c r="H1" s="800"/>
      <c r="I1" s="800"/>
      <c r="J1" s="800"/>
      <c r="K1" s="800"/>
    </row>
    <row r="2" spans="2:11" ht="20.25">
      <c r="B2" s="732" t="s">
        <v>147</v>
      </c>
      <c r="C2" s="733"/>
      <c r="D2" s="733"/>
      <c r="E2" s="733"/>
      <c r="F2" s="733"/>
      <c r="G2" s="733"/>
      <c r="H2" s="733"/>
      <c r="I2" s="733"/>
      <c r="J2" s="733"/>
      <c r="K2" s="733"/>
    </row>
    <row r="3" spans="2:11" ht="15.75" customHeight="1">
      <c r="B3" s="723" t="s">
        <v>158</v>
      </c>
      <c r="C3" s="668"/>
      <c r="D3" s="668"/>
      <c r="E3" s="668"/>
      <c r="F3" s="668"/>
      <c r="G3" s="668"/>
      <c r="H3" s="668"/>
      <c r="I3" s="668"/>
      <c r="J3" s="668"/>
      <c r="K3" s="801"/>
    </row>
    <row r="4" spans="2:11" ht="15">
      <c r="B4" s="220"/>
      <c r="C4" s="220"/>
      <c r="D4" s="220"/>
      <c r="E4" s="220"/>
      <c r="F4" s="220"/>
      <c r="G4" s="220"/>
      <c r="H4" s="224"/>
      <c r="I4" s="224"/>
      <c r="J4" s="224"/>
      <c r="K4" s="224"/>
    </row>
    <row r="5" spans="2:11" ht="18">
      <c r="B5" s="734" t="s">
        <v>1749</v>
      </c>
      <c r="C5" s="734"/>
      <c r="D5" s="734"/>
      <c r="E5" s="734"/>
      <c r="F5" s="734"/>
      <c r="G5" s="734"/>
      <c r="H5" s="734"/>
      <c r="I5" s="734"/>
      <c r="J5" s="734"/>
      <c r="K5" s="734"/>
    </row>
    <row r="6" spans="2:11" ht="18">
      <c r="B6" s="734" t="s">
        <v>284</v>
      </c>
      <c r="C6" s="734"/>
      <c r="D6" s="734"/>
      <c r="E6" s="734"/>
      <c r="F6" s="734"/>
      <c r="G6" s="734"/>
      <c r="H6" s="734"/>
      <c r="I6" s="734"/>
      <c r="J6" s="734"/>
      <c r="K6" s="734"/>
    </row>
    <row r="7" spans="2:11" ht="18">
      <c r="B7" s="734">
        <v>2023</v>
      </c>
      <c r="C7" s="734"/>
      <c r="D7" s="734"/>
      <c r="E7" s="734"/>
      <c r="F7" s="734"/>
      <c r="G7" s="734"/>
      <c r="H7" s="734"/>
      <c r="I7" s="734"/>
      <c r="J7" s="734"/>
      <c r="K7" s="734"/>
    </row>
    <row r="8" spans="2:11" ht="15">
      <c r="B8" s="726" t="s">
        <v>194</v>
      </c>
      <c r="C8" s="726"/>
      <c r="D8" s="726"/>
      <c r="E8" s="726"/>
      <c r="F8" s="726"/>
      <c r="G8" s="726"/>
      <c r="H8" s="726"/>
      <c r="I8" s="726"/>
      <c r="J8" s="726"/>
      <c r="K8" s="726"/>
    </row>
    <row r="9" spans="2:11" ht="15">
      <c r="B9" s="225"/>
      <c r="C9" s="225"/>
      <c r="D9" s="225"/>
      <c r="E9" s="225"/>
      <c r="F9" s="225"/>
      <c r="G9" s="225"/>
      <c r="H9" s="225"/>
      <c r="I9" s="225"/>
      <c r="J9" s="225"/>
      <c r="K9" s="225"/>
    </row>
    <row r="10" spans="2:11" ht="41.25" customHeight="1" thickBot="1">
      <c r="B10" s="727" t="s">
        <v>285</v>
      </c>
      <c r="C10" s="797" t="s">
        <v>163</v>
      </c>
      <c r="D10" s="798"/>
      <c r="E10" s="796"/>
      <c r="F10" s="797" t="s">
        <v>196</v>
      </c>
      <c r="G10" s="798"/>
      <c r="H10" s="796"/>
      <c r="I10" s="797" t="s">
        <v>165</v>
      </c>
      <c r="J10" s="798"/>
      <c r="K10" s="796"/>
    </row>
    <row r="11" spans="2:11" ht="30.75" thickBot="1">
      <c r="B11" s="727"/>
      <c r="C11" s="227" t="s">
        <v>286</v>
      </c>
      <c r="D11" s="227" t="s">
        <v>287</v>
      </c>
      <c r="E11" s="227" t="s">
        <v>288</v>
      </c>
      <c r="F11" s="227" t="s">
        <v>286</v>
      </c>
      <c r="G11" s="227" t="s">
        <v>287</v>
      </c>
      <c r="H11" s="227" t="s">
        <v>288</v>
      </c>
      <c r="I11" s="227" t="s">
        <v>286</v>
      </c>
      <c r="J11" s="227" t="s">
        <v>287</v>
      </c>
      <c r="K11" s="227" t="s">
        <v>288</v>
      </c>
    </row>
    <row r="12" spans="2:11" ht="15.75" thickBot="1">
      <c r="B12" s="796"/>
      <c r="C12" s="413">
        <v>1</v>
      </c>
      <c r="D12" s="413">
        <v>2</v>
      </c>
      <c r="E12" s="413" t="s">
        <v>289</v>
      </c>
      <c r="F12" s="413">
        <v>4</v>
      </c>
      <c r="G12" s="413">
        <v>5</v>
      </c>
      <c r="H12" s="413" t="s">
        <v>290</v>
      </c>
      <c r="I12" s="413">
        <v>7</v>
      </c>
      <c r="J12" s="413">
        <v>8</v>
      </c>
      <c r="K12" s="413" t="s">
        <v>291</v>
      </c>
    </row>
    <row r="13" spans="2:11" ht="15">
      <c r="B13" s="414" t="s">
        <v>172</v>
      </c>
      <c r="C13" s="415">
        <f>SUM(C14:C20)</f>
        <v>1028757946347</v>
      </c>
      <c r="D13" s="232">
        <f>SUM(D14:D20)</f>
        <v>2248495711.6999998</v>
      </c>
      <c r="E13" s="232">
        <f t="shared" ref="E13:E24" si="0">C13-D13</f>
        <v>1026509450635.3</v>
      </c>
      <c r="F13" s="415">
        <f>SUM(F14:F20)</f>
        <v>153233208968</v>
      </c>
      <c r="G13" s="232">
        <f>SUM(G14:G20)</f>
        <v>115247383760</v>
      </c>
      <c r="H13" s="232">
        <f t="shared" ref="H13:H24" si="1">F13-G13</f>
        <v>37985825208</v>
      </c>
      <c r="I13" s="415">
        <f>SUM(I14:I20)</f>
        <v>70627475457</v>
      </c>
      <c r="J13" s="232">
        <f>SUM(J14:J20)</f>
        <v>37790839079</v>
      </c>
      <c r="K13" s="232">
        <f t="shared" ref="K13:K24" si="2">I13-J13</f>
        <v>32836636378</v>
      </c>
    </row>
    <row r="14" spans="2:11" ht="14.25">
      <c r="B14" s="416" t="s">
        <v>199</v>
      </c>
      <c r="C14" s="234">
        <v>965008984079</v>
      </c>
      <c r="D14" s="234">
        <v>2248495711.6999998</v>
      </c>
      <c r="E14" s="234">
        <f t="shared" si="0"/>
        <v>962760488367.30005</v>
      </c>
      <c r="F14" s="234">
        <v>3522190152</v>
      </c>
      <c r="G14" s="234">
        <v>0</v>
      </c>
      <c r="H14" s="234">
        <f t="shared" si="1"/>
        <v>3522190152</v>
      </c>
      <c r="I14" s="234">
        <v>0</v>
      </c>
      <c r="J14" s="234">
        <v>0</v>
      </c>
      <c r="K14" s="234">
        <f t="shared" si="2"/>
        <v>0</v>
      </c>
    </row>
    <row r="15" spans="2:11" ht="28.5">
      <c r="B15" s="416" t="s">
        <v>200</v>
      </c>
      <c r="C15" s="234">
        <v>4594772152</v>
      </c>
      <c r="D15" s="234">
        <v>0</v>
      </c>
      <c r="E15" s="234">
        <f t="shared" si="0"/>
        <v>4594772152</v>
      </c>
      <c r="F15" s="234">
        <v>0</v>
      </c>
      <c r="G15" s="234">
        <v>0</v>
      </c>
      <c r="H15" s="234">
        <f t="shared" si="1"/>
        <v>0</v>
      </c>
      <c r="I15" s="234">
        <v>4678099256</v>
      </c>
      <c r="J15" s="234">
        <v>0</v>
      </c>
      <c r="K15" s="234">
        <f t="shared" si="2"/>
        <v>4678099256</v>
      </c>
    </row>
    <row r="16" spans="2:11" ht="14.25">
      <c r="B16" s="416" t="s">
        <v>201</v>
      </c>
      <c r="C16" s="234">
        <v>35829488329</v>
      </c>
      <c r="D16" s="234">
        <v>0</v>
      </c>
      <c r="E16" s="234">
        <f t="shared" si="0"/>
        <v>35829488329</v>
      </c>
      <c r="F16" s="234">
        <v>31397430693</v>
      </c>
      <c r="G16" s="234">
        <v>0</v>
      </c>
      <c r="H16" s="234">
        <f t="shared" si="1"/>
        <v>31397430693</v>
      </c>
      <c r="I16" s="234">
        <v>28137182509</v>
      </c>
      <c r="J16" s="234">
        <v>0</v>
      </c>
      <c r="K16" s="234">
        <f t="shared" si="2"/>
        <v>28137182509</v>
      </c>
    </row>
    <row r="17" spans="2:11" ht="14.25">
      <c r="B17" s="416" t="s">
        <v>202</v>
      </c>
      <c r="C17" s="234">
        <v>9760211304</v>
      </c>
      <c r="D17" s="234">
        <v>0</v>
      </c>
      <c r="E17" s="234">
        <f t="shared" si="0"/>
        <v>9760211304</v>
      </c>
      <c r="F17" s="234">
        <v>2650020400</v>
      </c>
      <c r="G17" s="234">
        <v>0</v>
      </c>
      <c r="H17" s="234">
        <f t="shared" si="1"/>
        <v>2650020400</v>
      </c>
      <c r="I17" s="234">
        <v>4600000</v>
      </c>
      <c r="J17" s="234">
        <v>0</v>
      </c>
      <c r="K17" s="234">
        <f t="shared" si="2"/>
        <v>4600000</v>
      </c>
    </row>
    <row r="18" spans="2:11" ht="28.5">
      <c r="B18" s="416" t="s">
        <v>203</v>
      </c>
      <c r="C18" s="234">
        <v>4256717870</v>
      </c>
      <c r="D18" s="234">
        <v>0</v>
      </c>
      <c r="E18" s="234">
        <f t="shared" si="0"/>
        <v>4256717870</v>
      </c>
      <c r="F18" s="234">
        <v>115247383760</v>
      </c>
      <c r="G18" s="234">
        <v>115247383760</v>
      </c>
      <c r="H18" s="234">
        <f t="shared" si="1"/>
        <v>0</v>
      </c>
      <c r="I18" s="234">
        <v>37790839079</v>
      </c>
      <c r="J18" s="234">
        <v>37790839079</v>
      </c>
      <c r="K18" s="234">
        <f t="shared" si="2"/>
        <v>0</v>
      </c>
    </row>
    <row r="19" spans="2:11" ht="14.25">
      <c r="B19" s="416" t="s">
        <v>204</v>
      </c>
      <c r="C19" s="234">
        <v>369830712</v>
      </c>
      <c r="D19" s="234">
        <v>0</v>
      </c>
      <c r="E19" s="234">
        <f t="shared" si="0"/>
        <v>369830712</v>
      </c>
      <c r="F19" s="234">
        <v>13283211</v>
      </c>
      <c r="G19" s="234">
        <v>0</v>
      </c>
      <c r="H19" s="234">
        <f t="shared" si="1"/>
        <v>13283211</v>
      </c>
      <c r="I19" s="234">
        <v>0</v>
      </c>
      <c r="J19" s="234">
        <v>0</v>
      </c>
      <c r="K19" s="234">
        <f t="shared" si="2"/>
        <v>0</v>
      </c>
    </row>
    <row r="20" spans="2:11" ht="14.25">
      <c r="B20" s="416" t="s">
        <v>205</v>
      </c>
      <c r="C20" s="234">
        <v>8937941901</v>
      </c>
      <c r="D20" s="234">
        <v>0</v>
      </c>
      <c r="E20" s="234">
        <f t="shared" si="0"/>
        <v>8937941901</v>
      </c>
      <c r="F20" s="234">
        <v>402900752</v>
      </c>
      <c r="G20" s="234">
        <v>0</v>
      </c>
      <c r="H20" s="234">
        <f t="shared" si="1"/>
        <v>402900752</v>
      </c>
      <c r="I20" s="234">
        <v>16754613</v>
      </c>
      <c r="J20" s="234">
        <v>0</v>
      </c>
      <c r="K20" s="234">
        <f t="shared" si="2"/>
        <v>16754613</v>
      </c>
    </row>
    <row r="21" spans="2:11" ht="15">
      <c r="B21" s="417" t="s">
        <v>206</v>
      </c>
      <c r="C21" s="232">
        <f>SUM(C22:C24)</f>
        <v>11247530920</v>
      </c>
      <c r="D21" s="232">
        <f>SUM(D22:D24)</f>
        <v>0</v>
      </c>
      <c r="E21" s="232">
        <f t="shared" si="0"/>
        <v>11247530920</v>
      </c>
      <c r="F21" s="232">
        <f>SUM(F22:F24)</f>
        <v>8487857313</v>
      </c>
      <c r="G21" s="232">
        <f>SUM(G22:G24)</f>
        <v>8487857313</v>
      </c>
      <c r="H21" s="232">
        <f t="shared" si="1"/>
        <v>0</v>
      </c>
      <c r="I21" s="232">
        <f>SUM(I22:I24)</f>
        <v>39046140</v>
      </c>
      <c r="J21" s="232">
        <f>SUM(J22:J24)</f>
        <v>0</v>
      </c>
      <c r="K21" s="232">
        <f t="shared" si="2"/>
        <v>39046140</v>
      </c>
    </row>
    <row r="22" spans="2:11" ht="28.5">
      <c r="B22" s="418" t="s">
        <v>207</v>
      </c>
      <c r="C22" s="240">
        <v>0</v>
      </c>
      <c r="D22" s="240">
        <v>0</v>
      </c>
      <c r="E22" s="240">
        <f t="shared" si="0"/>
        <v>0</v>
      </c>
      <c r="F22" s="240">
        <v>0</v>
      </c>
      <c r="G22" s="240">
        <v>0</v>
      </c>
      <c r="H22" s="240">
        <f t="shared" si="1"/>
        <v>0</v>
      </c>
      <c r="I22" s="240">
        <v>30692000</v>
      </c>
      <c r="J22" s="240">
        <v>0</v>
      </c>
      <c r="K22" s="240">
        <f t="shared" si="2"/>
        <v>30692000</v>
      </c>
    </row>
    <row r="23" spans="2:11" ht="14.25">
      <c r="B23" s="418" t="s">
        <v>208</v>
      </c>
      <c r="C23" s="240">
        <v>11247530920</v>
      </c>
      <c r="D23" s="240">
        <v>0</v>
      </c>
      <c r="E23" s="240">
        <f t="shared" si="0"/>
        <v>11247530920</v>
      </c>
      <c r="F23" s="240">
        <v>8487857313</v>
      </c>
      <c r="G23" s="240">
        <v>8487857313</v>
      </c>
      <c r="H23" s="240">
        <f t="shared" si="1"/>
        <v>0</v>
      </c>
      <c r="I23" s="240">
        <v>0</v>
      </c>
      <c r="J23" s="240">
        <v>0</v>
      </c>
      <c r="K23" s="240">
        <f t="shared" si="2"/>
        <v>0</v>
      </c>
    </row>
    <row r="24" spans="2:11" ht="28.5">
      <c r="B24" s="418" t="s">
        <v>209</v>
      </c>
      <c r="C24" s="240">
        <v>0</v>
      </c>
      <c r="D24" s="240">
        <v>0</v>
      </c>
      <c r="E24" s="240">
        <f t="shared" si="0"/>
        <v>0</v>
      </c>
      <c r="F24" s="240">
        <v>0</v>
      </c>
      <c r="G24" s="240">
        <v>0</v>
      </c>
      <c r="H24" s="240">
        <f t="shared" si="1"/>
        <v>0</v>
      </c>
      <c r="I24" s="240">
        <v>8354140</v>
      </c>
      <c r="J24" s="240">
        <v>0</v>
      </c>
      <c r="K24" s="240">
        <f t="shared" si="2"/>
        <v>8354140</v>
      </c>
    </row>
    <row r="25" spans="2:11" ht="15.75" thickBot="1">
      <c r="B25" s="419" t="s">
        <v>292</v>
      </c>
      <c r="C25" s="420">
        <f>C13+C21</f>
        <v>1040005477267</v>
      </c>
      <c r="D25" s="421">
        <f>D13+D21</f>
        <v>2248495711.6999998</v>
      </c>
      <c r="E25" s="421">
        <f>C25-D25</f>
        <v>1037756981555.3</v>
      </c>
      <c r="F25" s="421">
        <f>F13+F21</f>
        <v>161721066281</v>
      </c>
      <c r="G25" s="421">
        <f>G13+G21</f>
        <v>123735241073</v>
      </c>
      <c r="H25" s="421">
        <f>F25-G25</f>
        <v>37985825208</v>
      </c>
      <c r="I25" s="421">
        <f>I13+I21</f>
        <v>70666521597</v>
      </c>
      <c r="J25" s="421">
        <f>J13+J21</f>
        <v>37790839079</v>
      </c>
      <c r="K25" s="421">
        <f>I25-J25</f>
        <v>32875682518</v>
      </c>
    </row>
    <row r="26" spans="2:11">
      <c r="B26" s="422" t="s">
        <v>243</v>
      </c>
      <c r="C26" s="422"/>
      <c r="D26" s="422"/>
      <c r="E26" s="422"/>
      <c r="F26" s="422"/>
      <c r="G26" s="422"/>
      <c r="H26" s="422"/>
      <c r="I26" s="422"/>
      <c r="J26" s="422"/>
      <c r="K26" s="422"/>
    </row>
    <row r="27" spans="2:11" ht="15">
      <c r="B27"/>
      <c r="C27"/>
      <c r="D27"/>
      <c r="E27"/>
      <c r="F27"/>
      <c r="G27"/>
      <c r="H27"/>
      <c r="I27"/>
      <c r="J27"/>
      <c r="K27"/>
    </row>
    <row r="28" spans="2:11" ht="15">
      <c r="E28"/>
      <c r="F28"/>
      <c r="G28" s="349"/>
      <c r="H28"/>
      <c r="I28"/>
      <c r="J28"/>
      <c r="K28"/>
    </row>
    <row r="29" spans="2:11" ht="15">
      <c r="F29"/>
      <c r="G29" s="349"/>
      <c r="H29"/>
      <c r="I29"/>
      <c r="J29"/>
      <c r="K29"/>
    </row>
    <row r="30" spans="2:11" ht="15">
      <c r="F30"/>
      <c r="G30"/>
      <c r="H30"/>
      <c r="I30"/>
      <c r="J30"/>
      <c r="K30"/>
    </row>
    <row r="31" spans="2:11" ht="15">
      <c r="F31"/>
      <c r="G31"/>
      <c r="H31"/>
      <c r="I31"/>
      <c r="J31"/>
      <c r="K31"/>
    </row>
    <row r="34" spans="2:11" ht="15">
      <c r="C34"/>
      <c r="D34"/>
      <c r="E34"/>
      <c r="F34"/>
      <c r="G34"/>
      <c r="H34"/>
      <c r="I34"/>
      <c r="J34"/>
      <c r="K34"/>
    </row>
    <row r="35" spans="2:11" ht="15">
      <c r="B35" s="220"/>
      <c r="C35"/>
      <c r="D35"/>
      <c r="E35"/>
      <c r="F35"/>
      <c r="G35"/>
      <c r="H35"/>
      <c r="I35"/>
      <c r="J35"/>
      <c r="K35"/>
    </row>
    <row r="36" spans="2:11" ht="15">
      <c r="C36"/>
      <c r="D36"/>
      <c r="E36"/>
      <c r="F36"/>
      <c r="G36"/>
      <c r="H36"/>
      <c r="I36"/>
      <c r="J36"/>
      <c r="K36"/>
    </row>
    <row r="40" spans="2:11" ht="15">
      <c r="E40" s="244"/>
    </row>
  </sheetData>
  <mergeCells count="11">
    <mergeCell ref="B7:K7"/>
    <mergeCell ref="B1:K1"/>
    <mergeCell ref="B2:K2"/>
    <mergeCell ref="B3:K3"/>
    <mergeCell ref="B5:K5"/>
    <mergeCell ref="B6:K6"/>
    <mergeCell ref="B8:K8"/>
    <mergeCell ref="B10:B12"/>
    <mergeCell ref="C10:E10"/>
    <mergeCell ref="F10:H10"/>
    <mergeCell ref="I10:K1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241C-E45E-4352-A876-BE8BADDD37FD}">
  <dimension ref="D1:K35"/>
  <sheetViews>
    <sheetView showGridLines="0" topLeftCell="B1" zoomScaleNormal="100" workbookViewId="0">
      <selection activeCell="D10" sqref="D10:D12"/>
    </sheetView>
  </sheetViews>
  <sheetFormatPr baseColWidth="10" defaultColWidth="11.42578125" defaultRowHeight="12.75"/>
  <cols>
    <col min="1" max="3" width="11.42578125" style="221" customWidth="1"/>
    <col min="4" max="4" width="42.7109375" style="221" customWidth="1"/>
    <col min="5" max="5" width="14.140625" style="221" customWidth="1"/>
    <col min="6" max="7" width="16.42578125" style="221" customWidth="1"/>
    <col min="8" max="8" width="16.7109375" style="221" customWidth="1"/>
    <col min="9" max="9" width="17.85546875" style="221" customWidth="1"/>
    <col min="10" max="10" width="15.7109375" style="221" customWidth="1"/>
    <col min="11" max="16384" width="11.42578125" style="221"/>
  </cols>
  <sheetData>
    <row r="1" spans="4:11" ht="27.75">
      <c r="D1" s="803" t="s">
        <v>146</v>
      </c>
      <c r="E1" s="804"/>
      <c r="F1" s="804"/>
      <c r="G1" s="804"/>
      <c r="H1" s="804"/>
      <c r="I1" s="804"/>
      <c r="J1" s="804"/>
      <c r="K1" s="423"/>
    </row>
    <row r="2" spans="4:11" ht="20.25">
      <c r="D2" s="732" t="s">
        <v>147</v>
      </c>
      <c r="E2" s="733"/>
      <c r="F2" s="733"/>
      <c r="G2" s="733"/>
      <c r="H2" s="733"/>
      <c r="I2" s="733"/>
      <c r="J2" s="733"/>
    </row>
    <row r="3" spans="4:11" ht="15.75" customHeight="1">
      <c r="D3" s="723" t="s">
        <v>158</v>
      </c>
      <c r="E3" s="668"/>
      <c r="F3" s="668"/>
      <c r="G3" s="668"/>
      <c r="H3" s="668"/>
      <c r="I3" s="668"/>
      <c r="J3" s="668"/>
    </row>
    <row r="4" spans="4:11" ht="15">
      <c r="D4" s="220"/>
      <c r="E4" s="224"/>
      <c r="F4" s="224"/>
      <c r="G4" s="224"/>
      <c r="H4" s="224"/>
    </row>
    <row r="5" spans="4:11" ht="18">
      <c r="D5" s="734" t="s">
        <v>1749</v>
      </c>
      <c r="E5" s="734"/>
      <c r="F5" s="734"/>
      <c r="G5" s="734"/>
      <c r="H5" s="734"/>
      <c r="I5" s="734"/>
      <c r="J5" s="734"/>
    </row>
    <row r="6" spans="4:11" ht="18">
      <c r="D6" s="734" t="s">
        <v>284</v>
      </c>
      <c r="E6" s="734"/>
      <c r="F6" s="734"/>
      <c r="G6" s="734"/>
      <c r="H6" s="734"/>
      <c r="I6" s="734"/>
      <c r="J6" s="734"/>
    </row>
    <row r="7" spans="4:11" ht="18">
      <c r="D7" s="734">
        <v>2023</v>
      </c>
      <c r="E7" s="734"/>
      <c r="F7" s="734"/>
      <c r="G7" s="734"/>
      <c r="H7" s="734"/>
      <c r="I7" s="734"/>
      <c r="J7" s="734"/>
    </row>
    <row r="8" spans="4:11" ht="15">
      <c r="D8" s="726" t="s">
        <v>194</v>
      </c>
      <c r="E8" s="726"/>
      <c r="F8" s="726"/>
      <c r="G8" s="726"/>
      <c r="H8" s="726"/>
      <c r="I8" s="726"/>
      <c r="J8" s="726"/>
    </row>
    <row r="9" spans="4:11" ht="15">
      <c r="D9" s="225"/>
      <c r="E9" s="225"/>
      <c r="F9" s="225"/>
      <c r="G9" s="225"/>
      <c r="H9" s="225"/>
      <c r="I9" s="225"/>
      <c r="J9" s="225"/>
    </row>
    <row r="10" spans="4:11" ht="15.75" thickBot="1">
      <c r="D10" s="727" t="s">
        <v>285</v>
      </c>
      <c r="E10" s="797" t="s">
        <v>166</v>
      </c>
      <c r="F10" s="798"/>
      <c r="G10" s="796"/>
      <c r="H10" s="797" t="s">
        <v>293</v>
      </c>
      <c r="I10" s="798"/>
      <c r="J10" s="796"/>
    </row>
    <row r="11" spans="4:11" ht="30.75" thickBot="1">
      <c r="D11" s="727"/>
      <c r="E11" s="227" t="s">
        <v>286</v>
      </c>
      <c r="F11" s="227" t="s">
        <v>287</v>
      </c>
      <c r="G11" s="227" t="s">
        <v>288</v>
      </c>
      <c r="H11" s="227" t="s">
        <v>286</v>
      </c>
      <c r="I11" s="227" t="s">
        <v>287</v>
      </c>
      <c r="J11" s="227" t="s">
        <v>288</v>
      </c>
    </row>
    <row r="12" spans="4:11" ht="15.75" thickBot="1">
      <c r="D12" s="796"/>
      <c r="E12" s="413">
        <v>1</v>
      </c>
      <c r="F12" s="413">
        <v>2</v>
      </c>
      <c r="G12" s="413" t="s">
        <v>294</v>
      </c>
      <c r="H12" s="413">
        <v>4</v>
      </c>
      <c r="I12" s="413">
        <v>5</v>
      </c>
      <c r="J12" s="413" t="s">
        <v>295</v>
      </c>
    </row>
    <row r="13" spans="4:11" ht="15">
      <c r="D13" s="414" t="s">
        <v>172</v>
      </c>
      <c r="E13" s="415">
        <f>SUM(E14:E20)</f>
        <v>22500877795.769993</v>
      </c>
      <c r="F13" s="232">
        <f>SUM(F14:F20)</f>
        <v>13864349358.610001</v>
      </c>
      <c r="G13" s="232">
        <f t="shared" ref="G13:G25" si="0">E13-F13</f>
        <v>8636528437.1599922</v>
      </c>
      <c r="H13" s="415">
        <f>SUM(H14:H20)</f>
        <v>242380602862</v>
      </c>
      <c r="I13" s="232">
        <f>SUM(I14:I20)</f>
        <v>89703819652.139999</v>
      </c>
      <c r="J13" s="232">
        <f t="shared" ref="J13:J25" si="1">H13-I13</f>
        <v>152676783209.85999</v>
      </c>
    </row>
    <row r="14" spans="4:11" ht="14.25">
      <c r="D14" s="416" t="s">
        <v>199</v>
      </c>
      <c r="E14" s="234">
        <v>4404091355.1399994</v>
      </c>
      <c r="F14" s="234">
        <v>0</v>
      </c>
      <c r="G14" s="234">
        <f t="shared" si="0"/>
        <v>4404091355.1399994</v>
      </c>
      <c r="H14" s="234">
        <v>0</v>
      </c>
      <c r="I14" s="234">
        <v>0</v>
      </c>
      <c r="J14" s="234">
        <f t="shared" si="1"/>
        <v>0</v>
      </c>
    </row>
    <row r="15" spans="4:11" ht="28.5">
      <c r="D15" s="416" t="s">
        <v>200</v>
      </c>
      <c r="E15" s="234">
        <v>0</v>
      </c>
      <c r="F15" s="234">
        <v>0</v>
      </c>
      <c r="G15" s="234">
        <f t="shared" si="0"/>
        <v>0</v>
      </c>
      <c r="H15" s="234">
        <v>0</v>
      </c>
      <c r="I15" s="234">
        <v>0</v>
      </c>
      <c r="J15" s="234">
        <f t="shared" si="1"/>
        <v>0</v>
      </c>
    </row>
    <row r="16" spans="4:11" ht="14.25">
      <c r="D16" s="416" t="s">
        <v>201</v>
      </c>
      <c r="E16" s="234">
        <v>3549775078.73</v>
      </c>
      <c r="F16" s="234">
        <v>0</v>
      </c>
      <c r="G16" s="234">
        <f t="shared" si="0"/>
        <v>3549775078.73</v>
      </c>
      <c r="H16" s="234">
        <v>160484159623</v>
      </c>
      <c r="I16" s="234">
        <v>10112304154.139999</v>
      </c>
      <c r="J16" s="234">
        <f t="shared" si="1"/>
        <v>150371855468.85999</v>
      </c>
    </row>
    <row r="17" spans="4:10" ht="14.25">
      <c r="D17" s="416" t="s">
        <v>202</v>
      </c>
      <c r="E17" s="234">
        <v>328317427.08000004</v>
      </c>
      <c r="F17" s="234">
        <v>0</v>
      </c>
      <c r="G17" s="234">
        <f t="shared" si="0"/>
        <v>328317427.08000004</v>
      </c>
      <c r="H17" s="234">
        <v>0</v>
      </c>
      <c r="I17" s="234">
        <v>0</v>
      </c>
      <c r="J17" s="234">
        <f t="shared" si="1"/>
        <v>0</v>
      </c>
    </row>
    <row r="18" spans="4:10" ht="28.5">
      <c r="D18" s="416" t="s">
        <v>203</v>
      </c>
      <c r="E18" s="234">
        <v>13969870670.539991</v>
      </c>
      <c r="F18" s="234">
        <v>13864349358.610001</v>
      </c>
      <c r="G18" s="234">
        <f t="shared" si="0"/>
        <v>105521311.92999077</v>
      </c>
      <c r="H18" s="234">
        <v>79591515498</v>
      </c>
      <c r="I18" s="234">
        <v>79591515498</v>
      </c>
      <c r="J18" s="234">
        <f t="shared" si="1"/>
        <v>0</v>
      </c>
    </row>
    <row r="19" spans="4:10" ht="14.25">
      <c r="D19" s="416" t="s">
        <v>204</v>
      </c>
      <c r="E19" s="234">
        <v>214763625.63</v>
      </c>
      <c r="F19" s="234">
        <v>0</v>
      </c>
      <c r="G19" s="234">
        <f t="shared" si="0"/>
        <v>214763625.63</v>
      </c>
      <c r="H19" s="234">
        <v>0</v>
      </c>
      <c r="I19" s="234">
        <v>0</v>
      </c>
      <c r="J19" s="234">
        <f t="shared" si="1"/>
        <v>0</v>
      </c>
    </row>
    <row r="20" spans="4:10" ht="14.25">
      <c r="D20" s="416" t="s">
        <v>205</v>
      </c>
      <c r="E20" s="234">
        <v>34059638.649999999</v>
      </c>
      <c r="F20" s="234">
        <v>0</v>
      </c>
      <c r="G20" s="234">
        <f t="shared" si="0"/>
        <v>34059638.649999999</v>
      </c>
      <c r="H20" s="234">
        <v>2304927741</v>
      </c>
      <c r="I20" s="234">
        <v>0</v>
      </c>
      <c r="J20" s="234">
        <f t="shared" si="1"/>
        <v>2304927741</v>
      </c>
    </row>
    <row r="21" spans="4:10" ht="15">
      <c r="D21" s="417" t="s">
        <v>206</v>
      </c>
      <c r="E21" s="232">
        <f>SUM(E22:E24)</f>
        <v>7514803802.96</v>
      </c>
      <c r="F21" s="232">
        <f>SUM(F22:F24)</f>
        <v>7246304583.9200001</v>
      </c>
      <c r="G21" s="232">
        <f t="shared" si="0"/>
        <v>268499219.03999996</v>
      </c>
      <c r="H21" s="232">
        <f>SUM(H22:H24)</f>
        <v>18635728050</v>
      </c>
      <c r="I21" s="232">
        <f>SUM(I22:I24)</f>
        <v>18635728050</v>
      </c>
      <c r="J21" s="232">
        <f t="shared" si="1"/>
        <v>0</v>
      </c>
    </row>
    <row r="22" spans="4:10" ht="28.5">
      <c r="D22" s="418" t="s">
        <v>207</v>
      </c>
      <c r="E22" s="240">
        <v>199107006.18000001</v>
      </c>
      <c r="F22" s="240">
        <v>0</v>
      </c>
      <c r="G22" s="240">
        <f t="shared" si="0"/>
        <v>199107006.18000001</v>
      </c>
      <c r="H22" s="240">
        <v>0</v>
      </c>
      <c r="I22" s="240">
        <v>0</v>
      </c>
      <c r="J22" s="240">
        <f t="shared" si="1"/>
        <v>0</v>
      </c>
    </row>
    <row r="23" spans="4:10" ht="14.25">
      <c r="D23" s="418" t="s">
        <v>208</v>
      </c>
      <c r="E23" s="240">
        <v>7315696796.7799997</v>
      </c>
      <c r="F23" s="240">
        <v>7246304583.9200001</v>
      </c>
      <c r="G23" s="240">
        <f t="shared" si="0"/>
        <v>69392212.859999657</v>
      </c>
      <c r="H23" s="240">
        <v>18635728050</v>
      </c>
      <c r="I23" s="240">
        <v>18635728050</v>
      </c>
      <c r="J23" s="240">
        <f t="shared" si="1"/>
        <v>0</v>
      </c>
    </row>
    <row r="24" spans="4:10" ht="28.5">
      <c r="D24" s="418" t="s">
        <v>209</v>
      </c>
      <c r="E24" s="240">
        <v>0</v>
      </c>
      <c r="F24" s="240">
        <v>0</v>
      </c>
      <c r="G24" s="240">
        <f t="shared" si="0"/>
        <v>0</v>
      </c>
      <c r="H24" s="240">
        <v>0</v>
      </c>
      <c r="I24" s="240">
        <v>0</v>
      </c>
      <c r="J24" s="240">
        <f t="shared" si="1"/>
        <v>0</v>
      </c>
    </row>
    <row r="25" spans="4:10" ht="15">
      <c r="D25" s="419" t="s">
        <v>292</v>
      </c>
      <c r="E25" s="420">
        <f>E13+E21</f>
        <v>30015681598.729992</v>
      </c>
      <c r="F25" s="420">
        <f>F13+F21</f>
        <v>21110653942.529999</v>
      </c>
      <c r="G25" s="420">
        <f t="shared" si="0"/>
        <v>8905027656.1999931</v>
      </c>
      <c r="H25" s="420">
        <f>H13+H21</f>
        <v>261016330912</v>
      </c>
      <c r="I25" s="420">
        <f>I13+I21</f>
        <v>108339547702.14</v>
      </c>
      <c r="J25" s="420">
        <f t="shared" si="1"/>
        <v>152676783209.85999</v>
      </c>
    </row>
    <row r="26" spans="4:10" ht="25.5" customHeight="1">
      <c r="D26" s="802" t="s">
        <v>243</v>
      </c>
      <c r="E26" s="802"/>
      <c r="F26" s="802"/>
      <c r="G26" s="802"/>
      <c r="H26" s="802"/>
      <c r="I26" s="802"/>
      <c r="J26" s="802"/>
    </row>
    <row r="27" spans="4:10" ht="15">
      <c r="D27"/>
      <c r="E27"/>
    </row>
    <row r="28" spans="4:10" ht="15">
      <c r="E28"/>
      <c r="F28"/>
    </row>
    <row r="29" spans="4:10" ht="15">
      <c r="E29"/>
      <c r="F29"/>
    </row>
    <row r="30" spans="4:10" ht="15">
      <c r="E30"/>
    </row>
    <row r="31" spans="4:10" ht="15">
      <c r="E31"/>
    </row>
    <row r="35" spans="4:4" ht="15">
      <c r="D35" s="220"/>
    </row>
  </sheetData>
  <mergeCells count="11">
    <mergeCell ref="D7:J7"/>
    <mergeCell ref="D1:J1"/>
    <mergeCell ref="D2:J2"/>
    <mergeCell ref="D3:J3"/>
    <mergeCell ref="D5:J5"/>
    <mergeCell ref="D6:J6"/>
    <mergeCell ref="D8:J8"/>
    <mergeCell ref="D10:D12"/>
    <mergeCell ref="E10:G10"/>
    <mergeCell ref="H10:J10"/>
    <mergeCell ref="D26:J26"/>
  </mergeCells>
  <pageMargins left="0.7" right="0.7" top="0.75" bottom="0.75" header="0.3" footer="0.3"/>
  <ignoredErrors>
    <ignoredError sqref="G21" 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2B7F-5D2D-4351-B3A2-1BB893283AC4}">
  <dimension ref="B1:Y29"/>
  <sheetViews>
    <sheetView showGridLines="0" zoomScale="70" zoomScaleNormal="70" workbookViewId="0">
      <selection activeCell="D12" sqref="D12"/>
    </sheetView>
  </sheetViews>
  <sheetFormatPr baseColWidth="10" defaultColWidth="11.42578125" defaultRowHeight="15"/>
  <cols>
    <col min="4" max="4" width="23.140625" customWidth="1"/>
    <col min="5" max="5" width="13.85546875" bestFit="1" customWidth="1"/>
    <col min="6" max="6" width="20.85546875" customWidth="1"/>
    <col min="7" max="7" width="28.42578125" customWidth="1"/>
    <col min="9" max="9" width="16.7109375" customWidth="1"/>
    <col min="12" max="12" width="18.7109375" bestFit="1" customWidth="1"/>
    <col min="13" max="13" width="16.85546875" bestFit="1" customWidth="1"/>
    <col min="14" max="14" width="22" customWidth="1"/>
    <col min="15" max="15" width="17.42578125" customWidth="1"/>
    <col min="16" max="16" width="13.140625" bestFit="1" customWidth="1"/>
    <col min="17" max="17" width="15" customWidth="1"/>
  </cols>
  <sheetData>
    <row r="1" spans="2:25" ht="27.75">
      <c r="B1" s="794" t="s">
        <v>146</v>
      </c>
      <c r="C1" s="795"/>
      <c r="D1" s="795"/>
      <c r="E1" s="795"/>
      <c r="F1" s="795"/>
      <c r="G1" s="795"/>
      <c r="H1" s="795"/>
      <c r="I1" s="795"/>
      <c r="J1" s="795"/>
      <c r="K1" s="795"/>
      <c r="L1" s="795"/>
      <c r="M1" s="795"/>
      <c r="N1" s="805"/>
    </row>
    <row r="2" spans="2:25" ht="20.25">
      <c r="B2" s="751" t="s">
        <v>147</v>
      </c>
      <c r="C2" s="752"/>
      <c r="D2" s="752"/>
      <c r="E2" s="752"/>
      <c r="F2" s="752"/>
      <c r="G2" s="752"/>
      <c r="H2" s="752"/>
      <c r="I2" s="752"/>
      <c r="J2" s="752"/>
      <c r="K2" s="752"/>
      <c r="L2" s="752"/>
      <c r="M2" s="752"/>
      <c r="N2" s="806"/>
    </row>
    <row r="3" spans="2:25">
      <c r="B3" s="723" t="s">
        <v>158</v>
      </c>
      <c r="C3" s="668"/>
      <c r="D3" s="668"/>
      <c r="E3" s="668"/>
      <c r="F3" s="668"/>
      <c r="G3" s="668"/>
      <c r="H3" s="668"/>
      <c r="I3" s="668"/>
      <c r="J3" s="668"/>
      <c r="K3" s="668"/>
      <c r="L3" s="668"/>
      <c r="M3" s="668"/>
      <c r="N3" s="801"/>
    </row>
    <row r="5" spans="2:25">
      <c r="M5" s="200"/>
      <c r="N5" s="200"/>
      <c r="O5" s="200"/>
      <c r="P5" s="200"/>
      <c r="Q5" s="200"/>
      <c r="R5" s="200"/>
      <c r="S5" s="200"/>
      <c r="T5" s="200"/>
      <c r="U5" s="200"/>
      <c r="V5" s="200"/>
      <c r="W5" s="200"/>
      <c r="X5" s="200"/>
      <c r="Y5" s="200"/>
    </row>
    <row r="6" spans="2:25">
      <c r="M6" s="200"/>
      <c r="N6" s="200"/>
      <c r="O6" s="200"/>
      <c r="P6" s="200"/>
      <c r="Q6" s="200"/>
      <c r="R6" s="200"/>
      <c r="S6" s="200"/>
      <c r="T6" s="200"/>
      <c r="U6" s="200"/>
      <c r="V6" s="200"/>
      <c r="W6" s="200"/>
      <c r="X6" s="200"/>
      <c r="Y6" s="200"/>
    </row>
    <row r="7" spans="2:25">
      <c r="M7" s="200"/>
      <c r="N7" s="200"/>
      <c r="O7" s="200"/>
      <c r="P7" s="200"/>
      <c r="Q7" s="200"/>
      <c r="R7" s="200"/>
      <c r="S7" s="200"/>
      <c r="T7" s="200"/>
      <c r="U7" s="200"/>
      <c r="V7" s="200"/>
      <c r="W7" s="200"/>
      <c r="X7" s="200"/>
      <c r="Y7" s="200"/>
    </row>
    <row r="8" spans="2:25">
      <c r="L8" s="187"/>
      <c r="M8" s="200"/>
      <c r="N8" s="200"/>
      <c r="O8" s="200"/>
      <c r="P8" s="200"/>
      <c r="Q8" s="200"/>
      <c r="R8" s="200"/>
      <c r="S8" s="200"/>
      <c r="T8" s="200"/>
      <c r="U8" s="200"/>
      <c r="V8" s="200"/>
      <c r="W8" s="200"/>
      <c r="X8" s="200"/>
      <c r="Y8" s="200"/>
    </row>
    <row r="9" spans="2:25">
      <c r="L9" s="187"/>
      <c r="M9" s="187"/>
      <c r="N9" s="187"/>
      <c r="O9" s="187"/>
      <c r="P9" s="187"/>
      <c r="Q9" s="187"/>
      <c r="R9" s="187"/>
      <c r="S9" s="200"/>
      <c r="T9" s="200"/>
      <c r="U9" s="200"/>
      <c r="V9" s="200"/>
      <c r="W9" s="200"/>
      <c r="X9" s="200"/>
      <c r="Y9" s="200"/>
    </row>
    <row r="10" spans="2:25">
      <c r="L10" s="187"/>
      <c r="M10" s="187"/>
      <c r="N10" s="187"/>
      <c r="O10" s="187"/>
      <c r="P10" s="187"/>
      <c r="Q10" s="187"/>
      <c r="R10" s="187"/>
      <c r="S10" s="200"/>
      <c r="T10" s="200"/>
      <c r="U10" s="200"/>
      <c r="V10" s="200"/>
      <c r="W10" s="200"/>
      <c r="X10" s="200"/>
      <c r="Y10" s="200"/>
    </row>
    <row r="11" spans="2:25">
      <c r="L11" s="405"/>
      <c r="M11" s="405"/>
      <c r="N11" s="405"/>
      <c r="O11" s="405"/>
      <c r="P11" s="405"/>
      <c r="Q11" s="405"/>
      <c r="R11" s="405"/>
      <c r="S11" s="200"/>
      <c r="T11" s="200"/>
      <c r="U11" s="200"/>
      <c r="V11" s="200"/>
      <c r="W11" s="200"/>
      <c r="X11" s="200"/>
      <c r="Y11" s="200"/>
    </row>
    <row r="12" spans="2:25">
      <c r="L12" s="405"/>
      <c r="M12" s="405"/>
      <c r="N12" s="405"/>
      <c r="O12" s="405"/>
      <c r="P12" s="405"/>
      <c r="Q12" s="405"/>
      <c r="R12" s="405"/>
      <c r="S12" s="200"/>
      <c r="T12" s="200"/>
      <c r="U12" s="200"/>
      <c r="V12" s="200"/>
      <c r="W12" s="200"/>
      <c r="X12" s="200"/>
      <c r="Y12" s="200"/>
    </row>
    <row r="13" spans="2:25">
      <c r="L13" s="187"/>
      <c r="M13" s="187"/>
      <c r="N13" s="187"/>
      <c r="O13" s="187"/>
      <c r="P13" s="187"/>
      <c r="Q13" s="187"/>
      <c r="R13" s="187"/>
      <c r="S13" s="200"/>
      <c r="T13" s="200"/>
      <c r="U13" s="200"/>
      <c r="V13" s="200"/>
      <c r="W13" s="200"/>
      <c r="X13" s="200"/>
      <c r="Y13" s="200"/>
    </row>
    <row r="14" spans="2:25" ht="60">
      <c r="L14" s="424" t="s">
        <v>195</v>
      </c>
      <c r="M14" s="424" t="s">
        <v>163</v>
      </c>
      <c r="N14" s="424" t="s">
        <v>196</v>
      </c>
      <c r="O14" s="424" t="s">
        <v>165</v>
      </c>
      <c r="P14" s="424" t="s">
        <v>197</v>
      </c>
      <c r="Q14" s="424" t="s">
        <v>167</v>
      </c>
      <c r="R14" s="187"/>
      <c r="S14" s="200"/>
      <c r="T14" s="200"/>
      <c r="U14" s="200"/>
      <c r="V14" s="200"/>
      <c r="W14" s="200"/>
      <c r="X14" s="200"/>
      <c r="Y14" s="200"/>
    </row>
    <row r="15" spans="2:25">
      <c r="L15" s="425" t="s">
        <v>168</v>
      </c>
      <c r="M15" s="406">
        <v>1037756981555.3</v>
      </c>
      <c r="N15" s="406">
        <v>37985825208</v>
      </c>
      <c r="O15" s="406">
        <v>32875682518</v>
      </c>
      <c r="P15" s="406">
        <v>8905027656.1999779</v>
      </c>
      <c r="Q15" s="406">
        <v>152676783209.85999</v>
      </c>
      <c r="R15" s="187"/>
      <c r="S15" s="200"/>
      <c r="T15" s="200"/>
      <c r="U15" s="200"/>
      <c r="V15" s="200"/>
      <c r="W15" s="200"/>
      <c r="X15" s="200"/>
      <c r="Y15" s="200"/>
    </row>
    <row r="16" spans="2:25">
      <c r="L16" s="187"/>
      <c r="M16" s="187"/>
      <c r="N16" s="187"/>
      <c r="O16" s="187"/>
      <c r="P16" s="187"/>
      <c r="Q16" s="187"/>
      <c r="R16" s="187"/>
      <c r="S16" s="200"/>
      <c r="T16" s="200"/>
      <c r="U16" s="200"/>
      <c r="V16" s="200"/>
      <c r="W16" s="200"/>
      <c r="X16" s="200"/>
      <c r="Y16" s="200"/>
    </row>
    <row r="17" spans="5:25">
      <c r="L17" s="405"/>
      <c r="M17" s="405"/>
      <c r="N17" s="405"/>
      <c r="O17" s="405"/>
      <c r="P17" s="405"/>
      <c r="Q17" s="405"/>
      <c r="R17" s="405"/>
      <c r="S17" s="200"/>
      <c r="T17" s="200"/>
      <c r="U17" s="200"/>
      <c r="V17" s="200"/>
      <c r="W17" s="200"/>
      <c r="X17" s="200"/>
      <c r="Y17" s="200"/>
    </row>
    <row r="18" spans="5:25">
      <c r="F18" s="245"/>
      <c r="L18" s="405"/>
      <c r="M18" s="405"/>
      <c r="N18" s="405"/>
      <c r="O18" s="405"/>
      <c r="P18" s="405"/>
      <c r="Q18" s="405"/>
      <c r="R18" s="405"/>
      <c r="S18" s="200"/>
      <c r="T18" s="200"/>
      <c r="U18" s="200"/>
      <c r="V18" s="200"/>
      <c r="W18" s="200"/>
      <c r="X18" s="200"/>
      <c r="Y18" s="200"/>
    </row>
    <row r="19" spans="5:25">
      <c r="L19" s="405"/>
      <c r="M19" s="405"/>
      <c r="N19" s="405"/>
      <c r="O19" s="405"/>
      <c r="P19" s="405"/>
      <c r="Q19" s="405"/>
      <c r="R19" s="405"/>
      <c r="S19" s="200"/>
      <c r="T19" s="200"/>
      <c r="U19" s="200"/>
      <c r="V19" s="200"/>
      <c r="W19" s="200"/>
      <c r="X19" s="200"/>
      <c r="Y19" s="200"/>
    </row>
    <row r="20" spans="5:25">
      <c r="L20" s="405"/>
      <c r="M20" s="405"/>
      <c r="N20" s="405"/>
      <c r="O20" s="405"/>
      <c r="P20" s="405"/>
      <c r="Q20" s="405"/>
      <c r="R20" s="405"/>
      <c r="S20" s="200"/>
      <c r="T20" s="200"/>
      <c r="U20" s="200"/>
      <c r="V20" s="200"/>
      <c r="W20" s="200"/>
      <c r="X20" s="200"/>
      <c r="Y20" s="200"/>
    </row>
    <row r="21" spans="5:25">
      <c r="L21" s="405"/>
      <c r="M21" s="405"/>
      <c r="N21" s="405"/>
      <c r="O21" s="405"/>
      <c r="P21" s="405"/>
      <c r="Q21" s="405"/>
      <c r="R21" s="405"/>
      <c r="S21" s="200"/>
      <c r="T21" s="200"/>
      <c r="U21" s="200"/>
      <c r="V21" s="200"/>
      <c r="W21" s="200"/>
      <c r="X21" s="200"/>
      <c r="Y21" s="200"/>
    </row>
    <row r="22" spans="5:25">
      <c r="L22" s="405"/>
      <c r="M22" s="405"/>
      <c r="N22" s="405"/>
      <c r="O22" s="405"/>
      <c r="P22" s="405"/>
      <c r="Q22" s="405"/>
      <c r="R22" s="405"/>
      <c r="S22" s="200"/>
      <c r="T22" s="200"/>
      <c r="U22" s="200"/>
      <c r="V22" s="200"/>
      <c r="W22" s="200"/>
      <c r="X22" s="200"/>
      <c r="Y22" s="200"/>
    </row>
    <row r="23" spans="5:25">
      <c r="L23" s="405"/>
      <c r="M23" s="405"/>
      <c r="N23" s="405"/>
      <c r="O23" s="405"/>
      <c r="P23" s="405"/>
      <c r="Q23" s="405"/>
      <c r="R23" s="405"/>
      <c r="S23" s="200"/>
      <c r="T23" s="200"/>
      <c r="U23" s="200"/>
      <c r="V23" s="200"/>
      <c r="W23" s="200"/>
      <c r="X23" s="200"/>
      <c r="Y23" s="200"/>
    </row>
    <row r="24" spans="5:25">
      <c r="L24" s="405"/>
      <c r="M24" s="405"/>
      <c r="N24" s="405"/>
      <c r="O24" s="405"/>
      <c r="P24" s="405"/>
      <c r="Q24" s="405"/>
      <c r="R24" s="405"/>
      <c r="S24" s="200"/>
      <c r="T24" s="200"/>
      <c r="U24" s="200"/>
      <c r="V24" s="200"/>
      <c r="W24" s="200"/>
      <c r="X24" s="200"/>
      <c r="Y24" s="200"/>
    </row>
    <row r="25" spans="5:25">
      <c r="L25" s="405"/>
      <c r="M25" s="405"/>
      <c r="N25" s="405"/>
      <c r="O25" s="405"/>
      <c r="P25" s="405"/>
      <c r="Q25" s="405"/>
      <c r="R25" s="405"/>
      <c r="S25" s="200"/>
      <c r="T25" s="200"/>
      <c r="U25" s="200"/>
      <c r="V25" s="200"/>
      <c r="W25" s="200"/>
      <c r="X25" s="200"/>
      <c r="Y25" s="200"/>
    </row>
    <row r="26" spans="5:25">
      <c r="F26" s="426" t="s">
        <v>243</v>
      </c>
      <c r="L26" s="405"/>
      <c r="M26" s="405"/>
      <c r="N26" s="405"/>
      <c r="O26" s="405"/>
      <c r="P26" s="405"/>
      <c r="Q26" s="405"/>
      <c r="R26" s="405"/>
      <c r="S26" s="200"/>
      <c r="T26" s="200"/>
      <c r="U26" s="200"/>
      <c r="V26" s="200"/>
      <c r="W26" s="200"/>
      <c r="X26" s="200"/>
      <c r="Y26" s="200"/>
    </row>
    <row r="27" spans="5:25">
      <c r="L27" s="405"/>
      <c r="M27" s="405"/>
      <c r="N27" s="405"/>
      <c r="O27" s="405"/>
      <c r="P27" s="405"/>
      <c r="Q27" s="405"/>
      <c r="R27" s="405"/>
      <c r="S27" s="200"/>
      <c r="T27" s="200"/>
      <c r="U27" s="200"/>
      <c r="V27" s="200"/>
      <c r="W27" s="200"/>
      <c r="X27" s="200"/>
      <c r="Y27" s="200"/>
    </row>
    <row r="28" spans="5:25">
      <c r="E28" s="426"/>
      <c r="F28" s="426"/>
      <c r="G28" s="426"/>
      <c r="H28" s="426"/>
      <c r="I28" s="426"/>
      <c r="J28" s="426"/>
      <c r="L28" s="405"/>
      <c r="M28" s="405"/>
      <c r="N28" s="405"/>
      <c r="O28" s="405"/>
      <c r="P28" s="405"/>
      <c r="Q28" s="405"/>
      <c r="R28" s="405"/>
      <c r="S28" s="405"/>
      <c r="T28" s="405"/>
    </row>
    <row r="29" spans="5:25">
      <c r="L29" s="405"/>
      <c r="M29" s="405"/>
      <c r="N29" s="405"/>
      <c r="O29" s="405"/>
      <c r="P29" s="405"/>
      <c r="Q29" s="405"/>
      <c r="R29" s="405"/>
      <c r="S29" s="405"/>
      <c r="T29" s="405"/>
    </row>
  </sheetData>
  <mergeCells count="3">
    <mergeCell ref="B1:N1"/>
    <mergeCell ref="B2:N2"/>
    <mergeCell ref="B3:N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8D1D-BC44-4750-9993-5344680F743A}">
  <dimension ref="D2:N31"/>
  <sheetViews>
    <sheetView showGridLines="0" workbookViewId="0">
      <selection activeCell="E19" sqref="E19"/>
    </sheetView>
  </sheetViews>
  <sheetFormatPr baseColWidth="10" defaultColWidth="9.140625" defaultRowHeight="14.25"/>
  <cols>
    <col min="1" max="3" width="9.140625" style="245"/>
    <col min="4" max="4" width="55.28515625" style="245" customWidth="1"/>
    <col min="5" max="6" width="14.85546875" style="245" bestFit="1" customWidth="1"/>
    <col min="7" max="7" width="12.7109375" style="245" bestFit="1" customWidth="1"/>
    <col min="8" max="8" width="11.5703125" style="245" customWidth="1"/>
    <col min="9" max="9" width="8.5703125" style="245" customWidth="1"/>
    <col min="10" max="10" width="8.42578125" style="245" bestFit="1" customWidth="1"/>
    <col min="11" max="12" width="9.140625" style="245"/>
    <col min="13" max="13" width="41.85546875" style="245" customWidth="1"/>
    <col min="14" max="14" width="19.5703125" style="245" customWidth="1"/>
    <col min="15" max="16384" width="9.140625" style="245"/>
  </cols>
  <sheetData>
    <row r="2" spans="4:14" ht="27.75">
      <c r="D2" s="799" t="s">
        <v>146</v>
      </c>
      <c r="E2" s="800"/>
      <c r="F2" s="800"/>
      <c r="G2" s="800"/>
      <c r="H2" s="800"/>
      <c r="I2" s="800"/>
      <c r="J2" s="800"/>
    </row>
    <row r="3" spans="4:14" ht="20.25">
      <c r="D3" s="732" t="s">
        <v>147</v>
      </c>
      <c r="E3" s="733"/>
      <c r="F3" s="733"/>
      <c r="G3" s="733"/>
      <c r="H3" s="733"/>
      <c r="I3" s="733"/>
      <c r="J3" s="733"/>
    </row>
    <row r="4" spans="4:14" ht="15">
      <c r="D4" s="723" t="s">
        <v>158</v>
      </c>
      <c r="E4" s="668"/>
      <c r="F4" s="668"/>
      <c r="G4" s="668"/>
      <c r="H4" s="668"/>
      <c r="I4" s="668"/>
      <c r="J4" s="668"/>
    </row>
    <row r="6" spans="4:14" ht="15" customHeight="1">
      <c r="D6" s="808" t="s">
        <v>1750</v>
      </c>
      <c r="E6" s="808"/>
      <c r="F6" s="808"/>
      <c r="G6" s="808"/>
      <c r="H6" s="808"/>
      <c r="I6" s="808"/>
      <c r="J6" s="808"/>
      <c r="M6" s="150" t="s">
        <v>296</v>
      </c>
      <c r="N6" s="643">
        <v>5837063769624.7305</v>
      </c>
    </row>
    <row r="7" spans="4:14" ht="15" customHeight="1">
      <c r="D7" s="808" t="s">
        <v>244</v>
      </c>
      <c r="E7" s="808"/>
      <c r="F7" s="808"/>
      <c r="G7" s="808"/>
      <c r="H7" s="808"/>
      <c r="I7" s="808"/>
      <c r="J7" s="808"/>
      <c r="M7" s="150" t="s">
        <v>297</v>
      </c>
      <c r="N7" s="643">
        <v>6884473219413.6299</v>
      </c>
    </row>
    <row r="8" spans="4:14" ht="15" customHeight="1">
      <c r="D8" s="809" t="s">
        <v>194</v>
      </c>
      <c r="E8" s="809"/>
      <c r="F8" s="809"/>
      <c r="G8" s="809"/>
      <c r="H8" s="809"/>
      <c r="I8" s="809"/>
      <c r="J8" s="809"/>
      <c r="M8" s="150"/>
      <c r="N8" s="150"/>
    </row>
    <row r="9" spans="4:14" ht="17.25">
      <c r="D9" s="807" t="s">
        <v>195</v>
      </c>
      <c r="E9" s="807">
        <v>2022</v>
      </c>
      <c r="F9" s="807">
        <v>2023</v>
      </c>
      <c r="G9" s="807" t="s">
        <v>298</v>
      </c>
      <c r="H9" s="807"/>
      <c r="I9" s="807" t="s">
        <v>299</v>
      </c>
      <c r="J9" s="807"/>
    </row>
    <row r="10" spans="4:14" ht="15">
      <c r="D10" s="807"/>
      <c r="E10" s="807"/>
      <c r="F10" s="807"/>
      <c r="G10" s="427" t="s">
        <v>300</v>
      </c>
      <c r="H10" s="427" t="s">
        <v>301</v>
      </c>
      <c r="I10" s="427">
        <v>2022</v>
      </c>
      <c r="J10" s="427">
        <v>2023</v>
      </c>
    </row>
    <row r="11" spans="4:14" ht="15">
      <c r="D11" s="807"/>
      <c r="E11" s="427">
        <v>1</v>
      </c>
      <c r="F11" s="427">
        <v>2</v>
      </c>
      <c r="G11" s="427">
        <v>3</v>
      </c>
      <c r="H11" s="427">
        <v>4</v>
      </c>
      <c r="I11" s="427">
        <v>5</v>
      </c>
      <c r="J11" s="427">
        <v>6</v>
      </c>
    </row>
    <row r="12" spans="4:14" ht="15.75">
      <c r="D12" s="428" t="s">
        <v>219</v>
      </c>
      <c r="E12" s="429">
        <v>1083877776286.2271</v>
      </c>
      <c r="F12" s="429">
        <v>1292711910561.1118</v>
      </c>
      <c r="G12" s="429">
        <f>F12-E12</f>
        <v>208834134274.88477</v>
      </c>
      <c r="H12" s="430">
        <f>F12/E12-1</f>
        <v>0.19267313976159661</v>
      </c>
      <c r="I12" s="430">
        <f>E12/$N$6</f>
        <v>0.18568887013477162</v>
      </c>
      <c r="J12" s="430">
        <f>F12/$N$7</f>
        <v>0.18777208790874136</v>
      </c>
    </row>
    <row r="13" spans="4:14" ht="15">
      <c r="D13" s="431" t="s">
        <v>220</v>
      </c>
      <c r="E13" s="432">
        <v>177507955082.3631</v>
      </c>
      <c r="F13" s="432">
        <v>211982338157.57993</v>
      </c>
      <c r="G13" s="432">
        <f t="shared" ref="G13:G28" si="0">F13-E13</f>
        <v>34474383075.216827</v>
      </c>
      <c r="H13" s="433">
        <f t="shared" ref="H13:H28" si="1">F13/E13-1</f>
        <v>0.19421317235737878</v>
      </c>
      <c r="I13" s="433">
        <f t="shared" ref="I13:I28" si="2">E13/$N$6</f>
        <v>3.0410487547881497E-2</v>
      </c>
      <c r="J13" s="433">
        <f t="shared" ref="J13:J29" si="3">F13/$N$7</f>
        <v>3.079136651440632E-2</v>
      </c>
    </row>
    <row r="14" spans="4:14" ht="15">
      <c r="D14" s="431" t="s">
        <v>221</v>
      </c>
      <c r="E14" s="432">
        <v>547950926528.6637</v>
      </c>
      <c r="F14" s="432">
        <v>647334679318.13171</v>
      </c>
      <c r="G14" s="432">
        <f t="shared" si="0"/>
        <v>99383752789.468018</v>
      </c>
      <c r="H14" s="433">
        <f t="shared" si="1"/>
        <v>0.18137345513598513</v>
      </c>
      <c r="I14" s="433">
        <f t="shared" si="2"/>
        <v>9.3874411545771391E-2</v>
      </c>
      <c r="J14" s="433">
        <f t="shared" si="3"/>
        <v>9.4028207923404064E-2</v>
      </c>
    </row>
    <row r="15" spans="4:14" ht="15">
      <c r="D15" s="431" t="s">
        <v>222</v>
      </c>
      <c r="E15" s="432">
        <v>58461490416.328835</v>
      </c>
      <c r="F15" s="432">
        <v>68419499154.790001</v>
      </c>
      <c r="G15" s="432">
        <f t="shared" si="0"/>
        <v>9958008738.4611664</v>
      </c>
      <c r="H15" s="433">
        <f t="shared" si="1"/>
        <v>0.1703344999853067</v>
      </c>
      <c r="I15" s="433">
        <f t="shared" si="2"/>
        <v>1.0015564798273117E-2</v>
      </c>
      <c r="J15" s="433">
        <f t="shared" si="3"/>
        <v>9.9382330316650554E-3</v>
      </c>
    </row>
    <row r="16" spans="4:14" ht="15">
      <c r="D16" s="431" t="s">
        <v>176</v>
      </c>
      <c r="E16" s="432">
        <v>194550797859.48465</v>
      </c>
      <c r="F16" s="432">
        <v>227784500337.70996</v>
      </c>
      <c r="G16" s="432">
        <f t="shared" si="0"/>
        <v>33233702478.225311</v>
      </c>
      <c r="H16" s="433">
        <f t="shared" si="1"/>
        <v>0.17082275089012233</v>
      </c>
      <c r="I16" s="433">
        <f t="shared" si="2"/>
        <v>3.3330250539988955E-2</v>
      </c>
      <c r="J16" s="433">
        <f t="shared" si="3"/>
        <v>3.3086700039064283E-2</v>
      </c>
    </row>
    <row r="17" spans="4:10" ht="15">
      <c r="D17" s="431" t="s">
        <v>223</v>
      </c>
      <c r="E17" s="432">
        <v>51816579.557853304</v>
      </c>
      <c r="F17" s="432">
        <v>20060669000</v>
      </c>
      <c r="G17" s="432">
        <f t="shared" si="0"/>
        <v>20008852420.442146</v>
      </c>
      <c r="H17" s="433">
        <f t="shared" si="1"/>
        <v>386.14768846527642</v>
      </c>
      <c r="I17" s="433">
        <f t="shared" si="2"/>
        <v>8.8771652328863687E-6</v>
      </c>
      <c r="J17" s="433">
        <f t="shared" si="3"/>
        <v>2.9139003610952566E-3</v>
      </c>
    </row>
    <row r="18" spans="4:10" ht="15.75">
      <c r="D18" s="431" t="s">
        <v>224</v>
      </c>
      <c r="E18" s="432">
        <v>104820573910.89517</v>
      </c>
      <c r="F18" s="146">
        <v>115928292492.41005</v>
      </c>
      <c r="G18" s="432">
        <f t="shared" si="0"/>
        <v>11107718581.514877</v>
      </c>
      <c r="H18" s="433">
        <f t="shared" si="1"/>
        <v>0.1059688777410932</v>
      </c>
      <c r="I18" s="433">
        <f t="shared" si="2"/>
        <v>1.795775719572688E-2</v>
      </c>
      <c r="J18" s="433">
        <f t="shared" si="3"/>
        <v>1.6839094117688209E-2</v>
      </c>
    </row>
    <row r="19" spans="4:10" ht="15">
      <c r="D19" s="431" t="s">
        <v>225</v>
      </c>
      <c r="E19" s="432">
        <v>0</v>
      </c>
      <c r="F19" s="432">
        <v>139235</v>
      </c>
      <c r="G19" s="432">
        <f t="shared" si="0"/>
        <v>139235</v>
      </c>
      <c r="H19" s="433"/>
      <c r="I19" s="433">
        <f t="shared" si="2"/>
        <v>0</v>
      </c>
      <c r="J19" s="433">
        <f t="shared" si="3"/>
        <v>2.0224495841943161E-8</v>
      </c>
    </row>
    <row r="20" spans="4:10" ht="15">
      <c r="D20" s="431" t="s">
        <v>226</v>
      </c>
      <c r="E20" s="432">
        <v>534215908.93372995</v>
      </c>
      <c r="F20" s="432">
        <v>1201792865.49</v>
      </c>
      <c r="G20" s="432">
        <f t="shared" si="0"/>
        <v>667576956.55627012</v>
      </c>
      <c r="H20" s="433">
        <f t="shared" si="1"/>
        <v>1.2496388546135262</v>
      </c>
      <c r="I20" s="433">
        <f t="shared" si="2"/>
        <v>9.1521341896882367E-5</v>
      </c>
      <c r="J20" s="433">
        <f t="shared" si="3"/>
        <v>1.745656969223217E-4</v>
      </c>
    </row>
    <row r="21" spans="4:10" ht="15.75">
      <c r="D21" s="428" t="s">
        <v>302</v>
      </c>
      <c r="E21" s="429">
        <v>169065452011.63297</v>
      </c>
      <c r="F21" s="429">
        <v>185190150632.14008</v>
      </c>
      <c r="G21" s="429">
        <f t="shared" si="0"/>
        <v>16124698620.507111</v>
      </c>
      <c r="H21" s="430">
        <f t="shared" si="1"/>
        <v>9.5375479902290117E-2</v>
      </c>
      <c r="I21" s="430">
        <f t="shared" si="2"/>
        <v>2.8964126260094349E-2</v>
      </c>
      <c r="J21" s="430">
        <f t="shared" si="3"/>
        <v>2.6899683495015942E-2</v>
      </c>
    </row>
    <row r="22" spans="4:10" ht="15">
      <c r="D22" s="431" t="s">
        <v>228</v>
      </c>
      <c r="E22" s="432">
        <v>73931569590.402008</v>
      </c>
      <c r="F22" s="432">
        <v>81245106959.650085</v>
      </c>
      <c r="G22" s="432">
        <f t="shared" si="0"/>
        <v>7313537369.2480774</v>
      </c>
      <c r="H22" s="433">
        <f t="shared" si="1"/>
        <v>9.8923063716444437E-2</v>
      </c>
      <c r="I22" s="433">
        <f t="shared" si="2"/>
        <v>1.2665883483256021E-2</v>
      </c>
      <c r="J22" s="433">
        <f t="shared" si="3"/>
        <v>1.1801208948063852E-2</v>
      </c>
    </row>
    <row r="23" spans="4:10" ht="15">
      <c r="D23" s="431" t="s">
        <v>229</v>
      </c>
      <c r="E23" s="432">
        <v>84438017221.815872</v>
      </c>
      <c r="F23" s="432">
        <v>76038267908.09996</v>
      </c>
      <c r="G23" s="432">
        <f t="shared" si="0"/>
        <v>-8399749313.7159119</v>
      </c>
      <c r="H23" s="433">
        <f t="shared" si="1"/>
        <v>-9.9478287033316404E-2</v>
      </c>
      <c r="I23" s="433">
        <f t="shared" si="2"/>
        <v>1.4465837714711906E-2</v>
      </c>
      <c r="J23" s="433">
        <f t="shared" si="3"/>
        <v>1.1044892686005154E-2</v>
      </c>
    </row>
    <row r="24" spans="4:10" ht="15">
      <c r="D24" s="431" t="s">
        <v>230</v>
      </c>
      <c r="E24" s="432">
        <v>106241842.47111176</v>
      </c>
      <c r="F24" s="432">
        <v>52013810</v>
      </c>
      <c r="G24" s="432">
        <f t="shared" si="0"/>
        <v>-54228032.47111176</v>
      </c>
      <c r="H24" s="433">
        <f t="shared" si="1"/>
        <v>-0.51042067051742745</v>
      </c>
      <c r="I24" s="433">
        <f t="shared" si="2"/>
        <v>1.8201247521738509E-5</v>
      </c>
      <c r="J24" s="433">
        <f t="shared" si="3"/>
        <v>7.5552345607686402E-6</v>
      </c>
    </row>
    <row r="25" spans="4:10" ht="15">
      <c r="D25" s="431" t="s">
        <v>231</v>
      </c>
      <c r="E25" s="432">
        <v>3540063667.8547187</v>
      </c>
      <c r="F25" s="432">
        <v>3831999300.79</v>
      </c>
      <c r="G25" s="432">
        <f t="shared" si="0"/>
        <v>291935632.93528128</v>
      </c>
      <c r="H25" s="433">
        <f t="shared" si="1"/>
        <v>8.2466209742548147E-2</v>
      </c>
      <c r="I25" s="433">
        <f t="shared" si="2"/>
        <v>6.0648021121110899E-4</v>
      </c>
      <c r="J25" s="433">
        <f t="shared" si="3"/>
        <v>5.5661474431828526E-4</v>
      </c>
    </row>
    <row r="26" spans="4:10" ht="15">
      <c r="D26" s="431" t="s">
        <v>232</v>
      </c>
      <c r="E26" s="432">
        <v>5603127436.0892525</v>
      </c>
      <c r="F26" s="432">
        <v>22576384938.599998</v>
      </c>
      <c r="G26" s="432">
        <f t="shared" si="0"/>
        <v>16973257502.510746</v>
      </c>
      <c r="H26" s="433">
        <f t="shared" si="1"/>
        <v>3.0292470938975047</v>
      </c>
      <c r="I26" s="433">
        <f t="shared" si="2"/>
        <v>9.5992225838736759E-4</v>
      </c>
      <c r="J26" s="433">
        <f t="shared" si="3"/>
        <v>3.2793191605330835E-3</v>
      </c>
    </row>
    <row r="27" spans="4:10" ht="15">
      <c r="D27" s="431" t="s">
        <v>233</v>
      </c>
      <c r="E27" s="434">
        <v>147978</v>
      </c>
      <c r="F27" s="434">
        <v>93440</v>
      </c>
      <c r="G27" s="432">
        <f t="shared" si="0"/>
        <v>-54538</v>
      </c>
      <c r="H27" s="433">
        <f t="shared" si="1"/>
        <v>-0.36855478517076867</v>
      </c>
      <c r="I27" s="433">
        <f t="shared" si="2"/>
        <v>2.5351444808613702E-8</v>
      </c>
      <c r="J27" s="433">
        <f t="shared" si="3"/>
        <v>1.3572570772228024E-8</v>
      </c>
    </row>
    <row r="28" spans="4:10" ht="15">
      <c r="D28" s="431" t="s">
        <v>234</v>
      </c>
      <c r="E28" s="432">
        <v>1446284275</v>
      </c>
      <c r="F28" s="432">
        <v>1446284275</v>
      </c>
      <c r="G28" s="432">
        <f t="shared" si="0"/>
        <v>0</v>
      </c>
      <c r="H28" s="433">
        <f t="shared" si="1"/>
        <v>0</v>
      </c>
      <c r="I28" s="433">
        <f t="shared" si="2"/>
        <v>2.4777599356139683E-4</v>
      </c>
      <c r="J28" s="433">
        <f t="shared" si="3"/>
        <v>2.1007914896401967E-4</v>
      </c>
    </row>
    <row r="29" spans="4:10" ht="15.75">
      <c r="D29" s="436" t="s">
        <v>168</v>
      </c>
      <c r="E29" s="437">
        <v>1252943228297.8599</v>
      </c>
      <c r="F29" s="437">
        <v>1477902061193.252</v>
      </c>
      <c r="G29" s="437">
        <f>F29-E29</f>
        <v>224958832895.39209</v>
      </c>
      <c r="H29" s="438">
        <f>G29/E29</f>
        <v>0.17954431439084567</v>
      </c>
      <c r="I29" s="438">
        <f>E29/$N$6</f>
        <v>0.21465299639486593</v>
      </c>
      <c r="J29" s="438">
        <f t="shared" si="3"/>
        <v>0.21467177140375732</v>
      </c>
    </row>
    <row r="30" spans="4:10" ht="15">
      <c r="D30" s="439" t="s">
        <v>1726</v>
      </c>
    </row>
    <row r="31" spans="4:10" ht="15">
      <c r="D31" s="439" t="s">
        <v>1727</v>
      </c>
    </row>
  </sheetData>
  <mergeCells count="11">
    <mergeCell ref="D2:J2"/>
    <mergeCell ref="D3:J3"/>
    <mergeCell ref="D4:J4"/>
    <mergeCell ref="D9:D11"/>
    <mergeCell ref="E9:E10"/>
    <mergeCell ref="F9:F10"/>
    <mergeCell ref="G9:H9"/>
    <mergeCell ref="I9:J9"/>
    <mergeCell ref="D6:J6"/>
    <mergeCell ref="D7:J7"/>
    <mergeCell ref="D8:J8"/>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55FD-0B30-4D35-ACAC-23A8C7B77482}">
  <dimension ref="C2:W50"/>
  <sheetViews>
    <sheetView showGridLines="0" topLeftCell="D10" zoomScale="70" zoomScaleNormal="70" workbookViewId="0">
      <selection activeCell="S49" sqref="S49"/>
    </sheetView>
  </sheetViews>
  <sheetFormatPr baseColWidth="10" defaultColWidth="9.140625" defaultRowHeight="14.25"/>
  <cols>
    <col min="1" max="2" width="9.140625" style="245"/>
    <col min="3" max="3" width="55.42578125" style="245" customWidth="1"/>
    <col min="4" max="4" width="16" style="245" customWidth="1"/>
    <col min="5" max="5" width="17" style="245" customWidth="1"/>
    <col min="6" max="6" width="17.7109375" style="245" customWidth="1"/>
    <col min="7" max="7" width="18.7109375" style="245" customWidth="1"/>
    <col min="8" max="8" width="17" style="245" customWidth="1"/>
    <col min="9" max="9" width="18.140625" style="245" customWidth="1"/>
    <col min="10" max="10" width="17.5703125" style="245" customWidth="1"/>
    <col min="11" max="11" width="17.42578125" style="245" customWidth="1"/>
    <col min="12" max="12" width="17" style="245" customWidth="1"/>
    <col min="13" max="13" width="18.140625" style="245" customWidth="1"/>
    <col min="14" max="14" width="17" style="245" customWidth="1"/>
    <col min="15" max="15" width="16.7109375" style="245" customWidth="1"/>
    <col min="16" max="16" width="17" style="245" customWidth="1"/>
    <col min="17" max="17" width="18.28515625" style="245" customWidth="1"/>
    <col min="18" max="18" width="16.5703125" style="245" customWidth="1"/>
    <col min="19" max="19" width="16.140625" style="245" customWidth="1"/>
    <col min="20" max="20" width="11" style="245" customWidth="1"/>
    <col min="21" max="22" width="9.140625" style="245"/>
    <col min="23" max="23" width="23.5703125" style="245" bestFit="1" customWidth="1"/>
    <col min="24" max="16384" width="9.140625" style="245"/>
  </cols>
  <sheetData>
    <row r="2" spans="3:23" ht="27.75" customHeight="1">
      <c r="C2" s="810" t="s">
        <v>146</v>
      </c>
      <c r="D2" s="811"/>
      <c r="E2" s="811"/>
      <c r="F2" s="811"/>
      <c r="G2" s="811"/>
      <c r="H2" s="811"/>
      <c r="I2" s="811"/>
      <c r="J2" s="811"/>
      <c r="K2" s="811"/>
      <c r="L2" s="811"/>
      <c r="M2" s="811"/>
      <c r="N2" s="811"/>
      <c r="O2" s="811"/>
      <c r="P2" s="811"/>
      <c r="Q2" s="811"/>
      <c r="R2" s="811"/>
      <c r="S2" s="811"/>
      <c r="T2" s="811"/>
    </row>
    <row r="3" spans="3:23" ht="20.25">
      <c r="C3" s="812" t="s">
        <v>147</v>
      </c>
      <c r="D3" s="813"/>
      <c r="E3" s="813"/>
      <c r="F3" s="813"/>
      <c r="G3" s="813"/>
      <c r="H3" s="813"/>
      <c r="I3" s="813"/>
      <c r="J3" s="813"/>
      <c r="K3" s="813"/>
      <c r="L3" s="813"/>
      <c r="M3" s="813"/>
      <c r="N3" s="813"/>
      <c r="O3" s="813"/>
      <c r="P3" s="813"/>
      <c r="Q3" s="813"/>
      <c r="R3" s="813"/>
      <c r="S3" s="813"/>
      <c r="T3" s="813"/>
    </row>
    <row r="4" spans="3:23" ht="15.75" customHeight="1">
      <c r="C4" s="723" t="s">
        <v>158</v>
      </c>
      <c r="D4" s="668"/>
      <c r="E4" s="668"/>
      <c r="F4" s="668"/>
      <c r="G4" s="668"/>
      <c r="H4" s="668"/>
      <c r="I4" s="668"/>
      <c r="J4" s="668"/>
      <c r="K4" s="668"/>
      <c r="L4" s="668"/>
      <c r="M4" s="668"/>
      <c r="N4" s="668"/>
      <c r="O4" s="668"/>
      <c r="P4" s="668"/>
      <c r="Q4" s="668"/>
      <c r="R4" s="668"/>
      <c r="S4" s="668"/>
      <c r="T4" s="668"/>
    </row>
    <row r="5" spans="3:23" ht="15.75" customHeight="1">
      <c r="C5" s="160"/>
      <c r="D5" s="160"/>
      <c r="E5" s="160"/>
      <c r="F5" s="160"/>
      <c r="G5" s="160"/>
      <c r="H5" s="160"/>
      <c r="I5" s="160"/>
      <c r="J5" s="160"/>
      <c r="K5" s="160"/>
      <c r="L5" s="160"/>
      <c r="M5" s="160"/>
      <c r="N5" s="160"/>
      <c r="O5" s="160"/>
      <c r="P5" s="160"/>
      <c r="Q5" s="160"/>
      <c r="R5" s="160"/>
      <c r="S5" s="160"/>
      <c r="T5" s="160"/>
    </row>
    <row r="6" spans="3:23" ht="18">
      <c r="C6" s="817" t="s">
        <v>1748</v>
      </c>
      <c r="D6" s="817"/>
      <c r="E6" s="817"/>
      <c r="F6" s="817"/>
      <c r="G6" s="817"/>
      <c r="H6" s="817"/>
      <c r="I6" s="817"/>
      <c r="J6" s="817"/>
      <c r="K6" s="817"/>
      <c r="L6" s="817"/>
      <c r="M6" s="817"/>
      <c r="N6" s="817"/>
      <c r="O6" s="817"/>
      <c r="P6" s="817"/>
      <c r="Q6" s="817"/>
      <c r="R6" s="817"/>
      <c r="S6" s="817"/>
      <c r="T6" s="817"/>
      <c r="V6" s="150"/>
      <c r="W6" s="150"/>
    </row>
    <row r="7" spans="3:23" ht="15" customHeight="1">
      <c r="C7" s="817" t="s">
        <v>374</v>
      </c>
      <c r="D7" s="817"/>
      <c r="E7" s="817"/>
      <c r="F7" s="817"/>
      <c r="G7" s="817"/>
      <c r="H7" s="817"/>
      <c r="I7" s="817"/>
      <c r="J7" s="817"/>
      <c r="K7" s="817"/>
      <c r="L7" s="817"/>
      <c r="M7" s="817"/>
      <c r="N7" s="817"/>
      <c r="O7" s="817"/>
      <c r="P7" s="817"/>
      <c r="Q7" s="817"/>
      <c r="R7" s="817"/>
      <c r="S7" s="817"/>
      <c r="T7" s="817"/>
      <c r="V7" s="150" t="s">
        <v>297</v>
      </c>
      <c r="W7" s="643">
        <v>6884473219413.6299</v>
      </c>
    </row>
    <row r="8" spans="3:23" ht="15" customHeight="1">
      <c r="C8" s="817">
        <v>2023</v>
      </c>
      <c r="D8" s="817"/>
      <c r="E8" s="817"/>
      <c r="F8" s="817"/>
      <c r="G8" s="817"/>
      <c r="H8" s="817"/>
      <c r="I8" s="817"/>
      <c r="J8" s="817"/>
      <c r="K8" s="817"/>
      <c r="L8" s="817"/>
      <c r="M8" s="817"/>
      <c r="N8" s="817"/>
      <c r="O8" s="817"/>
      <c r="P8" s="817"/>
      <c r="Q8" s="817"/>
      <c r="R8" s="817"/>
      <c r="S8" s="817"/>
      <c r="T8" s="817"/>
    </row>
    <row r="9" spans="3:23" ht="15" customHeight="1">
      <c r="C9" s="818" t="s">
        <v>194</v>
      </c>
      <c r="D9" s="818"/>
      <c r="E9" s="818"/>
      <c r="F9" s="818"/>
      <c r="G9" s="818"/>
      <c r="H9" s="818"/>
      <c r="I9" s="818"/>
      <c r="J9" s="818"/>
      <c r="K9" s="818"/>
      <c r="L9" s="818"/>
      <c r="M9" s="818"/>
      <c r="N9" s="818"/>
      <c r="O9" s="818"/>
      <c r="P9" s="818"/>
      <c r="Q9" s="818"/>
      <c r="R9" s="818"/>
      <c r="S9" s="818"/>
      <c r="T9" s="818"/>
    </row>
    <row r="10" spans="3:23" ht="15" customHeight="1">
      <c r="C10" s="501"/>
      <c r="D10" s="656"/>
      <c r="E10" s="656"/>
      <c r="F10" s="656"/>
      <c r="G10" s="656"/>
      <c r="H10" s="656"/>
      <c r="I10" s="656"/>
      <c r="J10" s="656"/>
      <c r="K10" s="656"/>
      <c r="L10" s="656"/>
      <c r="M10" s="656"/>
      <c r="N10" s="656"/>
      <c r="O10" s="656"/>
      <c r="P10" s="656"/>
      <c r="Q10" s="656"/>
      <c r="R10" s="656"/>
      <c r="S10" s="501"/>
      <c r="T10" s="501"/>
    </row>
    <row r="11" spans="3:23">
      <c r="C11" s="814" t="s">
        <v>195</v>
      </c>
      <c r="D11" s="816" t="s">
        <v>163</v>
      </c>
      <c r="E11" s="816"/>
      <c r="F11" s="816"/>
      <c r="G11" s="816" t="s">
        <v>196</v>
      </c>
      <c r="H11" s="816"/>
      <c r="I11" s="816"/>
      <c r="J11" s="816" t="s">
        <v>165</v>
      </c>
      <c r="K11" s="816"/>
      <c r="L11" s="816"/>
      <c r="M11" s="816" t="s">
        <v>166</v>
      </c>
      <c r="N11" s="816"/>
      <c r="O11" s="816"/>
      <c r="P11" s="816" t="s">
        <v>167</v>
      </c>
      <c r="Q11" s="816"/>
      <c r="R11" s="816"/>
      <c r="S11" s="819" t="s">
        <v>1728</v>
      </c>
      <c r="T11" s="819" t="s">
        <v>1729</v>
      </c>
    </row>
    <row r="12" spans="3:23">
      <c r="C12" s="815"/>
      <c r="D12" s="816"/>
      <c r="E12" s="816"/>
      <c r="F12" s="816"/>
      <c r="G12" s="816"/>
      <c r="H12" s="816"/>
      <c r="I12" s="816"/>
      <c r="J12" s="816"/>
      <c r="K12" s="816"/>
      <c r="L12" s="816"/>
      <c r="M12" s="816"/>
      <c r="N12" s="816"/>
      <c r="O12" s="816"/>
      <c r="P12" s="816"/>
      <c r="Q12" s="816"/>
      <c r="R12" s="816"/>
      <c r="S12" s="820"/>
      <c r="T12" s="820"/>
    </row>
    <row r="13" spans="3:23" ht="60" customHeight="1">
      <c r="C13" s="815"/>
      <c r="D13" s="645" t="s">
        <v>1730</v>
      </c>
      <c r="E13" s="645" t="s">
        <v>287</v>
      </c>
      <c r="F13" s="645" t="s">
        <v>1731</v>
      </c>
      <c r="G13" s="645" t="s">
        <v>1730</v>
      </c>
      <c r="H13" s="645" t="s">
        <v>287</v>
      </c>
      <c r="I13" s="645" t="s">
        <v>1731</v>
      </c>
      <c r="J13" s="645" t="s">
        <v>1730</v>
      </c>
      <c r="K13" s="645" t="s">
        <v>287</v>
      </c>
      <c r="L13" s="645" t="s">
        <v>1731</v>
      </c>
      <c r="M13" s="645" t="s">
        <v>1730</v>
      </c>
      <c r="N13" s="645" t="s">
        <v>287</v>
      </c>
      <c r="O13" s="645" t="s">
        <v>1731</v>
      </c>
      <c r="P13" s="645" t="s">
        <v>1730</v>
      </c>
      <c r="Q13" s="645" t="s">
        <v>287</v>
      </c>
      <c r="R13" s="645" t="s">
        <v>1731</v>
      </c>
      <c r="S13" s="821"/>
      <c r="T13" s="821"/>
    </row>
    <row r="14" spans="3:23" ht="15" customHeight="1">
      <c r="C14" s="815"/>
      <c r="D14" s="646">
        <v>1</v>
      </c>
      <c r="E14" s="646">
        <v>2</v>
      </c>
      <c r="F14" s="646" t="s">
        <v>1732</v>
      </c>
      <c r="G14" s="646">
        <v>4</v>
      </c>
      <c r="H14" s="646">
        <v>5</v>
      </c>
      <c r="I14" s="646" t="s">
        <v>1733</v>
      </c>
      <c r="J14" s="646">
        <v>7</v>
      </c>
      <c r="K14" s="646">
        <v>8</v>
      </c>
      <c r="L14" s="646" t="s">
        <v>1734</v>
      </c>
      <c r="M14" s="646">
        <v>10</v>
      </c>
      <c r="N14" s="646">
        <v>11</v>
      </c>
      <c r="O14" s="646" t="s">
        <v>1735</v>
      </c>
      <c r="P14" s="646">
        <v>13</v>
      </c>
      <c r="Q14" s="646">
        <v>14</v>
      </c>
      <c r="R14" s="646" t="s">
        <v>1736</v>
      </c>
      <c r="S14" s="645">
        <v>16</v>
      </c>
      <c r="T14" s="645" t="s">
        <v>1737</v>
      </c>
    </row>
    <row r="15" spans="3:23" ht="15">
      <c r="C15" s="647" t="s">
        <v>219</v>
      </c>
      <c r="D15" s="648">
        <v>1092429071323</v>
      </c>
      <c r="E15" s="648">
        <v>230402530537</v>
      </c>
      <c r="F15" s="648">
        <v>862026540786</v>
      </c>
      <c r="G15" s="648">
        <v>143863034739</v>
      </c>
      <c r="H15" s="648">
        <v>1975949098</v>
      </c>
      <c r="I15" s="648">
        <v>141887085641</v>
      </c>
      <c r="J15" s="648">
        <v>69200707487</v>
      </c>
      <c r="K15" s="648">
        <v>18530066867</v>
      </c>
      <c r="L15" s="648">
        <v>50670640620</v>
      </c>
      <c r="M15" s="648">
        <v>21279635881.950062</v>
      </c>
      <c r="N15" s="648">
        <v>511243440.83999997</v>
      </c>
      <c r="O15" s="648">
        <v>20768392441.110062</v>
      </c>
      <c r="P15" s="648">
        <v>223360473552</v>
      </c>
      <c r="Q15" s="648">
        <v>6001222479</v>
      </c>
      <c r="R15" s="648">
        <v>217359251073</v>
      </c>
      <c r="S15" s="648">
        <f>F15+I15+L15+O15+R15</f>
        <v>1292711910561.1101</v>
      </c>
      <c r="T15" s="649">
        <f>S15/$W$7</f>
        <v>0.18777208790874111</v>
      </c>
    </row>
    <row r="16" spans="3:23" ht="15">
      <c r="C16" s="650" t="s">
        <v>220</v>
      </c>
      <c r="D16" s="445"/>
      <c r="E16" s="445"/>
      <c r="F16" s="445">
        <v>0</v>
      </c>
      <c r="G16" s="445"/>
      <c r="H16" s="445"/>
      <c r="I16" s="445">
        <v>0</v>
      </c>
      <c r="J16" s="445"/>
      <c r="K16" s="445"/>
      <c r="L16" s="445">
        <v>0</v>
      </c>
      <c r="M16" s="445">
        <v>227935706.58000004</v>
      </c>
      <c r="N16" s="445"/>
      <c r="O16" s="445">
        <v>227935706.58000004</v>
      </c>
      <c r="P16" s="445">
        <v>217755624930</v>
      </c>
      <c r="Q16" s="445">
        <v>6001222479</v>
      </c>
      <c r="R16" s="445">
        <v>211754402451</v>
      </c>
      <c r="S16" s="445">
        <f t="shared" ref="S16:S49" si="0">F16+I16+L16+O16+R16</f>
        <v>211982338157.57999</v>
      </c>
      <c r="T16" s="651">
        <f t="shared" ref="T16:T49" si="1">S16/$W$7</f>
        <v>3.0791366514406331E-2</v>
      </c>
    </row>
    <row r="17" spans="3:20">
      <c r="C17" s="450" t="s">
        <v>308</v>
      </c>
      <c r="D17" s="448"/>
      <c r="E17" s="448"/>
      <c r="F17" s="448"/>
      <c r="G17" s="448"/>
      <c r="H17" s="448"/>
      <c r="I17" s="448"/>
      <c r="J17" s="448"/>
      <c r="K17" s="448"/>
      <c r="L17" s="448"/>
      <c r="M17" s="448">
        <v>1196588</v>
      </c>
      <c r="N17" s="448"/>
      <c r="O17" s="448">
        <v>1196588</v>
      </c>
      <c r="P17" s="448">
        <v>20582349140</v>
      </c>
      <c r="Q17" s="448"/>
      <c r="R17" s="448">
        <v>20582349140</v>
      </c>
      <c r="S17" s="448">
        <f t="shared" si="0"/>
        <v>20583545728</v>
      </c>
      <c r="T17" s="652">
        <f t="shared" si="1"/>
        <v>2.9898505044592444E-3</v>
      </c>
    </row>
    <row r="18" spans="3:20">
      <c r="C18" s="450" t="s">
        <v>309</v>
      </c>
      <c r="D18" s="448"/>
      <c r="E18" s="448"/>
      <c r="F18" s="448"/>
      <c r="G18" s="448"/>
      <c r="H18" s="448"/>
      <c r="I18" s="448"/>
      <c r="J18" s="448"/>
      <c r="K18" s="448"/>
      <c r="L18" s="448"/>
      <c r="M18" s="448">
        <v>226739118.58000004</v>
      </c>
      <c r="N18" s="448"/>
      <c r="O18" s="448">
        <v>226739118.58000004</v>
      </c>
      <c r="P18" s="448">
        <v>194163318616</v>
      </c>
      <c r="Q18" s="448">
        <v>4391269057</v>
      </c>
      <c r="R18" s="448">
        <v>189772049559</v>
      </c>
      <c r="S18" s="448">
        <f t="shared" si="0"/>
        <v>189998788677.57999</v>
      </c>
      <c r="T18" s="652">
        <f t="shared" si="1"/>
        <v>2.7598159310402944E-2</v>
      </c>
    </row>
    <row r="19" spans="3:20" ht="28.5">
      <c r="C19" s="450" t="s">
        <v>1738</v>
      </c>
      <c r="D19" s="448"/>
      <c r="E19" s="448"/>
      <c r="F19" s="448"/>
      <c r="G19" s="448"/>
      <c r="H19" s="448"/>
      <c r="I19" s="448"/>
      <c r="J19" s="448"/>
      <c r="K19" s="448"/>
      <c r="L19" s="448"/>
      <c r="M19" s="448"/>
      <c r="N19" s="448"/>
      <c r="O19" s="448"/>
      <c r="P19" s="448">
        <v>1609953422</v>
      </c>
      <c r="Q19" s="448">
        <v>1609953422</v>
      </c>
      <c r="R19" s="448">
        <v>0</v>
      </c>
      <c r="S19" s="448">
        <f t="shared" si="0"/>
        <v>0</v>
      </c>
      <c r="T19" s="652">
        <f t="shared" si="1"/>
        <v>0</v>
      </c>
    </row>
    <row r="20" spans="3:20">
      <c r="C20" s="450" t="s">
        <v>310</v>
      </c>
      <c r="D20" s="448"/>
      <c r="E20" s="448"/>
      <c r="F20" s="448"/>
      <c r="G20" s="448"/>
      <c r="H20" s="448"/>
      <c r="I20" s="448"/>
      <c r="J20" s="448"/>
      <c r="K20" s="448"/>
      <c r="L20" s="448"/>
      <c r="M20" s="448"/>
      <c r="N20" s="448"/>
      <c r="O20" s="448"/>
      <c r="P20" s="448">
        <v>1400003752</v>
      </c>
      <c r="Q20" s="448"/>
      <c r="R20" s="448">
        <v>1400003752</v>
      </c>
      <c r="S20" s="448">
        <f t="shared" si="0"/>
        <v>1400003752</v>
      </c>
      <c r="T20" s="652">
        <f t="shared" si="1"/>
        <v>2.0335669954414353E-4</v>
      </c>
    </row>
    <row r="21" spans="3:20" ht="15">
      <c r="C21" s="650" t="s">
        <v>221</v>
      </c>
      <c r="D21" s="445">
        <v>444373269772</v>
      </c>
      <c r="E21" s="445">
        <v>3733990477</v>
      </c>
      <c r="F21" s="445">
        <v>440639279295</v>
      </c>
      <c r="G21" s="445">
        <v>139267765058</v>
      </c>
      <c r="H21" s="445">
        <v>1975949098</v>
      </c>
      <c r="I21" s="445">
        <v>137291815960</v>
      </c>
      <c r="J21" s="445">
        <v>50353898071</v>
      </c>
      <c r="K21" s="445">
        <v>134844867</v>
      </c>
      <c r="L21" s="445">
        <v>50219053204</v>
      </c>
      <c r="M21" s="445">
        <v>19695774299.970062</v>
      </c>
      <c r="N21" s="445">
        <v>511243440.83999997</v>
      </c>
      <c r="O21" s="445">
        <v>19184530859.130058</v>
      </c>
      <c r="P21" s="445"/>
      <c r="Q21" s="445"/>
      <c r="R21" s="445"/>
      <c r="S21" s="445">
        <f t="shared" si="0"/>
        <v>647334679318.13</v>
      </c>
      <c r="T21" s="651">
        <f t="shared" si="1"/>
        <v>9.4028207923403814E-2</v>
      </c>
    </row>
    <row r="22" spans="3:20">
      <c r="C22" s="450" t="s">
        <v>311</v>
      </c>
      <c r="D22" s="448">
        <v>297646830873</v>
      </c>
      <c r="E22" s="448"/>
      <c r="F22" s="448">
        <v>297646830873</v>
      </c>
      <c r="G22" s="448">
        <v>104924434833</v>
      </c>
      <c r="H22" s="448"/>
      <c r="I22" s="448">
        <v>104924434833</v>
      </c>
      <c r="J22" s="448">
        <v>5445339040</v>
      </c>
      <c r="K22" s="448"/>
      <c r="L22" s="448">
        <v>5445339040</v>
      </c>
      <c r="M22" s="448">
        <v>12338766061.610044</v>
      </c>
      <c r="N22" s="448"/>
      <c r="O22" s="448">
        <v>12338766061.610044</v>
      </c>
      <c r="P22" s="448"/>
      <c r="Q22" s="448"/>
      <c r="R22" s="448"/>
      <c r="S22" s="448">
        <f t="shared" si="0"/>
        <v>420355370807.61005</v>
      </c>
      <c r="T22" s="652">
        <f t="shared" si="1"/>
        <v>6.1058465536948214E-2</v>
      </c>
    </row>
    <row r="23" spans="3:20">
      <c r="C23" s="450" t="s">
        <v>312</v>
      </c>
      <c r="D23" s="448">
        <v>142662982156</v>
      </c>
      <c r="E23" s="448">
        <v>3467030752</v>
      </c>
      <c r="F23" s="448">
        <v>139195951404</v>
      </c>
      <c r="G23" s="448">
        <v>34013063667</v>
      </c>
      <c r="H23" s="448">
        <v>1645682540</v>
      </c>
      <c r="I23" s="448">
        <v>32367381127</v>
      </c>
      <c r="J23" s="448">
        <v>44870082306</v>
      </c>
      <c r="K23" s="448">
        <v>96368142</v>
      </c>
      <c r="L23" s="448">
        <v>44773714164</v>
      </c>
      <c r="M23" s="448">
        <v>7354168956.6600161</v>
      </c>
      <c r="N23" s="448">
        <v>508404159.13999999</v>
      </c>
      <c r="O23" s="448">
        <v>6845764797.5200157</v>
      </c>
      <c r="P23" s="448"/>
      <c r="Q23" s="448"/>
      <c r="R23" s="448"/>
      <c r="S23" s="448">
        <f t="shared" si="0"/>
        <v>223182811492.52002</v>
      </c>
      <c r="T23" s="652">
        <f t="shared" si="1"/>
        <v>3.2418284504784393E-2</v>
      </c>
    </row>
    <row r="24" spans="3:20" ht="28.5">
      <c r="C24" s="450" t="s">
        <v>1739</v>
      </c>
      <c r="D24" s="448">
        <v>266959725</v>
      </c>
      <c r="E24" s="448">
        <v>266959725</v>
      </c>
      <c r="F24" s="448">
        <v>0</v>
      </c>
      <c r="G24" s="448">
        <v>330266558</v>
      </c>
      <c r="H24" s="448">
        <v>330266558</v>
      </c>
      <c r="I24" s="448">
        <v>0</v>
      </c>
      <c r="J24" s="448">
        <v>38476725</v>
      </c>
      <c r="K24" s="448">
        <v>38476725</v>
      </c>
      <c r="L24" s="448">
        <v>0</v>
      </c>
      <c r="M24" s="448">
        <v>2839281.7</v>
      </c>
      <c r="N24" s="448">
        <v>2839281.7</v>
      </c>
      <c r="O24" s="448">
        <v>0</v>
      </c>
      <c r="P24" s="448"/>
      <c r="Q24" s="448"/>
      <c r="R24" s="448"/>
      <c r="S24" s="448">
        <f t="shared" si="0"/>
        <v>0</v>
      </c>
      <c r="T24" s="652">
        <f t="shared" si="1"/>
        <v>0</v>
      </c>
    </row>
    <row r="25" spans="3:20" ht="28.5">
      <c r="C25" s="450" t="s">
        <v>313</v>
      </c>
      <c r="D25" s="448">
        <v>3380145672</v>
      </c>
      <c r="E25" s="448"/>
      <c r="F25" s="448">
        <v>3380145672</v>
      </c>
      <c r="G25" s="448"/>
      <c r="H25" s="448"/>
      <c r="I25" s="448">
        <v>0</v>
      </c>
      <c r="J25" s="448"/>
      <c r="K25" s="448"/>
      <c r="L25" s="448">
        <v>0</v>
      </c>
      <c r="M25" s="448"/>
      <c r="N25" s="448"/>
      <c r="O25" s="448"/>
      <c r="P25" s="448"/>
      <c r="Q25" s="448"/>
      <c r="R25" s="448"/>
      <c r="S25" s="448">
        <f t="shared" si="0"/>
        <v>3380145672</v>
      </c>
      <c r="T25" s="652">
        <f t="shared" si="1"/>
        <v>4.9098101833968592E-4</v>
      </c>
    </row>
    <row r="26" spans="3:20" ht="28.5">
      <c r="C26" s="450" t="s">
        <v>314</v>
      </c>
      <c r="D26" s="448">
        <v>416351346</v>
      </c>
      <c r="E26" s="448"/>
      <c r="F26" s="448">
        <v>416351346</v>
      </c>
      <c r="G26" s="448"/>
      <c r="H26" s="448"/>
      <c r="I26" s="448">
        <v>0</v>
      </c>
      <c r="J26" s="448"/>
      <c r="K26" s="448"/>
      <c r="L26" s="448">
        <v>0</v>
      </c>
      <c r="M26" s="448"/>
      <c r="N26" s="448"/>
      <c r="O26" s="448"/>
      <c r="P26" s="448"/>
      <c r="Q26" s="448"/>
      <c r="R26" s="448"/>
      <c r="S26" s="448">
        <f t="shared" si="0"/>
        <v>416351346</v>
      </c>
      <c r="T26" s="652">
        <f t="shared" si="1"/>
        <v>6.04768633315218E-5</v>
      </c>
    </row>
    <row r="27" spans="3:20" ht="15">
      <c r="C27" s="650" t="s">
        <v>222</v>
      </c>
      <c r="D27" s="445">
        <v>66472191181</v>
      </c>
      <c r="E27" s="445"/>
      <c r="F27" s="445">
        <v>66472191181</v>
      </c>
      <c r="G27" s="445">
        <v>1807018237</v>
      </c>
      <c r="H27" s="445"/>
      <c r="I27" s="445">
        <v>1807018237</v>
      </c>
      <c r="J27" s="445">
        <v>28508694</v>
      </c>
      <c r="K27" s="445"/>
      <c r="L27" s="445">
        <v>28508694</v>
      </c>
      <c r="M27" s="445">
        <v>46593329.789999992</v>
      </c>
      <c r="N27" s="445"/>
      <c r="O27" s="445">
        <v>46593329.789999992</v>
      </c>
      <c r="P27" s="445">
        <v>65187713</v>
      </c>
      <c r="Q27" s="445"/>
      <c r="R27" s="445">
        <v>65187713</v>
      </c>
      <c r="S27" s="445">
        <f t="shared" si="0"/>
        <v>68419499154.790001</v>
      </c>
      <c r="T27" s="651">
        <f t="shared" si="1"/>
        <v>9.9382330316650554E-3</v>
      </c>
    </row>
    <row r="28" spans="3:20" ht="15">
      <c r="C28" s="650" t="s">
        <v>176</v>
      </c>
      <c r="D28" s="445">
        <v>225621046933</v>
      </c>
      <c r="E28" s="445"/>
      <c r="F28" s="445">
        <v>225621046933</v>
      </c>
      <c r="G28" s="445">
        <v>34644150</v>
      </c>
      <c r="H28" s="445"/>
      <c r="I28" s="445">
        <v>34644150</v>
      </c>
      <c r="J28" s="445"/>
      <c r="K28" s="445"/>
      <c r="L28" s="445">
        <v>0</v>
      </c>
      <c r="M28" s="445">
        <v>44411639.710000001</v>
      </c>
      <c r="N28" s="445"/>
      <c r="O28" s="445">
        <v>44411639.710000001</v>
      </c>
      <c r="P28" s="445">
        <v>2084397615</v>
      </c>
      <c r="Q28" s="445"/>
      <c r="R28" s="445">
        <v>2084397615</v>
      </c>
      <c r="S28" s="445">
        <f t="shared" si="0"/>
        <v>227784500337.70999</v>
      </c>
      <c r="T28" s="651">
        <f t="shared" si="1"/>
        <v>3.308670003906429E-2</v>
      </c>
    </row>
    <row r="29" spans="3:20" ht="15">
      <c r="C29" s="650" t="s">
        <v>223</v>
      </c>
      <c r="D29" s="445">
        <v>20010100000</v>
      </c>
      <c r="E29" s="445"/>
      <c r="F29" s="445">
        <v>20010100000</v>
      </c>
      <c r="G29" s="445"/>
      <c r="H29" s="445"/>
      <c r="I29" s="445">
        <v>0</v>
      </c>
      <c r="J29" s="445">
        <v>50000000</v>
      </c>
      <c r="K29" s="445"/>
      <c r="L29" s="445">
        <v>50000000</v>
      </c>
      <c r="M29" s="445">
        <v>569000</v>
      </c>
      <c r="N29" s="445"/>
      <c r="O29" s="445">
        <v>569000</v>
      </c>
      <c r="P29" s="445"/>
      <c r="Q29" s="445"/>
      <c r="R29" s="445"/>
      <c r="S29" s="445">
        <f t="shared" si="0"/>
        <v>20060669000</v>
      </c>
      <c r="T29" s="651">
        <f t="shared" si="1"/>
        <v>2.9139003610952566E-3</v>
      </c>
    </row>
    <row r="30" spans="3:20" ht="15">
      <c r="C30" s="650" t="s">
        <v>224</v>
      </c>
      <c r="D30" s="445">
        <v>334972253013</v>
      </c>
      <c r="E30" s="445">
        <v>226668540060</v>
      </c>
      <c r="F30" s="445">
        <v>108303712953</v>
      </c>
      <c r="G30" s="445">
        <v>2533704885</v>
      </c>
      <c r="H30" s="445"/>
      <c r="I30" s="445">
        <v>2533704885</v>
      </c>
      <c r="J30" s="445">
        <v>18767840722</v>
      </c>
      <c r="K30" s="445">
        <v>18395222000</v>
      </c>
      <c r="L30" s="445">
        <v>372618722</v>
      </c>
      <c r="M30" s="445">
        <v>1262992638.410001</v>
      </c>
      <c r="N30" s="445"/>
      <c r="O30" s="445">
        <v>1262992638.410001</v>
      </c>
      <c r="P30" s="445">
        <v>3455263294</v>
      </c>
      <c r="Q30" s="445"/>
      <c r="R30" s="445">
        <v>3455263294</v>
      </c>
      <c r="S30" s="445">
        <f t="shared" si="0"/>
        <v>115928292492.41</v>
      </c>
      <c r="T30" s="651">
        <f t="shared" si="1"/>
        <v>1.6839094117688202E-2</v>
      </c>
    </row>
    <row r="31" spans="3:20">
      <c r="C31" s="450" t="s">
        <v>1740</v>
      </c>
      <c r="D31" s="448">
        <v>62913074976</v>
      </c>
      <c r="E31" s="448"/>
      <c r="F31" s="448">
        <v>62913074976</v>
      </c>
      <c r="G31" s="448">
        <v>1061445456</v>
      </c>
      <c r="H31" s="448"/>
      <c r="I31" s="448">
        <v>1061445456</v>
      </c>
      <c r="J31" s="448">
        <v>66405000</v>
      </c>
      <c r="K31" s="448"/>
      <c r="L31" s="448">
        <v>66405000</v>
      </c>
      <c r="M31" s="448">
        <v>1233850824.410001</v>
      </c>
      <c r="N31" s="448"/>
      <c r="O31" s="448">
        <v>1233850824.410001</v>
      </c>
      <c r="P31" s="448">
        <v>1056993904</v>
      </c>
      <c r="Q31" s="448"/>
      <c r="R31" s="448">
        <v>1056993904</v>
      </c>
      <c r="S31" s="448">
        <f t="shared" si="0"/>
        <v>66331770160.410004</v>
      </c>
      <c r="T31" s="652">
        <f t="shared" si="1"/>
        <v>9.6349812173515386E-3</v>
      </c>
    </row>
    <row r="32" spans="3:20">
      <c r="C32" s="450" t="s">
        <v>1741</v>
      </c>
      <c r="D32" s="448">
        <v>255894747585</v>
      </c>
      <c r="E32" s="448">
        <v>226506040060</v>
      </c>
      <c r="F32" s="448">
        <v>29388707525</v>
      </c>
      <c r="G32" s="448">
        <v>19334300</v>
      </c>
      <c r="H32" s="448"/>
      <c r="I32" s="448">
        <v>19334300</v>
      </c>
      <c r="J32" s="448">
        <v>18696253152</v>
      </c>
      <c r="K32" s="448">
        <v>18395222000</v>
      </c>
      <c r="L32" s="448">
        <v>301031152</v>
      </c>
      <c r="M32" s="448">
        <v>5173309</v>
      </c>
      <c r="N32" s="448"/>
      <c r="O32" s="448">
        <v>5173309</v>
      </c>
      <c r="P32" s="448">
        <v>2393586090</v>
      </c>
      <c r="Q32" s="448"/>
      <c r="R32" s="448">
        <v>2393586090</v>
      </c>
      <c r="S32" s="448">
        <f t="shared" si="0"/>
        <v>32107832376</v>
      </c>
      <c r="T32" s="652">
        <f t="shared" si="1"/>
        <v>4.6638038020772078E-3</v>
      </c>
    </row>
    <row r="33" spans="3:20">
      <c r="C33" s="450" t="s">
        <v>1742</v>
      </c>
      <c r="D33" s="448">
        <v>751528653</v>
      </c>
      <c r="E33" s="448"/>
      <c r="F33" s="448">
        <v>751528653</v>
      </c>
      <c r="G33" s="448">
        <v>73364079</v>
      </c>
      <c r="H33" s="448"/>
      <c r="I33" s="448">
        <v>73364079</v>
      </c>
      <c r="J33" s="448">
        <v>4982570</v>
      </c>
      <c r="K33" s="448"/>
      <c r="L33" s="448">
        <v>4982570</v>
      </c>
      <c r="M33" s="448"/>
      <c r="N33" s="448"/>
      <c r="O33" s="448"/>
      <c r="P33" s="448">
        <v>4683300</v>
      </c>
      <c r="Q33" s="448"/>
      <c r="R33" s="448">
        <v>4683300</v>
      </c>
      <c r="S33" s="448">
        <f t="shared" si="0"/>
        <v>834558602</v>
      </c>
      <c r="T33" s="652">
        <f t="shared" si="1"/>
        <v>1.2122330574932235E-4</v>
      </c>
    </row>
    <row r="34" spans="3:20">
      <c r="C34" s="450" t="s">
        <v>1743</v>
      </c>
      <c r="D34" s="448">
        <v>15412901799</v>
      </c>
      <c r="E34" s="448">
        <v>162500000</v>
      </c>
      <c r="F34" s="448">
        <v>15250401799</v>
      </c>
      <c r="G34" s="448">
        <v>1379561050</v>
      </c>
      <c r="H34" s="448"/>
      <c r="I34" s="448">
        <v>1379561050</v>
      </c>
      <c r="J34" s="448">
        <v>200000</v>
      </c>
      <c r="K34" s="448"/>
      <c r="L34" s="448">
        <v>200000</v>
      </c>
      <c r="M34" s="448">
        <v>23968505</v>
      </c>
      <c r="N34" s="448"/>
      <c r="O34" s="448">
        <v>23968505</v>
      </c>
      <c r="P34" s="448"/>
      <c r="Q34" s="448"/>
      <c r="R34" s="448"/>
      <c r="S34" s="448">
        <f t="shared" si="0"/>
        <v>16654131354</v>
      </c>
      <c r="T34" s="652">
        <f t="shared" si="1"/>
        <v>2.4190857925101318E-3</v>
      </c>
    </row>
    <row r="35" spans="3:20" ht="15">
      <c r="C35" s="650" t="s">
        <v>225</v>
      </c>
      <c r="D35" s="445"/>
      <c r="E35" s="445"/>
      <c r="F35" s="445"/>
      <c r="G35" s="445"/>
      <c r="H35" s="445"/>
      <c r="I35" s="445"/>
      <c r="J35" s="445"/>
      <c r="K35" s="445"/>
      <c r="L35" s="445"/>
      <c r="M35" s="445">
        <v>139235</v>
      </c>
      <c r="N35" s="445"/>
      <c r="O35" s="445">
        <v>139235</v>
      </c>
      <c r="P35" s="445"/>
      <c r="Q35" s="445"/>
      <c r="R35" s="445"/>
      <c r="S35" s="445">
        <f t="shared" si="0"/>
        <v>139235</v>
      </c>
      <c r="T35" s="651">
        <f t="shared" si="1"/>
        <v>2.0224495841943161E-8</v>
      </c>
    </row>
    <row r="36" spans="3:20" ht="15">
      <c r="C36" s="650" t="s">
        <v>226</v>
      </c>
      <c r="D36" s="445">
        <v>980210424</v>
      </c>
      <c r="E36" s="445"/>
      <c r="F36" s="445">
        <v>980210424</v>
      </c>
      <c r="G36" s="445">
        <v>219902409</v>
      </c>
      <c r="H36" s="445"/>
      <c r="I36" s="445">
        <v>219902409</v>
      </c>
      <c r="J36" s="445">
        <v>460000</v>
      </c>
      <c r="K36" s="445"/>
      <c r="L36" s="445">
        <v>460000</v>
      </c>
      <c r="M36" s="445">
        <v>1220032.49</v>
      </c>
      <c r="N36" s="445"/>
      <c r="O36" s="445">
        <v>1220032.49</v>
      </c>
      <c r="P36" s="445"/>
      <c r="Q36" s="445"/>
      <c r="R36" s="445"/>
      <c r="S36" s="445">
        <f t="shared" si="0"/>
        <v>1201792865.49</v>
      </c>
      <c r="T36" s="651">
        <f t="shared" si="1"/>
        <v>1.745656969223217E-4</v>
      </c>
    </row>
    <row r="37" spans="3:20" ht="15">
      <c r="C37" s="647" t="s">
        <v>227</v>
      </c>
      <c r="D37" s="648">
        <v>155149024502</v>
      </c>
      <c r="E37" s="648">
        <v>35803676598</v>
      </c>
      <c r="F37" s="648">
        <v>119345347904</v>
      </c>
      <c r="G37" s="648">
        <v>16449722938</v>
      </c>
      <c r="H37" s="648"/>
      <c r="I37" s="648">
        <v>16449722938</v>
      </c>
      <c r="J37" s="648">
        <v>790983265</v>
      </c>
      <c r="K37" s="648"/>
      <c r="L37" s="648">
        <v>790983265</v>
      </c>
      <c r="M37" s="648">
        <v>7318230438.1400127</v>
      </c>
      <c r="N37" s="648">
        <v>88500</v>
      </c>
      <c r="O37" s="648">
        <v>7318141938.1400127</v>
      </c>
      <c r="P37" s="648">
        <v>41285954587</v>
      </c>
      <c r="Q37" s="648"/>
      <c r="R37" s="648">
        <v>41285954587</v>
      </c>
      <c r="S37" s="648">
        <f t="shared" si="0"/>
        <v>185190150632.14001</v>
      </c>
      <c r="T37" s="649">
        <f t="shared" si="1"/>
        <v>2.6899683495015932E-2</v>
      </c>
    </row>
    <row r="38" spans="3:20" ht="15">
      <c r="C38" s="650" t="s">
        <v>228</v>
      </c>
      <c r="D38" s="445">
        <v>37994371816</v>
      </c>
      <c r="E38" s="445">
        <v>3461004</v>
      </c>
      <c r="F38" s="445">
        <v>37990910812</v>
      </c>
      <c r="G38" s="445">
        <v>4752721267</v>
      </c>
      <c r="H38" s="445"/>
      <c r="I38" s="445">
        <v>4752721267</v>
      </c>
      <c r="J38" s="445">
        <v>30257210</v>
      </c>
      <c r="K38" s="445"/>
      <c r="L38" s="445">
        <v>30257210</v>
      </c>
      <c r="M38" s="445">
        <v>5683334853.650012</v>
      </c>
      <c r="N38" s="445">
        <v>88500</v>
      </c>
      <c r="O38" s="445">
        <v>5683246353.650012</v>
      </c>
      <c r="P38" s="445">
        <v>32787971317</v>
      </c>
      <c r="Q38" s="445"/>
      <c r="R38" s="445">
        <v>32787971317</v>
      </c>
      <c r="S38" s="445">
        <f t="shared" si="0"/>
        <v>81245106959.650009</v>
      </c>
      <c r="T38" s="651">
        <f t="shared" si="1"/>
        <v>1.1801208948063842E-2</v>
      </c>
    </row>
    <row r="39" spans="3:20" ht="15">
      <c r="C39" s="650" t="s">
        <v>229</v>
      </c>
      <c r="D39" s="445">
        <v>55667598377</v>
      </c>
      <c r="E39" s="445"/>
      <c r="F39" s="445">
        <v>55667598377</v>
      </c>
      <c r="G39" s="445">
        <v>9877621717</v>
      </c>
      <c r="H39" s="445"/>
      <c r="I39" s="445">
        <v>9877621717</v>
      </c>
      <c r="J39" s="445">
        <v>754626055</v>
      </c>
      <c r="K39" s="445"/>
      <c r="L39" s="445">
        <v>754626055</v>
      </c>
      <c r="M39" s="445">
        <v>1558523920.1000006</v>
      </c>
      <c r="N39" s="445"/>
      <c r="O39" s="445">
        <v>1558523920.1000006</v>
      </c>
      <c r="P39" s="445">
        <v>8179897839</v>
      </c>
      <c r="Q39" s="445"/>
      <c r="R39" s="445">
        <v>8179897839</v>
      </c>
      <c r="S39" s="445">
        <f t="shared" si="0"/>
        <v>76038267908.100006</v>
      </c>
      <c r="T39" s="651">
        <f t="shared" si="1"/>
        <v>1.1044892686005161E-2</v>
      </c>
    </row>
    <row r="40" spans="3:20" ht="15">
      <c r="C40" s="650" t="s">
        <v>230</v>
      </c>
      <c r="D40" s="445">
        <v>9767900</v>
      </c>
      <c r="E40" s="445"/>
      <c r="F40" s="445">
        <v>9767900</v>
      </c>
      <c r="G40" s="445">
        <v>37903882</v>
      </c>
      <c r="H40" s="445"/>
      <c r="I40" s="445">
        <v>37903882</v>
      </c>
      <c r="J40" s="445">
        <v>400000</v>
      </c>
      <c r="K40" s="445"/>
      <c r="L40" s="445">
        <v>400000</v>
      </c>
      <c r="M40" s="445">
        <v>3250000</v>
      </c>
      <c r="N40" s="445"/>
      <c r="O40" s="445">
        <v>3250000</v>
      </c>
      <c r="P40" s="445">
        <v>692028</v>
      </c>
      <c r="Q40" s="445"/>
      <c r="R40" s="445">
        <v>692028</v>
      </c>
      <c r="S40" s="445">
        <f t="shared" si="0"/>
        <v>52013810</v>
      </c>
      <c r="T40" s="651">
        <f t="shared" si="1"/>
        <v>7.5552345607686402E-6</v>
      </c>
    </row>
    <row r="41" spans="3:20" ht="15">
      <c r="C41" s="650" t="s">
        <v>231</v>
      </c>
      <c r="D41" s="445">
        <v>3463665953</v>
      </c>
      <c r="E41" s="445"/>
      <c r="F41" s="445">
        <v>3463665953</v>
      </c>
      <c r="G41" s="445">
        <v>11419289</v>
      </c>
      <c r="H41" s="445"/>
      <c r="I41" s="445">
        <v>11419289</v>
      </c>
      <c r="J41" s="445">
        <v>5000000</v>
      </c>
      <c r="K41" s="445"/>
      <c r="L41" s="445">
        <v>5000000</v>
      </c>
      <c r="M41" s="445">
        <v>34520655.789999999</v>
      </c>
      <c r="N41" s="445"/>
      <c r="O41" s="445">
        <v>34520655.789999999</v>
      </c>
      <c r="P41" s="445">
        <v>317393403</v>
      </c>
      <c r="Q41" s="445"/>
      <c r="R41" s="445">
        <v>317393403</v>
      </c>
      <c r="S41" s="445">
        <f t="shared" si="0"/>
        <v>3831999300.79</v>
      </c>
      <c r="T41" s="651">
        <f t="shared" si="1"/>
        <v>5.5661474431828526E-4</v>
      </c>
    </row>
    <row r="42" spans="3:20" ht="15">
      <c r="C42" s="650" t="s">
        <v>232</v>
      </c>
      <c r="D42" s="445">
        <v>56567336181</v>
      </c>
      <c r="E42" s="445">
        <v>35800215594</v>
      </c>
      <c r="F42" s="445">
        <v>20767120587</v>
      </c>
      <c r="G42" s="445">
        <v>1769978343</v>
      </c>
      <c r="H42" s="445"/>
      <c r="I42" s="445">
        <v>1769978343</v>
      </c>
      <c r="J42" s="445">
        <v>700000</v>
      </c>
      <c r="K42" s="445"/>
      <c r="L42" s="445">
        <v>700000</v>
      </c>
      <c r="M42" s="445">
        <v>38586008.600000001</v>
      </c>
      <c r="N42" s="445"/>
      <c r="O42" s="445">
        <v>38586008.600000001</v>
      </c>
      <c r="P42" s="445"/>
      <c r="Q42" s="445"/>
      <c r="R42" s="445"/>
      <c r="S42" s="445">
        <f t="shared" si="0"/>
        <v>22576384938.599998</v>
      </c>
      <c r="T42" s="651">
        <f t="shared" si="1"/>
        <v>3.2793191605330835E-3</v>
      </c>
    </row>
    <row r="43" spans="3:20">
      <c r="C43" s="450" t="s">
        <v>1744</v>
      </c>
      <c r="D43" s="448">
        <v>921831819</v>
      </c>
      <c r="E43" s="448"/>
      <c r="F43" s="448">
        <v>921831819</v>
      </c>
      <c r="G43" s="448"/>
      <c r="H43" s="448"/>
      <c r="I43" s="448">
        <v>0</v>
      </c>
      <c r="J43" s="448"/>
      <c r="K43" s="448"/>
      <c r="L43" s="448">
        <v>0</v>
      </c>
      <c r="M43" s="448">
        <v>37236008.600000001</v>
      </c>
      <c r="N43" s="448"/>
      <c r="O43" s="448">
        <v>37236008.600000001</v>
      </c>
      <c r="P43" s="448"/>
      <c r="Q43" s="448"/>
      <c r="R43" s="448"/>
      <c r="S43" s="448">
        <f t="shared" si="0"/>
        <v>959067827.60000002</v>
      </c>
      <c r="T43" s="652">
        <f t="shared" si="1"/>
        <v>1.3930881812358718E-4</v>
      </c>
    </row>
    <row r="44" spans="3:20">
      <c r="C44" s="450" t="s">
        <v>1745</v>
      </c>
      <c r="D44" s="448">
        <v>55622054362</v>
      </c>
      <c r="E44" s="448">
        <v>35800215594</v>
      </c>
      <c r="F44" s="448">
        <v>19821838768</v>
      </c>
      <c r="G44" s="448">
        <v>1769978343</v>
      </c>
      <c r="H44" s="448"/>
      <c r="I44" s="448">
        <v>1769978343</v>
      </c>
      <c r="J44" s="448"/>
      <c r="K44" s="448"/>
      <c r="L44" s="448">
        <v>0</v>
      </c>
      <c r="M44" s="448">
        <v>1230000</v>
      </c>
      <c r="N44" s="448"/>
      <c r="O44" s="448">
        <v>1230000</v>
      </c>
      <c r="P44" s="448"/>
      <c r="Q44" s="448"/>
      <c r="R44" s="448"/>
      <c r="S44" s="448">
        <f t="shared" si="0"/>
        <v>21593047111</v>
      </c>
      <c r="T44" s="652">
        <f t="shared" si="1"/>
        <v>3.1364850182159822E-3</v>
      </c>
    </row>
    <row r="45" spans="3:20">
      <c r="C45" s="450" t="s">
        <v>1746</v>
      </c>
      <c r="D45" s="448"/>
      <c r="E45" s="448"/>
      <c r="F45" s="448">
        <v>0</v>
      </c>
      <c r="G45" s="448"/>
      <c r="H45" s="448"/>
      <c r="I45" s="448">
        <v>0</v>
      </c>
      <c r="J45" s="448">
        <v>700000</v>
      </c>
      <c r="K45" s="448"/>
      <c r="L45" s="448">
        <v>700000</v>
      </c>
      <c r="M45" s="448"/>
      <c r="N45" s="448"/>
      <c r="O45" s="448"/>
      <c r="P45" s="448"/>
      <c r="Q45" s="448"/>
      <c r="R45" s="448"/>
      <c r="S45" s="448">
        <f t="shared" si="0"/>
        <v>700000</v>
      </c>
      <c r="T45" s="652">
        <f t="shared" si="1"/>
        <v>1.0167807727482466E-7</v>
      </c>
    </row>
    <row r="46" spans="3:20">
      <c r="C46" s="450" t="s">
        <v>1747</v>
      </c>
      <c r="D46" s="448">
        <v>23450000</v>
      </c>
      <c r="E46" s="448"/>
      <c r="F46" s="448">
        <v>23450000</v>
      </c>
      <c r="G46" s="448"/>
      <c r="H46" s="448"/>
      <c r="I46" s="448">
        <v>0</v>
      </c>
      <c r="J46" s="448"/>
      <c r="K46" s="448"/>
      <c r="L46" s="448">
        <v>0</v>
      </c>
      <c r="M46" s="448">
        <v>120000</v>
      </c>
      <c r="N46" s="448"/>
      <c r="O46" s="448">
        <v>120000</v>
      </c>
      <c r="P46" s="448"/>
      <c r="Q46" s="448"/>
      <c r="R46" s="448"/>
      <c r="S46" s="448">
        <f t="shared" si="0"/>
        <v>23570000</v>
      </c>
      <c r="T46" s="652">
        <f t="shared" si="1"/>
        <v>3.4236461162394534E-6</v>
      </c>
    </row>
    <row r="47" spans="3:20" ht="30">
      <c r="C47" s="650" t="s">
        <v>233</v>
      </c>
      <c r="D47" s="445"/>
      <c r="E47" s="445"/>
      <c r="F47" s="445">
        <v>0</v>
      </c>
      <c r="G47" s="445">
        <v>78440</v>
      </c>
      <c r="H47" s="445"/>
      <c r="I47" s="445">
        <v>78440</v>
      </c>
      <c r="J47" s="445"/>
      <c r="K47" s="445"/>
      <c r="L47" s="445">
        <v>0</v>
      </c>
      <c r="M47" s="445">
        <v>15000</v>
      </c>
      <c r="N47" s="445"/>
      <c r="O47" s="445">
        <v>15000</v>
      </c>
      <c r="P47" s="445"/>
      <c r="Q47" s="445"/>
      <c r="R47" s="445"/>
      <c r="S47" s="445">
        <f t="shared" si="0"/>
        <v>93440</v>
      </c>
      <c r="T47" s="651">
        <f t="shared" si="1"/>
        <v>1.3572570772228024E-8</v>
      </c>
    </row>
    <row r="48" spans="3:20" ht="15">
      <c r="C48" s="650" t="s">
        <v>234</v>
      </c>
      <c r="D48" s="445">
        <v>1446284275</v>
      </c>
      <c r="E48" s="445"/>
      <c r="F48" s="445">
        <v>1446284275</v>
      </c>
      <c r="G48" s="445"/>
      <c r="H48" s="445"/>
      <c r="I48" s="445">
        <v>0</v>
      </c>
      <c r="J48" s="445"/>
      <c r="K48" s="445"/>
      <c r="L48" s="445">
        <v>0</v>
      </c>
      <c r="M48" s="445"/>
      <c r="N48" s="445"/>
      <c r="O48" s="445"/>
      <c r="P48" s="445"/>
      <c r="Q48" s="445"/>
      <c r="R48" s="445"/>
      <c r="S48" s="445">
        <f t="shared" si="0"/>
        <v>1446284275</v>
      </c>
      <c r="T48" s="651">
        <f t="shared" si="1"/>
        <v>2.1007914896401967E-4</v>
      </c>
    </row>
    <row r="49" spans="3:20" ht="15">
      <c r="C49" s="653" t="s">
        <v>168</v>
      </c>
      <c r="D49" s="654">
        <v>1247578095825</v>
      </c>
      <c r="E49" s="654">
        <v>266206207135</v>
      </c>
      <c r="F49" s="654">
        <v>981371888690</v>
      </c>
      <c r="G49" s="654">
        <v>160312757677</v>
      </c>
      <c r="H49" s="654">
        <v>1975949098</v>
      </c>
      <c r="I49" s="654">
        <v>158336808579</v>
      </c>
      <c r="J49" s="654">
        <v>69991690752</v>
      </c>
      <c r="K49" s="654">
        <v>18530066867</v>
      </c>
      <c r="L49" s="654">
        <v>51461623885</v>
      </c>
      <c r="M49" s="654">
        <v>28597866320.090076</v>
      </c>
      <c r="N49" s="654">
        <v>511331940.83999997</v>
      </c>
      <c r="O49" s="654">
        <v>28086534379.250076</v>
      </c>
      <c r="P49" s="654">
        <v>264646428139</v>
      </c>
      <c r="Q49" s="654">
        <v>6001222479</v>
      </c>
      <c r="R49" s="654">
        <v>258645205660</v>
      </c>
      <c r="S49" s="654">
        <f t="shared" si="0"/>
        <v>1477902061193.25</v>
      </c>
      <c r="T49" s="655">
        <f t="shared" si="1"/>
        <v>0.21467177140375704</v>
      </c>
    </row>
    <row r="50" spans="3:20">
      <c r="T50" s="444"/>
    </row>
  </sheetData>
  <mergeCells count="15">
    <mergeCell ref="C2:T2"/>
    <mergeCell ref="C3:T3"/>
    <mergeCell ref="C4:T4"/>
    <mergeCell ref="C11:C14"/>
    <mergeCell ref="D11:F12"/>
    <mergeCell ref="G11:I12"/>
    <mergeCell ref="J11:L12"/>
    <mergeCell ref="M11:O12"/>
    <mergeCell ref="P11:R12"/>
    <mergeCell ref="C6:T6"/>
    <mergeCell ref="C7:T7"/>
    <mergeCell ref="C8:T8"/>
    <mergeCell ref="C9:T9"/>
    <mergeCell ref="S11:S13"/>
    <mergeCell ref="T11:T1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D21E-E976-4464-8071-5A6115A20BCA}">
  <dimension ref="D2:U26"/>
  <sheetViews>
    <sheetView showGridLines="0" workbookViewId="0">
      <selection activeCell="J18" sqref="J18"/>
    </sheetView>
  </sheetViews>
  <sheetFormatPr baseColWidth="10" defaultColWidth="9.140625" defaultRowHeight="15"/>
  <cols>
    <col min="4" max="4" width="49.7109375" bestFit="1" customWidth="1"/>
    <col min="5" max="5" width="22.140625" customWidth="1"/>
    <col min="6" max="6" width="26.42578125" customWidth="1"/>
    <col min="7" max="7" width="16.28515625" customWidth="1"/>
    <col min="8" max="8" width="15" customWidth="1"/>
    <col min="9" max="9" width="14.28515625" customWidth="1"/>
    <col min="10" max="10" width="14.85546875" bestFit="1" customWidth="1"/>
  </cols>
  <sheetData>
    <row r="2" spans="4:21" ht="27.75" customHeight="1">
      <c r="D2" s="810" t="s">
        <v>146</v>
      </c>
      <c r="E2" s="811"/>
      <c r="F2" s="811"/>
      <c r="G2" s="811"/>
      <c r="H2" s="811"/>
      <c r="I2" s="811"/>
      <c r="J2" s="811"/>
      <c r="K2" s="659"/>
      <c r="L2" s="659"/>
      <c r="M2" s="659"/>
      <c r="N2" s="659"/>
      <c r="O2" s="659"/>
      <c r="P2" s="659"/>
      <c r="Q2" s="659"/>
      <c r="R2" s="659"/>
      <c r="S2" s="659"/>
      <c r="T2" s="659"/>
      <c r="U2" s="659"/>
    </row>
    <row r="3" spans="4:21" ht="20.25">
      <c r="D3" s="812" t="s">
        <v>147</v>
      </c>
      <c r="E3" s="813"/>
      <c r="F3" s="813"/>
      <c r="G3" s="813"/>
      <c r="H3" s="813"/>
      <c r="I3" s="813"/>
      <c r="J3" s="813"/>
      <c r="K3" s="660"/>
      <c r="L3" s="660"/>
      <c r="M3" s="660"/>
      <c r="N3" s="660"/>
      <c r="O3" s="660"/>
      <c r="P3" s="660"/>
      <c r="Q3" s="660"/>
      <c r="R3" s="660"/>
      <c r="S3" s="660"/>
      <c r="T3" s="660"/>
      <c r="U3" s="660"/>
    </row>
    <row r="4" spans="4:21" ht="15.75" customHeight="1">
      <c r="D4" s="723" t="s">
        <v>158</v>
      </c>
      <c r="E4" s="668"/>
      <c r="F4" s="668"/>
      <c r="G4" s="668"/>
      <c r="H4" s="668"/>
      <c r="I4" s="668"/>
      <c r="J4" s="668"/>
      <c r="K4" s="222"/>
      <c r="L4" s="222"/>
      <c r="M4" s="222"/>
      <c r="N4" s="222"/>
      <c r="O4" s="222"/>
      <c r="P4" s="222"/>
      <c r="Q4" s="222"/>
      <c r="R4" s="222"/>
      <c r="S4" s="222"/>
      <c r="T4" s="222"/>
      <c r="U4" s="222"/>
    </row>
    <row r="5" spans="4:21" ht="15.75" customHeight="1">
      <c r="D5" s="160"/>
      <c r="E5" s="160"/>
      <c r="F5" s="160"/>
      <c r="G5" s="160"/>
      <c r="H5" s="160"/>
      <c r="I5" s="160"/>
      <c r="J5" s="160"/>
      <c r="K5" s="222"/>
      <c r="L5" s="222"/>
      <c r="M5" s="222"/>
      <c r="N5" s="222"/>
      <c r="O5" s="222"/>
      <c r="P5" s="222"/>
      <c r="Q5" s="222"/>
      <c r="R5" s="222"/>
      <c r="S5" s="222"/>
      <c r="T5" s="222"/>
      <c r="U5" s="222"/>
    </row>
    <row r="6" spans="4:21">
      <c r="D6" s="808" t="s">
        <v>1751</v>
      </c>
      <c r="E6" s="808"/>
      <c r="F6" s="808"/>
      <c r="G6" s="808"/>
      <c r="H6" s="808"/>
      <c r="I6" s="808"/>
      <c r="J6" s="808"/>
    </row>
    <row r="7" spans="4:21" ht="15" customHeight="1">
      <c r="D7" s="808"/>
      <c r="E7" s="808"/>
      <c r="F7" s="808"/>
      <c r="G7" s="808"/>
      <c r="H7" s="808"/>
      <c r="I7" s="808"/>
      <c r="J7" s="808"/>
    </row>
    <row r="8" spans="4:21" ht="15" customHeight="1">
      <c r="D8" s="822"/>
      <c r="E8" s="822"/>
      <c r="F8" s="822"/>
      <c r="G8" s="822"/>
      <c r="H8" s="822"/>
      <c r="I8" s="822"/>
      <c r="J8" s="822"/>
    </row>
    <row r="9" spans="4:21" ht="15" customHeight="1">
      <c r="D9" s="823" t="s">
        <v>315</v>
      </c>
      <c r="E9" s="824" t="s">
        <v>163</v>
      </c>
      <c r="F9" s="824" t="s">
        <v>303</v>
      </c>
      <c r="G9" s="824" t="s">
        <v>304</v>
      </c>
      <c r="H9" s="824" t="s">
        <v>166</v>
      </c>
      <c r="I9" s="824" t="s">
        <v>305</v>
      </c>
      <c r="J9" s="824" t="s">
        <v>316</v>
      </c>
    </row>
    <row r="10" spans="4:21" ht="15" customHeight="1">
      <c r="D10" s="823"/>
      <c r="E10" s="824"/>
      <c r="F10" s="824"/>
      <c r="G10" s="824"/>
      <c r="H10" s="824"/>
      <c r="I10" s="824"/>
      <c r="J10" s="824"/>
    </row>
    <row r="11" spans="4:21">
      <c r="D11" s="823"/>
      <c r="E11" s="824"/>
      <c r="F11" s="824"/>
      <c r="G11" s="824"/>
      <c r="H11" s="824"/>
      <c r="I11" s="824"/>
      <c r="J11" s="824"/>
    </row>
    <row r="12" spans="4:21" ht="15.75">
      <c r="D12" s="823"/>
      <c r="E12" s="440">
        <v>1</v>
      </c>
      <c r="F12" s="440">
        <v>2</v>
      </c>
      <c r="G12" s="440">
        <v>3</v>
      </c>
      <c r="H12" s="440">
        <v>4</v>
      </c>
      <c r="I12" s="440">
        <v>5</v>
      </c>
      <c r="J12" s="440">
        <v>6</v>
      </c>
    </row>
    <row r="13" spans="4:21" ht="15.75">
      <c r="D13" s="454" t="s">
        <v>317</v>
      </c>
      <c r="E13" s="432">
        <v>160321870965</v>
      </c>
      <c r="F13" s="432">
        <v>17235546915</v>
      </c>
      <c r="G13" s="432"/>
      <c r="H13" s="432">
        <v>10517142486.330008</v>
      </c>
      <c r="I13" s="432">
        <v>2398269390</v>
      </c>
      <c r="J13" s="432">
        <f>SUM(E13:I13)</f>
        <v>190472829756.33002</v>
      </c>
    </row>
    <row r="14" spans="4:21" ht="15.75">
      <c r="D14" s="454" t="s">
        <v>318</v>
      </c>
      <c r="E14" s="432">
        <v>117702164794</v>
      </c>
      <c r="F14" s="432">
        <v>30307315682</v>
      </c>
      <c r="G14" s="432"/>
      <c r="H14" s="432">
        <v>4786971896.4900007</v>
      </c>
      <c r="I14" s="432">
        <v>226147046592</v>
      </c>
      <c r="J14" s="432">
        <f t="shared" ref="J14:J18" si="0">SUM(E14:I14)</f>
        <v>378943498964.48999</v>
      </c>
    </row>
    <row r="15" spans="4:21" ht="15.75">
      <c r="D15" s="454" t="s">
        <v>319</v>
      </c>
      <c r="E15" s="432">
        <v>8197719574</v>
      </c>
      <c r="F15" s="432">
        <v>1215117925</v>
      </c>
      <c r="G15" s="432"/>
      <c r="H15" s="432">
        <v>8456370055.0500107</v>
      </c>
      <c r="I15" s="432">
        <v>11283038703</v>
      </c>
      <c r="J15" s="432">
        <f t="shared" si="0"/>
        <v>29152246257.050011</v>
      </c>
    </row>
    <row r="16" spans="4:21" ht="15.75">
      <c r="D16" s="454" t="s">
        <v>320</v>
      </c>
      <c r="E16" s="432">
        <v>441604596758</v>
      </c>
      <c r="F16" s="432">
        <v>109563828057</v>
      </c>
      <c r="G16" s="432">
        <v>51461623885</v>
      </c>
      <c r="H16" s="432">
        <v>4281499066.6700048</v>
      </c>
      <c r="I16" s="432">
        <v>18740764735</v>
      </c>
      <c r="J16" s="432">
        <f t="shared" si="0"/>
        <v>625652312501.67004</v>
      </c>
    </row>
    <row r="17" spans="4:10" ht="15.75">
      <c r="D17" s="454" t="s">
        <v>321</v>
      </c>
      <c r="E17" s="432">
        <v>253545536599</v>
      </c>
      <c r="F17" s="432">
        <v>15000000</v>
      </c>
      <c r="G17" s="432"/>
      <c r="H17" s="432">
        <v>44550874.710000001</v>
      </c>
      <c r="I17" s="432">
        <v>76086240</v>
      </c>
      <c r="J17" s="432">
        <f t="shared" si="0"/>
        <v>253681173713.70999</v>
      </c>
    </row>
    <row r="18" spans="4:10" ht="15.75">
      <c r="D18" s="436" t="s">
        <v>168</v>
      </c>
      <c r="E18" s="437">
        <f>SUM(E13:E17)</f>
        <v>981371888690</v>
      </c>
      <c r="F18" s="991">
        <f t="shared" ref="F18:I18" si="1">SUM(F13:F17)</f>
        <v>158336808579</v>
      </c>
      <c r="G18" s="437">
        <f t="shared" si="1"/>
        <v>51461623885</v>
      </c>
      <c r="H18" s="437">
        <f t="shared" si="1"/>
        <v>28086534379.250023</v>
      </c>
      <c r="I18" s="437">
        <f t="shared" si="1"/>
        <v>258645205660</v>
      </c>
      <c r="J18" s="437">
        <f t="shared" si="0"/>
        <v>1477902061193.25</v>
      </c>
    </row>
    <row r="19" spans="4:10">
      <c r="D19" s="439" t="s">
        <v>1600</v>
      </c>
      <c r="E19" s="245"/>
      <c r="F19" s="245"/>
      <c r="G19" s="245"/>
      <c r="H19" s="245"/>
      <c r="I19" s="444"/>
      <c r="J19" s="245"/>
    </row>
    <row r="20" spans="4:10">
      <c r="D20" s="245"/>
      <c r="E20" s="245"/>
      <c r="F20" s="245"/>
      <c r="G20" s="245"/>
      <c r="H20" s="245"/>
      <c r="I20" s="444"/>
      <c r="J20" s="245"/>
    </row>
    <row r="21" spans="4:10">
      <c r="I21" s="349"/>
    </row>
    <row r="22" spans="4:10">
      <c r="E22" s="349"/>
      <c r="F22" s="455"/>
      <c r="I22" s="349"/>
    </row>
    <row r="23" spans="4:10">
      <c r="E23" s="349"/>
      <c r="F23" s="455"/>
      <c r="I23" s="349"/>
    </row>
    <row r="24" spans="4:10">
      <c r="E24" s="349"/>
      <c r="I24" s="349"/>
    </row>
    <row r="25" spans="4:10">
      <c r="E25" s="349"/>
      <c r="I25" s="349"/>
    </row>
    <row r="26" spans="4:10">
      <c r="E26" s="349"/>
    </row>
  </sheetData>
  <mergeCells count="11">
    <mergeCell ref="D2:J2"/>
    <mergeCell ref="D3:J3"/>
    <mergeCell ref="D4:J4"/>
    <mergeCell ref="D6:J8"/>
    <mergeCell ref="D9:D12"/>
    <mergeCell ref="E9:E11"/>
    <mergeCell ref="F9:F11"/>
    <mergeCell ref="G9:G11"/>
    <mergeCell ref="H9:H11"/>
    <mergeCell ref="I9:I11"/>
    <mergeCell ref="J9:J1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7742-8699-4159-8F84-FD7751819E3B}">
  <dimension ref="D2:O27"/>
  <sheetViews>
    <sheetView showGridLines="0" workbookViewId="0">
      <selection activeCell="D10" sqref="D10:D12"/>
    </sheetView>
  </sheetViews>
  <sheetFormatPr baseColWidth="10" defaultColWidth="9.140625" defaultRowHeight="14.25"/>
  <cols>
    <col min="1" max="3" width="9.140625" style="245"/>
    <col min="4" max="4" width="42.5703125" style="245" customWidth="1"/>
    <col min="5" max="5" width="24.85546875" style="245" bestFit="1" customWidth="1"/>
    <col min="6" max="6" width="15.85546875" style="245" bestFit="1" customWidth="1"/>
    <col min="7" max="7" width="12.7109375" style="245" bestFit="1" customWidth="1"/>
    <col min="8" max="8" width="9.28515625" style="245" bestFit="1" customWidth="1"/>
    <col min="9" max="9" width="8.5703125" style="245" customWidth="1"/>
    <col min="10" max="10" width="8.42578125" style="245" bestFit="1" customWidth="1"/>
    <col min="11" max="12" width="9.140625" style="245"/>
    <col min="13" max="13" width="41.85546875" style="245" customWidth="1"/>
    <col min="14" max="14" width="19.5703125" style="245" customWidth="1"/>
    <col min="15" max="16384" width="9.140625" style="245"/>
  </cols>
  <sheetData>
    <row r="2" spans="4:15" ht="27.75">
      <c r="D2" s="810" t="s">
        <v>146</v>
      </c>
      <c r="E2" s="811"/>
      <c r="F2" s="811"/>
      <c r="G2" s="811"/>
      <c r="H2" s="811"/>
      <c r="I2" s="811"/>
      <c r="J2" s="811"/>
    </row>
    <row r="3" spans="4:15" ht="20.25">
      <c r="D3" s="812" t="s">
        <v>147</v>
      </c>
      <c r="E3" s="813"/>
      <c r="F3" s="813"/>
      <c r="G3" s="813"/>
      <c r="H3" s="813"/>
      <c r="I3" s="813"/>
      <c r="J3" s="813"/>
    </row>
    <row r="4" spans="4:15" ht="15">
      <c r="D4" s="723" t="s">
        <v>158</v>
      </c>
      <c r="E4" s="668"/>
      <c r="F4" s="668"/>
      <c r="G4" s="668"/>
      <c r="H4" s="668"/>
      <c r="I4" s="668"/>
      <c r="J4" s="668"/>
    </row>
    <row r="5" spans="4:15">
      <c r="L5" s="150"/>
      <c r="M5" s="150"/>
      <c r="N5" s="150"/>
      <c r="O5" s="150"/>
    </row>
    <row r="6" spans="4:15">
      <c r="D6" s="808" t="s">
        <v>1752</v>
      </c>
      <c r="E6" s="808"/>
      <c r="F6" s="808"/>
      <c r="G6" s="808"/>
      <c r="H6" s="808"/>
      <c r="I6" s="808"/>
      <c r="J6" s="808"/>
      <c r="L6" s="150"/>
      <c r="M6" s="150" t="s">
        <v>296</v>
      </c>
      <c r="N6" s="643">
        <v>5837063769624.7305</v>
      </c>
      <c r="O6" s="150"/>
    </row>
    <row r="7" spans="4:15" ht="15" customHeight="1">
      <c r="D7" s="808"/>
      <c r="E7" s="808"/>
      <c r="F7" s="808"/>
      <c r="G7" s="808"/>
      <c r="H7" s="808"/>
      <c r="I7" s="808"/>
      <c r="J7" s="808"/>
      <c r="L7" s="150"/>
      <c r="M7" s="150" t="s">
        <v>297</v>
      </c>
      <c r="N7" s="643">
        <v>6884473219413.6299</v>
      </c>
      <c r="O7" s="150"/>
    </row>
    <row r="8" spans="4:15" ht="15" customHeight="1">
      <c r="D8" s="808"/>
      <c r="E8" s="808"/>
      <c r="F8" s="808"/>
      <c r="G8" s="808"/>
      <c r="H8" s="808"/>
      <c r="I8" s="808"/>
      <c r="J8" s="808"/>
      <c r="L8" s="150"/>
      <c r="M8" s="150"/>
      <c r="N8" s="150"/>
      <c r="O8" s="150"/>
    </row>
    <row r="9" spans="4:15" ht="15" customHeight="1">
      <c r="D9" s="822"/>
      <c r="E9" s="822"/>
      <c r="F9" s="822"/>
      <c r="G9" s="822"/>
      <c r="H9" s="822"/>
      <c r="I9" s="822"/>
      <c r="J9" s="822"/>
      <c r="L9" s="150"/>
      <c r="M9" s="150"/>
      <c r="N9" s="150"/>
      <c r="O9" s="150"/>
    </row>
    <row r="10" spans="4:15" ht="17.25">
      <c r="D10" s="807" t="s">
        <v>315</v>
      </c>
      <c r="E10" s="807">
        <v>2022</v>
      </c>
      <c r="F10" s="807">
        <v>2023</v>
      </c>
      <c r="G10" s="807" t="s">
        <v>298</v>
      </c>
      <c r="H10" s="807"/>
      <c r="I10" s="807" t="s">
        <v>299</v>
      </c>
      <c r="J10" s="807"/>
      <c r="L10" s="150"/>
      <c r="M10" s="150"/>
      <c r="N10" s="150"/>
      <c r="O10" s="150"/>
    </row>
    <row r="11" spans="4:15" ht="15">
      <c r="D11" s="807"/>
      <c r="E11" s="807"/>
      <c r="F11" s="807"/>
      <c r="G11" s="427" t="s">
        <v>300</v>
      </c>
      <c r="H11" s="427" t="s">
        <v>301</v>
      </c>
      <c r="I11" s="427">
        <v>2022</v>
      </c>
      <c r="J11" s="427">
        <v>2023</v>
      </c>
    </row>
    <row r="12" spans="4:15" ht="15">
      <c r="D12" s="807"/>
      <c r="E12" s="427">
        <v>1</v>
      </c>
      <c r="F12" s="427">
        <v>2</v>
      </c>
      <c r="G12" s="427">
        <v>3</v>
      </c>
      <c r="H12" s="427">
        <v>4</v>
      </c>
      <c r="I12" s="427">
        <v>5</v>
      </c>
      <c r="J12" s="427">
        <v>6</v>
      </c>
    </row>
    <row r="13" spans="4:15" ht="15">
      <c r="D13" s="454" t="s">
        <v>317</v>
      </c>
      <c r="E13" s="432">
        <v>181814899674.78003</v>
      </c>
      <c r="F13" s="432">
        <v>190472829756.33002</v>
      </c>
      <c r="G13" s="432">
        <f>F13-E13</f>
        <v>8657930081.5499878</v>
      </c>
      <c r="H13" s="433">
        <f>G13/E13</f>
        <v>4.7619475065227283E-2</v>
      </c>
      <c r="I13" s="433">
        <f>E13/$N$6</f>
        <v>3.114834904167392E-2</v>
      </c>
      <c r="J13" s="433">
        <f>F13/$N$7</f>
        <v>2.7667015861026639E-2</v>
      </c>
      <c r="K13" s="444"/>
    </row>
    <row r="14" spans="4:15" ht="15">
      <c r="D14" s="454" t="s">
        <v>318</v>
      </c>
      <c r="E14" s="432">
        <v>299021641707.58997</v>
      </c>
      <c r="F14" s="432">
        <v>378943498964.48999</v>
      </c>
      <c r="G14" s="432">
        <f t="shared" ref="G14:G18" si="0">F14-E14</f>
        <v>79921857256.900024</v>
      </c>
      <c r="H14" s="433">
        <f t="shared" ref="H14:H18" si="1">G14/E14</f>
        <v>0.26727783581315073</v>
      </c>
      <c r="I14" s="433">
        <f t="shared" ref="I14:I18" si="2">E14/$N$6</f>
        <v>5.1228092326771738E-2</v>
      </c>
      <c r="J14" s="433">
        <f t="shared" ref="J14:J18" si="3">F14/$N$7</f>
        <v>5.5043209100719789E-2</v>
      </c>
      <c r="K14" s="444"/>
    </row>
    <row r="15" spans="4:15" ht="15">
      <c r="D15" s="454" t="s">
        <v>319</v>
      </c>
      <c r="E15" s="432">
        <v>24394550839.580006</v>
      </c>
      <c r="F15" s="432">
        <v>29152246257.050011</v>
      </c>
      <c r="G15" s="432">
        <f t="shared" si="0"/>
        <v>4757695417.470005</v>
      </c>
      <c r="H15" s="433">
        <f t="shared" si="1"/>
        <v>0.19503107266687911</v>
      </c>
      <c r="I15" s="433">
        <f t="shared" si="2"/>
        <v>4.179250356407936E-3</v>
      </c>
      <c r="J15" s="433">
        <f t="shared" si="3"/>
        <v>4.2344919252272134E-3</v>
      </c>
      <c r="K15" s="444"/>
    </row>
    <row r="16" spans="4:15" ht="15">
      <c r="D16" s="454" t="s">
        <v>320</v>
      </c>
      <c r="E16" s="432">
        <v>530571829838.54004</v>
      </c>
      <c r="F16" s="432">
        <v>625652312501.67004</v>
      </c>
      <c r="G16" s="432">
        <f t="shared" si="0"/>
        <v>95080482663.130005</v>
      </c>
      <c r="H16" s="433">
        <f t="shared" si="1"/>
        <v>0.17920378979046861</v>
      </c>
      <c r="I16" s="433">
        <f t="shared" si="2"/>
        <v>9.0897041865391673E-2</v>
      </c>
      <c r="J16" s="433">
        <f t="shared" si="3"/>
        <v>9.0878748825310801E-2</v>
      </c>
      <c r="K16" s="444"/>
    </row>
    <row r="17" spans="4:11" ht="15">
      <c r="D17" s="454" t="s">
        <v>321</v>
      </c>
      <c r="E17" s="432">
        <v>217140306237.37</v>
      </c>
      <c r="F17" s="432">
        <v>253681173713.70999</v>
      </c>
      <c r="G17" s="432">
        <f t="shared" si="0"/>
        <v>36540867476.339996</v>
      </c>
      <c r="H17" s="433">
        <f t="shared" si="1"/>
        <v>0.16828228765780054</v>
      </c>
      <c r="I17" s="433">
        <f t="shared" si="2"/>
        <v>3.7200262804620708E-2</v>
      </c>
      <c r="J17" s="433">
        <f t="shared" si="3"/>
        <v>3.6848305691472606E-2</v>
      </c>
      <c r="K17" s="444"/>
    </row>
    <row r="18" spans="4:11" ht="15.75">
      <c r="D18" s="436" t="s">
        <v>168</v>
      </c>
      <c r="E18" s="437">
        <f>SUM(E13:E17)</f>
        <v>1252943228297.8599</v>
      </c>
      <c r="F18" s="991">
        <f>SUM(F13:F17)</f>
        <v>1477902061193.25</v>
      </c>
      <c r="G18" s="437">
        <f t="shared" si="0"/>
        <v>224958832895.39014</v>
      </c>
      <c r="H18" s="438">
        <f t="shared" si="1"/>
        <v>0.17954431439084412</v>
      </c>
      <c r="I18" s="438">
        <f t="shared" si="2"/>
        <v>0.21465299639486593</v>
      </c>
      <c r="J18" s="438">
        <f t="shared" si="3"/>
        <v>0.21467177140375704</v>
      </c>
    </row>
    <row r="19" spans="4:11" ht="45" customHeight="1">
      <c r="D19" s="825" t="s">
        <v>1601</v>
      </c>
      <c r="E19" s="825"/>
      <c r="F19" s="825"/>
      <c r="G19" s="825"/>
      <c r="H19" s="825"/>
      <c r="I19" s="825"/>
      <c r="J19" s="825"/>
    </row>
    <row r="20" spans="4:11" ht="15">
      <c r="D20" s="439"/>
    </row>
    <row r="23" spans="4:11" ht="15">
      <c r="E23"/>
    </row>
    <row r="24" spans="4:11" ht="15">
      <c r="E24"/>
    </row>
    <row r="25" spans="4:11" ht="15">
      <c r="E25"/>
    </row>
    <row r="26" spans="4:11" ht="15">
      <c r="E26"/>
    </row>
    <row r="27" spans="4:11" ht="15">
      <c r="E27"/>
    </row>
  </sheetData>
  <mergeCells count="10">
    <mergeCell ref="D2:J2"/>
    <mergeCell ref="D3:J3"/>
    <mergeCell ref="D4:J4"/>
    <mergeCell ref="D19:J19"/>
    <mergeCell ref="D6:J9"/>
    <mergeCell ref="D10:D12"/>
    <mergeCell ref="E10:E11"/>
    <mergeCell ref="F10:F11"/>
    <mergeCell ref="G10:H10"/>
    <mergeCell ref="I10:J1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F90F1-8B1C-4136-B807-C3D5B052EBAD}">
  <dimension ref="F2:P41"/>
  <sheetViews>
    <sheetView showGridLines="0" topLeftCell="D1" zoomScale="80" zoomScaleNormal="80" workbookViewId="0">
      <selection activeCell="E19" sqref="E19"/>
    </sheetView>
  </sheetViews>
  <sheetFormatPr baseColWidth="10" defaultColWidth="9.140625" defaultRowHeight="14.25"/>
  <cols>
    <col min="1" max="5" width="9.140625" style="245"/>
    <col min="6" max="6" width="56" style="245" customWidth="1"/>
    <col min="7" max="7" width="15.5703125" style="245" customWidth="1"/>
    <col min="8" max="8" width="25" style="245" customWidth="1"/>
    <col min="9" max="9" width="19.140625" style="245" customWidth="1"/>
    <col min="10" max="10" width="12.85546875" style="245" customWidth="1"/>
    <col min="11" max="11" width="14.85546875" style="245" customWidth="1"/>
    <col min="12" max="12" width="25.42578125" style="245" bestFit="1" customWidth="1"/>
    <col min="13" max="13" width="11.7109375" style="245" customWidth="1"/>
    <col min="14" max="15" width="9.140625" style="245"/>
    <col min="16" max="16" width="23.5703125" style="245" bestFit="1" customWidth="1"/>
    <col min="17" max="16384" width="9.140625" style="245"/>
  </cols>
  <sheetData>
    <row r="2" spans="6:16" ht="27.75" customHeight="1">
      <c r="F2" s="799" t="s">
        <v>146</v>
      </c>
      <c r="G2" s="800"/>
      <c r="H2" s="800"/>
      <c r="I2" s="800"/>
      <c r="J2" s="800"/>
      <c r="K2" s="800"/>
      <c r="L2" s="800"/>
      <c r="M2" s="800"/>
    </row>
    <row r="3" spans="6:16" ht="20.25">
      <c r="F3" s="732" t="s">
        <v>147</v>
      </c>
      <c r="G3" s="733"/>
      <c r="H3" s="733"/>
      <c r="I3" s="733"/>
      <c r="J3" s="733"/>
      <c r="K3" s="733"/>
      <c r="L3" s="733"/>
      <c r="M3" s="733"/>
    </row>
    <row r="4" spans="6:16" ht="15.75" customHeight="1">
      <c r="F4" s="723" t="s">
        <v>158</v>
      </c>
      <c r="G4" s="668"/>
      <c r="H4" s="668"/>
      <c r="I4" s="668"/>
      <c r="J4" s="668"/>
      <c r="K4" s="668"/>
      <c r="L4" s="668"/>
      <c r="M4" s="668"/>
    </row>
    <row r="6" spans="6:16">
      <c r="F6" s="827" t="s">
        <v>1753</v>
      </c>
      <c r="G6" s="742"/>
      <c r="H6" s="742"/>
      <c r="I6" s="742"/>
      <c r="J6" s="742"/>
      <c r="K6" s="742"/>
      <c r="L6" s="742"/>
    </row>
    <row r="7" spans="6:16">
      <c r="F7" s="742"/>
      <c r="G7" s="742"/>
      <c r="H7" s="742"/>
      <c r="I7" s="742"/>
      <c r="J7" s="742"/>
      <c r="K7" s="742"/>
      <c r="L7" s="742"/>
      <c r="O7" s="150"/>
      <c r="P7" s="150"/>
    </row>
    <row r="8" spans="6:16">
      <c r="F8" s="828"/>
      <c r="G8" s="828"/>
      <c r="H8" s="828"/>
      <c r="I8" s="828"/>
      <c r="J8" s="828"/>
      <c r="K8" s="828"/>
      <c r="L8" s="828"/>
      <c r="O8" s="150" t="s">
        <v>297</v>
      </c>
      <c r="P8" s="643">
        <v>6884473219413.6299</v>
      </c>
    </row>
    <row r="9" spans="6:16">
      <c r="F9" s="829" t="s">
        <v>195</v>
      </c>
      <c r="G9" s="824" t="s">
        <v>163</v>
      </c>
      <c r="H9" s="824" t="s">
        <v>303</v>
      </c>
      <c r="I9" s="824" t="s">
        <v>304</v>
      </c>
      <c r="J9" s="824" t="s">
        <v>166</v>
      </c>
      <c r="K9" s="824" t="s">
        <v>305</v>
      </c>
      <c r="L9" s="824" t="s">
        <v>274</v>
      </c>
      <c r="M9" s="824" t="s">
        <v>306</v>
      </c>
      <c r="O9" s="150"/>
      <c r="P9" s="150"/>
    </row>
    <row r="10" spans="6:16">
      <c r="F10" s="829"/>
      <c r="G10" s="824"/>
      <c r="H10" s="824"/>
      <c r="I10" s="824"/>
      <c r="J10" s="824"/>
      <c r="K10" s="824"/>
      <c r="L10" s="824"/>
      <c r="M10" s="824"/>
      <c r="O10" s="150"/>
      <c r="P10" s="150"/>
    </row>
    <row r="11" spans="6:16" ht="31.5" customHeight="1">
      <c r="F11" s="829"/>
      <c r="G11" s="824"/>
      <c r="H11" s="824"/>
      <c r="I11" s="824"/>
      <c r="J11" s="824"/>
      <c r="K11" s="824"/>
      <c r="L11" s="824"/>
      <c r="M11" s="824"/>
      <c r="O11" s="150"/>
      <c r="P11" s="150"/>
    </row>
    <row r="12" spans="6:16" ht="15" customHeight="1">
      <c r="F12" s="830"/>
      <c r="G12" s="440">
        <v>1</v>
      </c>
      <c r="H12" s="440">
        <v>2</v>
      </c>
      <c r="I12" s="440">
        <v>3</v>
      </c>
      <c r="J12" s="440">
        <v>4</v>
      </c>
      <c r="K12" s="440">
        <v>5</v>
      </c>
      <c r="L12" s="440">
        <v>6</v>
      </c>
      <c r="M12" s="440" t="s">
        <v>307</v>
      </c>
    </row>
    <row r="13" spans="6:16" ht="15">
      <c r="F13" s="441" t="s">
        <v>219</v>
      </c>
      <c r="G13" s="442">
        <v>862026540786</v>
      </c>
      <c r="H13" s="442">
        <v>141887085641</v>
      </c>
      <c r="I13" s="442">
        <v>50670640620</v>
      </c>
      <c r="J13" s="442">
        <f>J14+J18+J23+J24+J25+J26+J27+J28</f>
        <v>20768392441.110004</v>
      </c>
      <c r="K13" s="442">
        <v>217359251073</v>
      </c>
      <c r="L13" s="442">
        <f>SUM(G13:K13)</f>
        <v>1292711910561.1099</v>
      </c>
      <c r="M13" s="443">
        <f>L13/$P$8</f>
        <v>0.18777208790874109</v>
      </c>
      <c r="N13" s="444"/>
    </row>
    <row r="14" spans="6:16" ht="15">
      <c r="F14" s="435" t="s">
        <v>220</v>
      </c>
      <c r="G14" s="445">
        <v>0</v>
      </c>
      <c r="H14" s="445">
        <v>0</v>
      </c>
      <c r="I14" s="445">
        <v>0</v>
      </c>
      <c r="J14" s="445">
        <f>SUM(J15:J17)</f>
        <v>227935706.58000001</v>
      </c>
      <c r="K14" s="445">
        <v>211754402451</v>
      </c>
      <c r="L14" s="445">
        <v>211993775387.26001</v>
      </c>
      <c r="M14" s="446">
        <f t="shared" ref="M14:M37" si="0">L14/$P$8</f>
        <v>3.0793027822296638E-2</v>
      </c>
      <c r="N14" s="444"/>
    </row>
    <row r="15" spans="6:16">
      <c r="F15" s="447" t="s">
        <v>308</v>
      </c>
      <c r="G15" s="448">
        <v>0</v>
      </c>
      <c r="H15" s="448">
        <v>0</v>
      </c>
      <c r="I15" s="448">
        <v>0</v>
      </c>
      <c r="J15" s="448">
        <v>1196588</v>
      </c>
      <c r="K15" s="448">
        <v>20582349140</v>
      </c>
      <c r="L15" s="448">
        <v>20583545728</v>
      </c>
      <c r="M15" s="449">
        <f t="shared" si="0"/>
        <v>2.9898505044592444E-3</v>
      </c>
      <c r="N15" s="444"/>
    </row>
    <row r="16" spans="6:16">
      <c r="F16" s="447" t="s">
        <v>309</v>
      </c>
      <c r="G16" s="448">
        <v>0</v>
      </c>
      <c r="H16" s="448">
        <v>0</v>
      </c>
      <c r="I16" s="448">
        <v>0</v>
      </c>
      <c r="J16" s="448">
        <v>226739118.58000001</v>
      </c>
      <c r="K16" s="448">
        <v>189772049559</v>
      </c>
      <c r="L16" s="448">
        <v>190010225907.26001</v>
      </c>
      <c r="M16" s="449">
        <f t="shared" si="0"/>
        <v>2.7599820618293251E-2</v>
      </c>
      <c r="N16" s="444"/>
    </row>
    <row r="17" spans="6:14">
      <c r="F17" s="447" t="s">
        <v>310</v>
      </c>
      <c r="G17" s="448">
        <v>0</v>
      </c>
      <c r="H17" s="448">
        <v>0</v>
      </c>
      <c r="I17" s="448">
        <v>0</v>
      </c>
      <c r="J17" s="448">
        <v>0</v>
      </c>
      <c r="K17" s="448">
        <v>1400003752</v>
      </c>
      <c r="L17" s="448">
        <v>1400003752</v>
      </c>
      <c r="M17" s="449">
        <f t="shared" si="0"/>
        <v>2.0335669954414353E-4</v>
      </c>
      <c r="N17" s="444"/>
    </row>
    <row r="18" spans="6:14" ht="15">
      <c r="F18" s="435" t="s">
        <v>221</v>
      </c>
      <c r="G18" s="445">
        <v>440639279295</v>
      </c>
      <c r="H18" s="445">
        <v>137291815960</v>
      </c>
      <c r="I18" s="445">
        <v>50219053204</v>
      </c>
      <c r="J18" s="445">
        <f>SUM(J19:J22)</f>
        <v>19184530859.130001</v>
      </c>
      <c r="K18" s="445">
        <v>0</v>
      </c>
      <c r="L18" s="445">
        <v>647789980661.91003</v>
      </c>
      <c r="M18" s="446">
        <f t="shared" si="0"/>
        <v>9.4094342445141241E-2</v>
      </c>
      <c r="N18" s="444"/>
    </row>
    <row r="19" spans="6:14">
      <c r="F19" s="447" t="s">
        <v>311</v>
      </c>
      <c r="G19" s="448">
        <v>297646830873</v>
      </c>
      <c r="H19" s="448">
        <v>104924434833</v>
      </c>
      <c r="I19" s="448">
        <v>5445339040</v>
      </c>
      <c r="J19" s="448">
        <v>12338766061.610001</v>
      </c>
      <c r="K19" s="448">
        <v>0</v>
      </c>
      <c r="L19" s="448">
        <v>420692873062.93005</v>
      </c>
      <c r="M19" s="449">
        <f t="shared" si="0"/>
        <v>6.1107489223229436E-2</v>
      </c>
      <c r="N19" s="444"/>
    </row>
    <row r="20" spans="6:14">
      <c r="F20" s="447" t="s">
        <v>312</v>
      </c>
      <c r="G20" s="448">
        <v>139195951404</v>
      </c>
      <c r="H20" s="448">
        <v>32367381127</v>
      </c>
      <c r="I20" s="448">
        <v>44773714164</v>
      </c>
      <c r="J20" s="448">
        <v>6845764797.5199995</v>
      </c>
      <c r="K20" s="448">
        <v>0</v>
      </c>
      <c r="L20" s="448">
        <v>223300610580.98001</v>
      </c>
      <c r="M20" s="449">
        <f t="shared" si="0"/>
        <v>3.2435395340240591E-2</v>
      </c>
      <c r="N20" s="444"/>
    </row>
    <row r="21" spans="6:14" ht="28.5">
      <c r="F21" s="450" t="s">
        <v>313</v>
      </c>
      <c r="G21" s="448">
        <v>3380145672</v>
      </c>
      <c r="H21" s="448"/>
      <c r="I21" s="448"/>
      <c r="J21" s="448">
        <v>0</v>
      </c>
      <c r="K21" s="448">
        <v>0</v>
      </c>
      <c r="L21" s="448">
        <v>3380145672</v>
      </c>
      <c r="M21" s="449">
        <f t="shared" si="0"/>
        <v>4.9098101833968592E-4</v>
      </c>
      <c r="N21" s="444"/>
    </row>
    <row r="22" spans="6:14" ht="28.5">
      <c r="F22" s="450" t="s">
        <v>314</v>
      </c>
      <c r="G22" s="448">
        <v>416351346</v>
      </c>
      <c r="H22" s="448"/>
      <c r="I22" s="448"/>
      <c r="J22" s="448">
        <v>0</v>
      </c>
      <c r="K22" s="448">
        <v>0</v>
      </c>
      <c r="L22" s="448">
        <v>416351346</v>
      </c>
      <c r="M22" s="449">
        <f t="shared" si="0"/>
        <v>6.04768633315218E-5</v>
      </c>
      <c r="N22" s="444"/>
    </row>
    <row r="23" spans="6:14" ht="15">
      <c r="F23" s="435" t="s">
        <v>222</v>
      </c>
      <c r="G23" s="445">
        <v>66472191181</v>
      </c>
      <c r="H23" s="445">
        <v>1807018237</v>
      </c>
      <c r="I23" s="445">
        <v>28508694</v>
      </c>
      <c r="J23" s="445">
        <v>46593329.789999999</v>
      </c>
      <c r="K23" s="445">
        <v>65187713</v>
      </c>
      <c r="L23" s="445">
        <v>68426216394.790001</v>
      </c>
      <c r="M23" s="446">
        <f t="shared" si="0"/>
        <v>9.9392087403047599E-3</v>
      </c>
      <c r="N23" s="444"/>
    </row>
    <row r="24" spans="6:14" ht="15">
      <c r="F24" s="435" t="s">
        <v>176</v>
      </c>
      <c r="G24" s="445">
        <v>225621046933</v>
      </c>
      <c r="H24" s="445">
        <v>34644150</v>
      </c>
      <c r="I24" s="445">
        <v>0</v>
      </c>
      <c r="J24" s="445">
        <v>44411639.710000001</v>
      </c>
      <c r="K24" s="445">
        <v>2084397615</v>
      </c>
      <c r="L24" s="445">
        <v>227786570446.20001</v>
      </c>
      <c r="M24" s="446">
        <f t="shared" si="0"/>
        <v>3.3087000731422879E-2</v>
      </c>
      <c r="N24" s="444"/>
    </row>
    <row r="25" spans="6:14" ht="15">
      <c r="F25" s="435" t="s">
        <v>223</v>
      </c>
      <c r="G25" s="445">
        <v>20010100000</v>
      </c>
      <c r="H25" s="445">
        <v>0</v>
      </c>
      <c r="I25" s="445">
        <v>50000000</v>
      </c>
      <c r="J25" s="445">
        <v>569000</v>
      </c>
      <c r="K25" s="445">
        <v>0</v>
      </c>
      <c r="L25" s="445">
        <v>20061135000</v>
      </c>
      <c r="M25" s="446">
        <f t="shared" si="0"/>
        <v>2.9139680496438423E-3</v>
      </c>
      <c r="N25" s="444"/>
    </row>
    <row r="26" spans="6:14" ht="15">
      <c r="F26" s="435" t="s">
        <v>224</v>
      </c>
      <c r="G26" s="445">
        <v>108303712953</v>
      </c>
      <c r="H26" s="445">
        <v>2533704885</v>
      </c>
      <c r="I26" s="445">
        <v>372618722</v>
      </c>
      <c r="J26" s="445">
        <v>1262992638.4099996</v>
      </c>
      <c r="K26" s="445">
        <v>3455263294</v>
      </c>
      <c r="L26" s="445">
        <v>115963963023.08</v>
      </c>
      <c r="M26" s="446">
        <f t="shared" si="0"/>
        <v>1.6844275419079485E-2</v>
      </c>
      <c r="N26" s="444"/>
    </row>
    <row r="27" spans="6:14" ht="15">
      <c r="F27" s="435" t="s">
        <v>225</v>
      </c>
      <c r="G27" s="445">
        <v>0</v>
      </c>
      <c r="H27" s="445">
        <v>0</v>
      </c>
      <c r="I27" s="445">
        <v>0</v>
      </c>
      <c r="J27" s="445">
        <v>139235</v>
      </c>
      <c r="K27" s="445">
        <v>0</v>
      </c>
      <c r="L27" s="445">
        <v>139235</v>
      </c>
      <c r="M27" s="446">
        <f t="shared" si="0"/>
        <v>2.0224495841943161E-8</v>
      </c>
      <c r="N27" s="444"/>
    </row>
    <row r="28" spans="6:14" ht="15">
      <c r="F28" s="435" t="s">
        <v>226</v>
      </c>
      <c r="G28" s="445">
        <v>980210424</v>
      </c>
      <c r="H28" s="445">
        <v>219902409</v>
      </c>
      <c r="I28" s="445">
        <v>460000</v>
      </c>
      <c r="J28" s="445">
        <v>1220032.49</v>
      </c>
      <c r="K28" s="445">
        <v>0</v>
      </c>
      <c r="L28" s="445">
        <v>1201792865.49</v>
      </c>
      <c r="M28" s="446">
        <f t="shared" si="0"/>
        <v>1.745656969223217E-4</v>
      </c>
      <c r="N28" s="444"/>
    </row>
    <row r="29" spans="6:14" ht="15">
      <c r="F29" s="441" t="s">
        <v>227</v>
      </c>
      <c r="G29" s="442">
        <v>119345347904</v>
      </c>
      <c r="H29" s="442">
        <v>16449722938</v>
      </c>
      <c r="I29" s="442">
        <v>790983265</v>
      </c>
      <c r="J29" s="442">
        <f>SUM(J30:J36)</f>
        <v>7318141938.1399984</v>
      </c>
      <c r="K29" s="442">
        <v>41285954587</v>
      </c>
      <c r="L29" s="442">
        <f>SUM(G29:K29)</f>
        <v>185190150632.13998</v>
      </c>
      <c r="M29" s="443">
        <f t="shared" si="0"/>
        <v>2.6899683495015928E-2</v>
      </c>
      <c r="N29" s="444"/>
    </row>
    <row r="30" spans="6:14" ht="15">
      <c r="F30" s="435" t="s">
        <v>228</v>
      </c>
      <c r="G30" s="445">
        <v>37990910812</v>
      </c>
      <c r="H30" s="445">
        <v>4752721267</v>
      </c>
      <c r="I30" s="445">
        <v>30257210</v>
      </c>
      <c r="J30" s="445">
        <v>5683246353.6499977</v>
      </c>
      <c r="K30" s="445">
        <v>32787971317</v>
      </c>
      <c r="L30" s="445">
        <v>81375540041.590012</v>
      </c>
      <c r="M30" s="446">
        <f t="shared" si="0"/>
        <v>1.1820154926613397E-2</v>
      </c>
      <c r="N30" s="444"/>
    </row>
    <row r="31" spans="6:14" ht="15">
      <c r="F31" s="435" t="s">
        <v>229</v>
      </c>
      <c r="G31" s="445">
        <v>55667598377</v>
      </c>
      <c r="H31" s="445">
        <v>9877621717</v>
      </c>
      <c r="I31" s="445">
        <v>754626055</v>
      </c>
      <c r="J31" s="445">
        <v>1558523920.1000009</v>
      </c>
      <c r="K31" s="445">
        <v>8179897839</v>
      </c>
      <c r="L31" s="445">
        <v>76063337632.559998</v>
      </c>
      <c r="M31" s="446">
        <f t="shared" si="0"/>
        <v>1.1048534173692164E-2</v>
      </c>
      <c r="N31" s="444"/>
    </row>
    <row r="32" spans="6:14" ht="15">
      <c r="F32" s="435" t="s">
        <v>230</v>
      </c>
      <c r="G32" s="445">
        <v>9767900</v>
      </c>
      <c r="H32" s="445">
        <v>37903882</v>
      </c>
      <c r="I32" s="445">
        <v>400000</v>
      </c>
      <c r="J32" s="445">
        <v>3250000</v>
      </c>
      <c r="K32" s="445">
        <v>692028</v>
      </c>
      <c r="L32" s="445">
        <v>52093810</v>
      </c>
      <c r="M32" s="446">
        <f t="shared" si="0"/>
        <v>7.5668549124571914E-6</v>
      </c>
      <c r="N32" s="444"/>
    </row>
    <row r="33" spans="6:14" ht="15">
      <c r="F33" s="435" t="s">
        <v>231</v>
      </c>
      <c r="G33" s="445">
        <v>3463665953</v>
      </c>
      <c r="H33" s="445">
        <v>11419289</v>
      </c>
      <c r="I33" s="445">
        <v>5000000</v>
      </c>
      <c r="J33" s="445">
        <v>34520655.789999999</v>
      </c>
      <c r="K33" s="445">
        <v>317393403</v>
      </c>
      <c r="L33" s="445">
        <v>3837074300.79</v>
      </c>
      <c r="M33" s="446">
        <f t="shared" si="0"/>
        <v>5.5735191037852776E-4</v>
      </c>
      <c r="N33" s="444"/>
    </row>
    <row r="34" spans="6:14" ht="15">
      <c r="F34" s="435" t="s">
        <v>232</v>
      </c>
      <c r="G34" s="445">
        <v>20767120587</v>
      </c>
      <c r="H34" s="445">
        <v>1769978343</v>
      </c>
      <c r="I34" s="445">
        <v>700000</v>
      </c>
      <c r="J34" s="445">
        <v>38586008.600000001</v>
      </c>
      <c r="K34" s="445">
        <v>0</v>
      </c>
      <c r="L34" s="445">
        <v>22576717578.599998</v>
      </c>
      <c r="M34" s="446">
        <f t="shared" si="0"/>
        <v>3.2793674779554045E-3</v>
      </c>
      <c r="N34" s="444"/>
    </row>
    <row r="35" spans="6:14" ht="15">
      <c r="F35" s="435" t="s">
        <v>233</v>
      </c>
      <c r="G35" s="445">
        <v>0</v>
      </c>
      <c r="H35" s="445">
        <v>78440</v>
      </c>
      <c r="I35" s="445">
        <v>0</v>
      </c>
      <c r="J35" s="445">
        <v>15000</v>
      </c>
      <c r="K35" s="445">
        <v>0</v>
      </c>
      <c r="L35" s="445">
        <v>93440</v>
      </c>
      <c r="M35" s="446">
        <f t="shared" si="0"/>
        <v>1.3572570772228024E-8</v>
      </c>
      <c r="N35" s="444"/>
    </row>
    <row r="36" spans="6:14" ht="15">
      <c r="F36" s="435" t="s">
        <v>234</v>
      </c>
      <c r="G36" s="445">
        <v>1446284275</v>
      </c>
      <c r="H36" s="445">
        <v>0</v>
      </c>
      <c r="I36" s="445">
        <v>0</v>
      </c>
      <c r="J36" s="445">
        <v>0</v>
      </c>
      <c r="K36" s="445">
        <v>0</v>
      </c>
      <c r="L36" s="445">
        <v>1446284275</v>
      </c>
      <c r="M36" s="446">
        <f t="shared" si="0"/>
        <v>2.1007914896401967E-4</v>
      </c>
      <c r="N36" s="444"/>
    </row>
    <row r="37" spans="6:14" ht="15">
      <c r="F37" s="451" t="s">
        <v>168</v>
      </c>
      <c r="G37" s="452">
        <v>981371888690</v>
      </c>
      <c r="H37" s="452">
        <v>158336808579</v>
      </c>
      <c r="I37" s="452">
        <v>51461623885</v>
      </c>
      <c r="J37" s="452">
        <f>J13+J29</f>
        <v>28086534379.250004</v>
      </c>
      <c r="K37" s="452">
        <v>258645205660</v>
      </c>
      <c r="L37" s="452">
        <f>SUM(G37:K37)</f>
        <v>1477902061193.25</v>
      </c>
      <c r="M37" s="453">
        <f t="shared" si="0"/>
        <v>0.21467177140375704</v>
      </c>
    </row>
    <row r="38" spans="6:14" ht="55.5" customHeight="1">
      <c r="F38" s="826" t="s">
        <v>1599</v>
      </c>
      <c r="G38" s="826"/>
      <c r="H38" s="826"/>
      <c r="I38" s="826"/>
      <c r="J38" s="826"/>
      <c r="K38" s="826"/>
      <c r="L38" s="826"/>
      <c r="M38" s="826"/>
    </row>
    <row r="41" spans="6:14">
      <c r="G41" s="444"/>
      <c r="H41" s="444"/>
      <c r="I41" s="444"/>
      <c r="J41" s="444"/>
      <c r="K41" s="444"/>
    </row>
  </sheetData>
  <mergeCells count="13">
    <mergeCell ref="F2:M2"/>
    <mergeCell ref="F3:M3"/>
    <mergeCell ref="F4:M4"/>
    <mergeCell ref="F38:M38"/>
    <mergeCell ref="M9:M11"/>
    <mergeCell ref="F6:L8"/>
    <mergeCell ref="F9:F12"/>
    <mergeCell ref="G9:G11"/>
    <mergeCell ref="H9:H11"/>
    <mergeCell ref="I9:I11"/>
    <mergeCell ref="J9:J11"/>
    <mergeCell ref="K9:K11"/>
    <mergeCell ref="L9:L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6B005-A701-4523-A948-29E9640216D6}">
  <dimension ref="A2:O229"/>
  <sheetViews>
    <sheetView showGridLines="0" zoomScale="85" zoomScaleNormal="85" workbookViewId="0">
      <selection activeCell="B42" sqref="B42"/>
    </sheetView>
  </sheetViews>
  <sheetFormatPr baseColWidth="10" defaultColWidth="11.42578125" defaultRowHeight="12.75"/>
  <cols>
    <col min="1" max="1" width="11.42578125" style="6"/>
    <col min="2" max="2" width="17.140625" style="6" bestFit="1" customWidth="1"/>
    <col min="3" max="3" width="34.85546875" style="6" customWidth="1"/>
    <col min="4" max="4" width="27.85546875" style="6" customWidth="1"/>
    <col min="5" max="5" width="20.7109375" style="6" customWidth="1"/>
    <col min="6" max="16384" width="11.42578125" style="6"/>
  </cols>
  <sheetData>
    <row r="2" spans="1:15" s="4" customFormat="1" ht="15" customHeight="1">
      <c r="A2" s="3"/>
      <c r="B2" s="666" t="s">
        <v>146</v>
      </c>
      <c r="C2" s="666"/>
      <c r="D2" s="666"/>
      <c r="E2" s="666"/>
      <c r="F2" s="666"/>
      <c r="G2" s="666"/>
      <c r="H2" s="666"/>
      <c r="I2" s="666"/>
      <c r="J2" s="666"/>
      <c r="K2" s="3"/>
      <c r="L2" s="3"/>
      <c r="M2" s="3"/>
      <c r="N2" s="3"/>
      <c r="O2" s="3"/>
    </row>
    <row r="3" spans="1:15" s="4" customFormat="1" ht="15" customHeight="1">
      <c r="B3" s="667" t="s">
        <v>147</v>
      </c>
      <c r="C3" s="667"/>
      <c r="D3" s="667"/>
      <c r="E3" s="667"/>
      <c r="F3" s="667"/>
      <c r="G3" s="667"/>
      <c r="H3" s="667"/>
      <c r="I3" s="667"/>
      <c r="J3" s="667"/>
      <c r="K3" s="3"/>
      <c r="L3" s="3"/>
      <c r="M3" s="3"/>
      <c r="N3" s="3"/>
      <c r="O3" s="3"/>
    </row>
    <row r="4" spans="1:15" s="4" customFormat="1" ht="15" customHeight="1">
      <c r="B4" s="668" t="s">
        <v>158</v>
      </c>
      <c r="C4" s="668"/>
      <c r="D4" s="668"/>
      <c r="E4" s="668"/>
      <c r="F4" s="668"/>
      <c r="G4" s="668"/>
      <c r="H4" s="668"/>
      <c r="I4" s="668"/>
      <c r="J4" s="668"/>
      <c r="K4" s="5"/>
      <c r="L4" s="5"/>
      <c r="M4" s="5"/>
      <c r="N4" s="5"/>
      <c r="O4" s="5"/>
    </row>
    <row r="5" spans="1:15" s="4" customFormat="1" ht="15" customHeight="1">
      <c r="B5" s="160"/>
      <c r="C5" s="160"/>
      <c r="D5" s="160"/>
      <c r="E5" s="160"/>
      <c r="F5" s="160"/>
      <c r="G5" s="160"/>
      <c r="H5" s="160"/>
      <c r="I5" s="160"/>
      <c r="J5" s="160"/>
      <c r="K5" s="5"/>
      <c r="L5" s="5"/>
      <c r="M5" s="5"/>
      <c r="N5" s="5"/>
      <c r="O5" s="5"/>
    </row>
    <row r="7" spans="1:15" ht="15.75">
      <c r="B7" s="989" t="s">
        <v>1579</v>
      </c>
      <c r="C7" s="989"/>
      <c r="D7" s="989"/>
      <c r="E7" s="989"/>
      <c r="F7" s="989"/>
      <c r="G7" s="989"/>
      <c r="H7" s="989"/>
      <c r="I7" s="989"/>
    </row>
    <row r="8" spans="1:15" ht="16.5" customHeight="1">
      <c r="B8" s="990" t="s">
        <v>0</v>
      </c>
      <c r="C8" s="990"/>
      <c r="D8" s="990"/>
      <c r="E8" s="990"/>
      <c r="F8" s="990"/>
      <c r="G8" s="990"/>
      <c r="H8" s="990"/>
      <c r="I8" s="990"/>
    </row>
    <row r="18" spans="6:6" ht="15">
      <c r="F18" s="937"/>
    </row>
    <row r="25" spans="6:6">
      <c r="F25" s="8"/>
    </row>
    <row r="36" spans="2:3">
      <c r="B36" s="9" t="s">
        <v>1580</v>
      </c>
      <c r="C36" s="10"/>
    </row>
    <row r="168" spans="1:8">
      <c r="A168" s="11"/>
      <c r="B168" s="11"/>
      <c r="C168" s="11"/>
      <c r="D168" s="11"/>
      <c r="E168" s="11"/>
      <c r="F168" s="11"/>
      <c r="G168" s="11"/>
      <c r="H168" s="11"/>
    </row>
    <row r="169" spans="1:8">
      <c r="A169" s="11"/>
      <c r="B169" s="11"/>
      <c r="C169" s="11"/>
      <c r="D169" s="11"/>
      <c r="E169" s="11"/>
      <c r="F169" s="11"/>
      <c r="G169" s="11"/>
      <c r="H169" s="11"/>
    </row>
    <row r="170" spans="1:8">
      <c r="A170" s="11"/>
      <c r="B170" s="11"/>
      <c r="C170" s="11"/>
      <c r="D170" s="11"/>
      <c r="E170" s="11"/>
      <c r="F170" s="11"/>
      <c r="G170" s="11"/>
      <c r="H170" s="11"/>
    </row>
    <row r="171" spans="1:8">
      <c r="A171" s="11"/>
      <c r="B171" s="11"/>
      <c r="C171" s="11"/>
      <c r="D171" s="11"/>
      <c r="E171" s="11"/>
      <c r="F171" s="11"/>
      <c r="G171" s="11"/>
      <c r="H171" s="11"/>
    </row>
    <row r="172" spans="1:8" s="14" customFormat="1" ht="18.75">
      <c r="A172" s="12"/>
      <c r="B172" s="13"/>
      <c r="C172" s="12"/>
      <c r="D172" s="12"/>
      <c r="E172" s="12"/>
      <c r="F172" s="12"/>
      <c r="G172" s="12"/>
      <c r="H172" s="12"/>
    </row>
    <row r="173" spans="1:8">
      <c r="A173" s="11"/>
      <c r="B173" s="11"/>
      <c r="C173" s="11"/>
      <c r="D173" s="11"/>
      <c r="E173" s="11"/>
      <c r="F173" s="11"/>
      <c r="G173" s="11"/>
      <c r="H173" s="11"/>
    </row>
    <row r="174" spans="1:8">
      <c r="A174" s="11"/>
      <c r="B174" s="11"/>
      <c r="C174" s="11"/>
      <c r="D174" s="11"/>
      <c r="E174" s="11"/>
      <c r="F174" s="11"/>
      <c r="G174" s="11"/>
      <c r="H174" s="11"/>
    </row>
    <row r="175" spans="1:8">
      <c r="A175" s="11"/>
      <c r="B175" s="11"/>
      <c r="C175" s="11"/>
      <c r="D175" s="11"/>
      <c r="E175" s="11"/>
      <c r="F175" s="11"/>
      <c r="G175" s="11"/>
      <c r="H175" s="11"/>
    </row>
    <row r="176" spans="1:8">
      <c r="A176" s="11"/>
      <c r="B176" s="11"/>
      <c r="C176" s="11"/>
      <c r="D176" s="11"/>
      <c r="E176" s="11"/>
      <c r="F176" s="11"/>
      <c r="G176" s="11"/>
      <c r="H176" s="11"/>
    </row>
    <row r="177" spans="1:8">
      <c r="A177" s="11"/>
      <c r="B177" s="11"/>
      <c r="C177" s="11"/>
      <c r="D177" s="11"/>
      <c r="E177" s="11"/>
      <c r="F177" s="11"/>
      <c r="G177" s="11"/>
      <c r="H177" s="11"/>
    </row>
    <row r="178" spans="1:8">
      <c r="A178" s="11"/>
      <c r="B178" s="11"/>
      <c r="C178" s="11"/>
      <c r="D178" s="11"/>
      <c r="E178" s="11"/>
      <c r="F178" s="11"/>
      <c r="G178" s="11"/>
      <c r="H178" s="11"/>
    </row>
    <row r="179" spans="1:8">
      <c r="A179" s="11"/>
      <c r="B179" s="15"/>
      <c r="C179" s="11"/>
      <c r="D179" s="11"/>
      <c r="E179" s="11"/>
      <c r="F179" s="11"/>
      <c r="G179" s="11"/>
      <c r="H179" s="11"/>
    </row>
    <row r="180" spans="1:8">
      <c r="A180" s="11"/>
      <c r="B180" s="15"/>
      <c r="C180" s="11"/>
      <c r="D180" s="11"/>
      <c r="E180" s="11"/>
      <c r="F180" s="11"/>
      <c r="G180" s="11"/>
      <c r="H180" s="11"/>
    </row>
    <row r="181" spans="1:8">
      <c r="A181" s="11"/>
      <c r="B181" s="15"/>
      <c r="C181" s="11"/>
      <c r="D181" s="11"/>
      <c r="E181" s="11"/>
      <c r="F181" s="11"/>
      <c r="G181" s="11"/>
      <c r="H181" s="11"/>
    </row>
    <row r="182" spans="1:8">
      <c r="A182" s="11"/>
      <c r="B182" s="15"/>
      <c r="C182" s="11"/>
      <c r="D182" s="11"/>
      <c r="E182" s="11"/>
      <c r="F182" s="11"/>
      <c r="G182" s="11"/>
      <c r="H182" s="11"/>
    </row>
    <row r="183" spans="1:8">
      <c r="A183" s="11"/>
      <c r="B183" s="15"/>
      <c r="C183" s="11"/>
      <c r="D183" s="11"/>
      <c r="E183" s="11"/>
      <c r="F183" s="11"/>
      <c r="G183" s="11"/>
      <c r="H183" s="11"/>
    </row>
    <row r="184" spans="1:8">
      <c r="A184" s="11"/>
      <c r="B184" s="15"/>
      <c r="C184" s="11"/>
      <c r="D184" s="11"/>
      <c r="E184" s="11"/>
      <c r="F184" s="11"/>
      <c r="G184" s="11"/>
      <c r="H184" s="11"/>
    </row>
    <row r="185" spans="1:8">
      <c r="A185" s="11"/>
      <c r="B185" s="15"/>
      <c r="C185" s="11"/>
      <c r="D185" s="11"/>
      <c r="E185" s="11"/>
      <c r="F185" s="11"/>
      <c r="G185" s="11"/>
      <c r="H185" s="11"/>
    </row>
    <row r="186" spans="1:8">
      <c r="A186" s="11"/>
      <c r="B186" s="15"/>
      <c r="C186" s="11"/>
      <c r="D186" s="11"/>
      <c r="E186" s="11"/>
      <c r="F186" s="11"/>
      <c r="G186" s="11"/>
      <c r="H186" s="11"/>
    </row>
    <row r="187" spans="1:8">
      <c r="A187" s="11"/>
      <c r="B187" s="15"/>
      <c r="C187" s="11"/>
      <c r="D187" s="11"/>
      <c r="E187" s="11"/>
      <c r="F187" s="11"/>
      <c r="G187" s="11"/>
      <c r="H187" s="11"/>
    </row>
    <row r="188" spans="1:8">
      <c r="A188" s="11"/>
      <c r="B188" s="15"/>
      <c r="C188" s="11"/>
      <c r="D188" s="11"/>
      <c r="E188" s="11"/>
      <c r="F188" s="11"/>
      <c r="G188" s="11"/>
      <c r="H188" s="11"/>
    </row>
    <row r="189" spans="1:8">
      <c r="A189" s="11"/>
      <c r="B189" s="15"/>
      <c r="C189" s="11"/>
      <c r="D189" s="11"/>
      <c r="E189" s="11"/>
      <c r="F189" s="11"/>
      <c r="G189" s="11"/>
      <c r="H189" s="11"/>
    </row>
    <row r="190" spans="1:8">
      <c r="A190" s="11"/>
      <c r="B190" s="15"/>
      <c r="C190" s="11"/>
      <c r="D190" s="11"/>
      <c r="E190" s="11"/>
      <c r="F190" s="11"/>
      <c r="G190" s="11"/>
      <c r="H190" s="11"/>
    </row>
    <row r="191" spans="1:8">
      <c r="A191" s="11"/>
      <c r="B191" s="15"/>
      <c r="C191" s="11"/>
      <c r="D191" s="11"/>
      <c r="E191" s="11"/>
      <c r="F191" s="11"/>
      <c r="G191" s="11"/>
      <c r="H191" s="11"/>
    </row>
    <row r="192" spans="1:8">
      <c r="A192" s="11"/>
      <c r="B192" s="15"/>
      <c r="C192" s="11"/>
      <c r="D192" s="11"/>
      <c r="E192" s="11"/>
      <c r="F192" s="11"/>
      <c r="G192" s="11"/>
      <c r="H192" s="11"/>
    </row>
    <row r="193" spans="1:8">
      <c r="A193" s="11"/>
      <c r="B193" s="15"/>
      <c r="C193" s="11"/>
      <c r="D193" s="11"/>
      <c r="E193" s="11"/>
      <c r="F193" s="11"/>
      <c r="G193" s="11"/>
      <c r="H193" s="11"/>
    </row>
    <row r="194" spans="1:8">
      <c r="A194" s="11"/>
      <c r="B194" s="15"/>
      <c r="C194" s="11"/>
      <c r="D194" s="11"/>
      <c r="E194" s="11"/>
      <c r="F194" s="11"/>
      <c r="G194" s="11"/>
      <c r="H194" s="11"/>
    </row>
    <row r="195" spans="1:8">
      <c r="A195" s="11"/>
      <c r="B195" s="15"/>
      <c r="C195" s="11"/>
      <c r="D195" s="11"/>
      <c r="E195" s="11"/>
      <c r="F195" s="11"/>
      <c r="G195" s="11"/>
      <c r="H195" s="11"/>
    </row>
    <row r="196" spans="1:8">
      <c r="A196" s="11"/>
      <c r="B196" s="15"/>
      <c r="C196" s="11"/>
      <c r="D196" s="11"/>
      <c r="E196" s="11"/>
      <c r="F196" s="11"/>
      <c r="G196" s="11"/>
      <c r="H196" s="11"/>
    </row>
    <row r="197" spans="1:8">
      <c r="A197" s="11"/>
      <c r="B197" s="15"/>
      <c r="C197" s="11"/>
      <c r="D197" s="11"/>
      <c r="E197" s="11"/>
      <c r="F197" s="11"/>
      <c r="G197" s="11"/>
      <c r="H197" s="11"/>
    </row>
    <row r="198" spans="1:8">
      <c r="A198" s="11"/>
      <c r="B198" s="15"/>
      <c r="C198" s="11"/>
      <c r="D198" s="11"/>
      <c r="E198" s="11"/>
      <c r="F198" s="11"/>
      <c r="G198" s="11"/>
      <c r="H198" s="11"/>
    </row>
    <row r="199" spans="1:8">
      <c r="A199" s="11"/>
      <c r="B199" s="11"/>
      <c r="C199" s="11"/>
      <c r="D199" s="11"/>
      <c r="E199" s="11"/>
      <c r="F199" s="11"/>
      <c r="G199" s="11"/>
      <c r="H199" s="11"/>
    </row>
    <row r="200" spans="1:8">
      <c r="A200" s="11"/>
      <c r="B200" s="11"/>
      <c r="C200" s="11"/>
      <c r="D200" s="11"/>
      <c r="E200" s="11"/>
      <c r="F200" s="11"/>
      <c r="G200" s="11"/>
      <c r="H200" s="11"/>
    </row>
    <row r="201" spans="1:8">
      <c r="A201" s="670"/>
      <c r="B201" s="11"/>
      <c r="C201" s="11"/>
      <c r="D201" s="11"/>
      <c r="E201" s="11"/>
      <c r="F201" s="11"/>
      <c r="G201" s="11"/>
      <c r="H201" s="11"/>
    </row>
    <row r="202" spans="1:8">
      <c r="A202" s="670"/>
      <c r="B202" s="11"/>
      <c r="C202" s="11"/>
      <c r="D202" s="11"/>
      <c r="E202" s="11"/>
      <c r="F202" s="11"/>
      <c r="G202" s="11"/>
      <c r="H202" s="11"/>
    </row>
    <row r="203" spans="1:8">
      <c r="A203" s="670"/>
      <c r="B203" s="11"/>
      <c r="C203" s="11"/>
      <c r="D203" s="11"/>
      <c r="E203" s="11"/>
      <c r="F203" s="11"/>
      <c r="G203" s="11"/>
      <c r="H203" s="11"/>
    </row>
    <row r="204" spans="1:8">
      <c r="A204" s="670"/>
      <c r="B204" s="11"/>
      <c r="C204" s="11"/>
      <c r="D204" s="11"/>
      <c r="E204" s="11"/>
      <c r="F204" s="11"/>
      <c r="G204" s="11"/>
      <c r="H204" s="11"/>
    </row>
    <row r="205" spans="1:8">
      <c r="A205" s="670"/>
      <c r="B205" s="11"/>
      <c r="C205" s="11"/>
      <c r="D205" s="11"/>
      <c r="E205" s="11"/>
      <c r="F205" s="11"/>
      <c r="G205" s="11"/>
      <c r="H205" s="11"/>
    </row>
    <row r="206" spans="1:8">
      <c r="A206" s="670"/>
      <c r="B206" s="11"/>
      <c r="C206" s="11"/>
      <c r="D206" s="11"/>
      <c r="E206" s="11"/>
      <c r="F206" s="11"/>
      <c r="G206" s="11"/>
      <c r="H206" s="11"/>
    </row>
    <row r="207" spans="1:8">
      <c r="A207" s="670"/>
      <c r="B207" s="11"/>
      <c r="C207" s="11"/>
      <c r="D207" s="11"/>
      <c r="E207" s="11"/>
      <c r="F207" s="11"/>
      <c r="G207" s="11"/>
      <c r="H207" s="11"/>
    </row>
    <row r="208" spans="1:8">
      <c r="A208" s="670"/>
      <c r="B208" s="11"/>
      <c r="C208" s="11"/>
      <c r="D208" s="11"/>
      <c r="E208" s="11"/>
      <c r="F208" s="11"/>
      <c r="G208" s="11"/>
      <c r="H208" s="11"/>
    </row>
    <row r="209" spans="1:8">
      <c r="A209" s="670"/>
      <c r="B209" s="11"/>
      <c r="C209" s="11"/>
      <c r="D209" s="11"/>
      <c r="E209" s="11"/>
      <c r="F209" s="11"/>
      <c r="G209" s="11"/>
      <c r="H209" s="11"/>
    </row>
    <row r="210" spans="1:8">
      <c r="A210" s="670"/>
      <c r="B210" s="11"/>
      <c r="C210" s="11"/>
      <c r="D210" s="11"/>
      <c r="E210" s="11"/>
      <c r="F210" s="11"/>
      <c r="G210" s="11"/>
      <c r="H210" s="11"/>
    </row>
    <row r="211" spans="1:8">
      <c r="A211" s="670"/>
      <c r="B211" s="11"/>
      <c r="C211" s="11"/>
      <c r="D211" s="11"/>
      <c r="E211" s="11"/>
      <c r="F211" s="11"/>
      <c r="G211" s="11"/>
      <c r="H211" s="11"/>
    </row>
    <row r="212" spans="1:8">
      <c r="A212" s="670"/>
      <c r="B212" s="11"/>
      <c r="C212" s="11"/>
      <c r="D212" s="11"/>
      <c r="E212" s="11"/>
      <c r="F212" s="11"/>
      <c r="G212" s="11"/>
      <c r="H212" s="11"/>
    </row>
    <row r="213" spans="1:8">
      <c r="A213" s="670"/>
      <c r="B213" s="11"/>
      <c r="C213" s="11"/>
      <c r="D213" s="11"/>
      <c r="E213" s="11"/>
      <c r="F213" s="11"/>
      <c r="G213" s="11"/>
      <c r="H213" s="11"/>
    </row>
    <row r="214" spans="1:8">
      <c r="A214" s="670"/>
      <c r="B214" s="11"/>
      <c r="C214" s="11"/>
      <c r="D214" s="11"/>
      <c r="E214" s="11"/>
      <c r="F214" s="11"/>
      <c r="G214" s="11"/>
      <c r="H214" s="11"/>
    </row>
    <row r="215" spans="1:8">
      <c r="A215" s="670"/>
      <c r="B215" s="11"/>
      <c r="C215" s="11"/>
      <c r="D215" s="11"/>
      <c r="E215" s="11"/>
      <c r="F215" s="11"/>
      <c r="G215" s="11"/>
      <c r="H215" s="11"/>
    </row>
    <row r="216" spans="1:8">
      <c r="A216" s="670"/>
      <c r="B216" s="11"/>
      <c r="C216" s="11"/>
      <c r="D216" s="11"/>
      <c r="E216" s="11"/>
      <c r="F216" s="11"/>
      <c r="G216" s="11"/>
      <c r="H216" s="11"/>
    </row>
    <row r="217" spans="1:8">
      <c r="A217" s="670"/>
      <c r="B217" s="11"/>
      <c r="C217" s="11"/>
      <c r="D217" s="11"/>
      <c r="E217" s="11"/>
      <c r="F217" s="11"/>
      <c r="G217" s="11"/>
      <c r="H217" s="11"/>
    </row>
    <row r="218" spans="1:8">
      <c r="A218" s="670"/>
      <c r="B218" s="11"/>
      <c r="C218" s="11"/>
      <c r="D218" s="11"/>
      <c r="E218" s="11"/>
      <c r="F218" s="11"/>
      <c r="G218" s="11"/>
      <c r="H218" s="11"/>
    </row>
    <row r="219" spans="1:8">
      <c r="A219" s="11"/>
      <c r="B219" s="11"/>
      <c r="C219" s="11"/>
      <c r="D219" s="11"/>
      <c r="E219" s="11"/>
      <c r="F219" s="11"/>
      <c r="G219" s="11"/>
      <c r="H219" s="11"/>
    </row>
    <row r="220" spans="1:8">
      <c r="A220" s="11"/>
      <c r="B220" s="11"/>
      <c r="C220" s="11"/>
      <c r="D220" s="11"/>
      <c r="E220" s="11"/>
      <c r="F220" s="11"/>
      <c r="G220" s="11"/>
      <c r="H220" s="11"/>
    </row>
    <row r="221" spans="1:8">
      <c r="A221" s="11"/>
      <c r="B221" s="11"/>
      <c r="C221" s="11"/>
      <c r="D221" s="11"/>
      <c r="E221" s="11"/>
      <c r="F221" s="11"/>
      <c r="G221" s="11"/>
      <c r="H221" s="11"/>
    </row>
    <row r="222" spans="1:8">
      <c r="A222" s="11"/>
      <c r="B222" s="11"/>
      <c r="C222" s="11"/>
      <c r="D222" s="11"/>
      <c r="E222" s="11"/>
      <c r="F222" s="11"/>
      <c r="G222" s="11"/>
      <c r="H222" s="11"/>
    </row>
    <row r="223" spans="1:8">
      <c r="A223" s="11"/>
      <c r="B223" s="11"/>
      <c r="C223" s="11"/>
      <c r="D223" s="11"/>
      <c r="E223" s="11"/>
      <c r="F223" s="11"/>
      <c r="G223" s="11"/>
      <c r="H223" s="11"/>
    </row>
    <row r="224" spans="1:8">
      <c r="A224" s="11"/>
      <c r="B224" s="11"/>
      <c r="C224" s="11"/>
      <c r="D224" s="11"/>
      <c r="E224" s="11"/>
      <c r="F224" s="11"/>
      <c r="G224" s="11"/>
      <c r="H224" s="11"/>
    </row>
    <row r="225" spans="1:8">
      <c r="A225" s="11"/>
      <c r="B225" s="11"/>
      <c r="C225" s="11"/>
      <c r="D225" s="11"/>
      <c r="E225" s="11"/>
      <c r="F225" s="11"/>
      <c r="G225" s="11"/>
      <c r="H225" s="11"/>
    </row>
    <row r="226" spans="1:8">
      <c r="A226" s="11"/>
      <c r="B226" s="11"/>
      <c r="C226" s="11"/>
      <c r="D226" s="11"/>
      <c r="E226" s="11"/>
      <c r="F226" s="11"/>
      <c r="G226" s="11"/>
      <c r="H226" s="11"/>
    </row>
    <row r="227" spans="1:8">
      <c r="A227" s="11"/>
      <c r="B227" s="11"/>
      <c r="C227" s="11"/>
      <c r="D227" s="11"/>
      <c r="E227" s="11"/>
      <c r="F227" s="11"/>
      <c r="G227" s="11"/>
      <c r="H227" s="11"/>
    </row>
    <row r="228" spans="1:8">
      <c r="A228" s="11"/>
      <c r="B228" s="11"/>
      <c r="C228" s="11"/>
      <c r="D228" s="11"/>
      <c r="E228" s="11"/>
      <c r="F228" s="11"/>
      <c r="G228" s="11"/>
      <c r="H228" s="11"/>
    </row>
    <row r="229" spans="1:8">
      <c r="A229" s="11"/>
      <c r="B229" s="11"/>
      <c r="C229" s="11"/>
      <c r="D229" s="11"/>
      <c r="E229" s="11"/>
      <c r="F229" s="11"/>
      <c r="G229" s="11"/>
      <c r="H229" s="11"/>
    </row>
  </sheetData>
  <mergeCells count="7">
    <mergeCell ref="A201:A212"/>
    <mergeCell ref="A213:A218"/>
    <mergeCell ref="B7:I7"/>
    <mergeCell ref="B8:I8"/>
    <mergeCell ref="B2:J2"/>
    <mergeCell ref="B3:J3"/>
    <mergeCell ref="B4:J4"/>
  </mergeCells>
  <pageMargins left="0.75" right="0.75" top="1" bottom="1" header="0.5" footer="0.5"/>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CADE-7578-47BB-BDD1-EEAA16EE7B90}">
  <dimension ref="A2:T26"/>
  <sheetViews>
    <sheetView showGridLines="0" workbookViewId="0">
      <selection activeCell="E19" sqref="E19"/>
    </sheetView>
  </sheetViews>
  <sheetFormatPr baseColWidth="10" defaultColWidth="11.42578125" defaultRowHeight="15"/>
  <cols>
    <col min="1" max="1" width="11.42578125" customWidth="1"/>
    <col min="2" max="2" width="22.85546875" bestFit="1" customWidth="1"/>
    <col min="3" max="4" width="13.140625" bestFit="1" customWidth="1"/>
    <col min="5" max="15" width="11.42578125" customWidth="1"/>
    <col min="16" max="16" width="22.85546875" bestFit="1" customWidth="1"/>
    <col min="17" max="18" width="13.140625" bestFit="1" customWidth="1"/>
    <col min="19" max="19" width="15.28515625" customWidth="1"/>
  </cols>
  <sheetData>
    <row r="2" spans="1:20" ht="27.75">
      <c r="A2" s="794" t="s">
        <v>146</v>
      </c>
      <c r="B2" s="795"/>
      <c r="C2" s="795"/>
      <c r="D2" s="795"/>
      <c r="E2" s="795"/>
      <c r="F2" s="795"/>
      <c r="G2" s="795"/>
      <c r="H2" s="795"/>
      <c r="I2" s="795"/>
      <c r="J2" s="795"/>
      <c r="K2" s="795"/>
      <c r="L2" s="795"/>
      <c r="M2" s="805"/>
    </row>
    <row r="3" spans="1:20" ht="20.25">
      <c r="A3" s="751" t="s">
        <v>147</v>
      </c>
      <c r="B3" s="752"/>
      <c r="C3" s="752"/>
      <c r="D3" s="752"/>
      <c r="E3" s="752"/>
      <c r="F3" s="752"/>
      <c r="G3" s="752"/>
      <c r="H3" s="752"/>
      <c r="I3" s="752"/>
      <c r="J3" s="752"/>
      <c r="K3" s="752"/>
      <c r="L3" s="752"/>
      <c r="M3" s="806"/>
    </row>
    <row r="4" spans="1:20">
      <c r="A4" s="723" t="s">
        <v>158</v>
      </c>
      <c r="B4" s="668"/>
      <c r="C4" s="668"/>
      <c r="D4" s="668"/>
      <c r="E4" s="668"/>
      <c r="F4" s="668"/>
      <c r="G4" s="668"/>
      <c r="H4" s="668"/>
      <c r="I4" s="668"/>
      <c r="J4" s="668"/>
      <c r="K4" s="668"/>
      <c r="L4" s="668"/>
      <c r="M4" s="801"/>
    </row>
    <row r="6" spans="1:20">
      <c r="O6" s="200"/>
      <c r="S6" s="200"/>
    </row>
    <row r="7" spans="1:20">
      <c r="O7" s="200"/>
      <c r="P7" s="187"/>
      <c r="Q7" s="187"/>
      <c r="R7" s="187"/>
      <c r="S7" s="187"/>
      <c r="T7" s="187"/>
    </row>
    <row r="8" spans="1:20">
      <c r="O8" s="200"/>
      <c r="P8" s="187"/>
      <c r="Q8" s="187"/>
      <c r="R8" s="187"/>
      <c r="S8" s="187"/>
      <c r="T8" s="187"/>
    </row>
    <row r="9" spans="1:20">
      <c r="O9" s="200"/>
      <c r="P9" s="187"/>
      <c r="Q9" s="187" t="s">
        <v>322</v>
      </c>
      <c r="R9" s="187" t="s">
        <v>277</v>
      </c>
      <c r="S9" s="187" t="s">
        <v>323</v>
      </c>
      <c r="T9" s="187"/>
    </row>
    <row r="10" spans="1:20">
      <c r="O10" s="200"/>
      <c r="P10" s="187">
        <v>2022</v>
      </c>
      <c r="Q10" s="456">
        <v>284718300000</v>
      </c>
      <c r="R10" s="456">
        <v>113858900000</v>
      </c>
      <c r="S10" s="456">
        <f>Q10-R10</f>
        <v>170859400000</v>
      </c>
      <c r="T10" s="187"/>
    </row>
    <row r="11" spans="1:20">
      <c r="O11" s="200"/>
      <c r="P11" s="187">
        <v>2023</v>
      </c>
      <c r="Q11" s="456">
        <v>368329865720.52002</v>
      </c>
      <c r="R11" s="456">
        <v>160628104663.16</v>
      </c>
      <c r="S11" s="456">
        <f>Q11-R11</f>
        <v>207701761057.36002</v>
      </c>
      <c r="T11" s="187"/>
    </row>
    <row r="12" spans="1:20">
      <c r="O12" s="200"/>
      <c r="P12" s="200"/>
      <c r="Q12" s="199"/>
      <c r="R12" s="199"/>
      <c r="S12" s="200"/>
      <c r="T12" s="200"/>
    </row>
    <row r="13" spans="1:20">
      <c r="O13" s="200"/>
      <c r="P13" s="200"/>
      <c r="Q13" s="354"/>
      <c r="R13" s="200"/>
      <c r="S13" s="200"/>
      <c r="T13" s="200"/>
    </row>
    <row r="14" spans="1:20">
      <c r="O14" s="200"/>
      <c r="P14" s="200"/>
      <c r="Q14" s="200"/>
      <c r="R14" s="200"/>
      <c r="S14" s="200"/>
      <c r="T14" s="200"/>
    </row>
    <row r="15" spans="1:20">
      <c r="O15" s="200"/>
      <c r="P15" s="200"/>
      <c r="Q15" s="200"/>
      <c r="R15" s="200"/>
      <c r="S15" s="200"/>
      <c r="T15" s="200"/>
    </row>
    <row r="16" spans="1:20">
      <c r="O16" s="200"/>
      <c r="P16" s="200"/>
      <c r="Q16" s="200"/>
      <c r="R16" s="200"/>
      <c r="S16" s="200"/>
      <c r="T16" s="200"/>
    </row>
    <row r="18" spans="3:6">
      <c r="F18" s="245"/>
    </row>
    <row r="26" spans="3:6">
      <c r="C26" s="426" t="s">
        <v>1602</v>
      </c>
    </row>
  </sheetData>
  <mergeCells count="3">
    <mergeCell ref="A2:M2"/>
    <mergeCell ref="A3:M3"/>
    <mergeCell ref="A4:M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D5E82-4580-4D7D-8567-B34C7FA19990}">
  <dimension ref="A2:VRT44"/>
  <sheetViews>
    <sheetView showGridLines="0" topLeftCell="A6" zoomScaleNormal="100" workbookViewId="0">
      <selection activeCell="B11" sqref="B11:B12"/>
    </sheetView>
  </sheetViews>
  <sheetFormatPr baseColWidth="10" defaultColWidth="0" defaultRowHeight="15"/>
  <cols>
    <col min="1" max="1" width="11.42578125" style="158" customWidth="1"/>
    <col min="2" max="2" width="43.42578125" style="158" customWidth="1"/>
    <col min="3" max="3" width="22.42578125" style="158" bestFit="1" customWidth="1"/>
    <col min="4" max="4" width="20.85546875" style="158" customWidth="1"/>
    <col min="5" max="5" width="17.7109375" style="158" customWidth="1"/>
    <col min="6" max="6" width="17.85546875" style="158" bestFit="1" customWidth="1"/>
    <col min="7" max="7" width="18.85546875" style="158" bestFit="1" customWidth="1"/>
    <col min="8" max="8" width="15.5703125" style="158" bestFit="1" customWidth="1"/>
    <col min="9" max="9" width="14" style="158" customWidth="1"/>
    <col min="10" max="10" width="4.140625" style="158" customWidth="1"/>
    <col min="11" max="11" width="20.42578125" style="158" customWidth="1"/>
    <col min="12" max="12" width="26.28515625" style="158" customWidth="1"/>
    <col min="13" max="13" width="23.85546875" style="158" bestFit="1" customWidth="1"/>
    <col min="14" max="14" width="20" style="158" bestFit="1" customWidth="1"/>
    <col min="15" max="15" width="11.42578125" style="158" customWidth="1"/>
    <col min="16" max="16" width="12.5703125" style="158" customWidth="1"/>
    <col min="17" max="257" width="11.42578125" style="158" customWidth="1"/>
    <col min="258" max="258" width="44.85546875" style="158" customWidth="1"/>
    <col min="259" max="259" width="15.5703125" style="158" customWidth="1"/>
    <col min="260" max="260" width="20.85546875" style="158" customWidth="1"/>
    <col min="261" max="261" width="17.7109375" style="158" customWidth="1"/>
    <col min="262" max="262" width="13.42578125" style="158" customWidth="1"/>
    <col min="263" max="263" width="15.140625" style="158" customWidth="1"/>
    <col min="264" max="264" width="15.5703125" style="158" customWidth="1"/>
    <col min="265" max="265" width="8.140625" style="158" customWidth="1"/>
    <col min="266" max="266" width="4.140625" style="158" customWidth="1"/>
    <col min="267" max="513" width="11.42578125" style="158" customWidth="1"/>
    <col min="514" max="514" width="44.85546875" style="158" customWidth="1"/>
    <col min="515" max="515" width="15.5703125" style="158" customWidth="1"/>
    <col min="516" max="516" width="20.85546875" style="158" customWidth="1"/>
    <col min="517" max="517" width="17.7109375" style="158" customWidth="1"/>
    <col min="518" max="518" width="13.42578125" style="158" customWidth="1"/>
    <col min="519" max="519" width="15.140625" style="158" customWidth="1"/>
    <col min="520" max="520" width="15.5703125" style="158" customWidth="1"/>
    <col min="521" max="521" width="8.140625" style="158" customWidth="1"/>
    <col min="522" max="522" width="4.140625" style="158" customWidth="1"/>
    <col min="523" max="769" width="11.42578125" style="158" customWidth="1"/>
    <col min="770" max="770" width="44.85546875" style="158" customWidth="1"/>
    <col min="771" max="771" width="15.5703125" style="158" customWidth="1"/>
    <col min="772" max="772" width="20.85546875" style="158" customWidth="1"/>
    <col min="773" max="773" width="17.7109375" style="158" customWidth="1"/>
    <col min="774" max="774" width="13.42578125" style="158" customWidth="1"/>
    <col min="775" max="775" width="15.140625" style="158" customWidth="1"/>
    <col min="776" max="776" width="15.5703125" style="158" customWidth="1"/>
    <col min="777" max="777" width="8.140625" style="158" customWidth="1"/>
    <col min="778" max="778" width="4.140625" style="158" customWidth="1"/>
    <col min="779" max="1024" width="11.42578125" style="158" hidden="1"/>
    <col min="1025" max="1025" width="11.42578125" style="158" customWidth="1"/>
    <col min="1026" max="1026" width="44.85546875" style="158" customWidth="1"/>
    <col min="1027" max="1027" width="15.5703125" style="158" customWidth="1"/>
    <col min="1028" max="1028" width="20.85546875" style="158" customWidth="1"/>
    <col min="1029" max="1029" width="17.7109375" style="158" customWidth="1"/>
    <col min="1030" max="1030" width="13.42578125" style="158" customWidth="1"/>
    <col min="1031" max="1031" width="15.140625" style="158" customWidth="1"/>
    <col min="1032" max="1032" width="15.5703125" style="158" customWidth="1"/>
    <col min="1033" max="1033" width="8.140625" style="158" customWidth="1"/>
    <col min="1034" max="1034" width="4.140625" style="158" customWidth="1"/>
    <col min="1035" max="1281" width="11.42578125" style="158" customWidth="1"/>
    <col min="1282" max="1282" width="44.85546875" style="158" customWidth="1"/>
    <col min="1283" max="1283" width="15.5703125" style="158" customWidth="1"/>
    <col min="1284" max="1284" width="20.85546875" style="158" customWidth="1"/>
    <col min="1285" max="1285" width="17.7109375" style="158" customWidth="1"/>
    <col min="1286" max="1286" width="13.42578125" style="158" customWidth="1"/>
    <col min="1287" max="1287" width="15.140625" style="158" customWidth="1"/>
    <col min="1288" max="1288" width="15.5703125" style="158" customWidth="1"/>
    <col min="1289" max="1289" width="8.140625" style="158" customWidth="1"/>
    <col min="1290" max="1290" width="4.140625" style="158" customWidth="1"/>
    <col min="1291" max="1537" width="11.42578125" style="158" customWidth="1"/>
    <col min="1538" max="1538" width="44.85546875" style="158" customWidth="1"/>
    <col min="1539" max="1539" width="15.5703125" style="158" customWidth="1"/>
    <col min="1540" max="1540" width="20.85546875" style="158" customWidth="1"/>
    <col min="1541" max="1541" width="17.7109375" style="158" customWidth="1"/>
    <col min="1542" max="1542" width="13.42578125" style="158" customWidth="1"/>
    <col min="1543" max="1543" width="15.140625" style="158" customWidth="1"/>
    <col min="1544" max="1544" width="15.5703125" style="158" customWidth="1"/>
    <col min="1545" max="1545" width="8.140625" style="158" customWidth="1"/>
    <col min="1546" max="1546" width="4.140625" style="158" customWidth="1"/>
    <col min="1547" max="1793" width="11.42578125" style="158" customWidth="1"/>
    <col min="1794" max="1794" width="44.85546875" style="158" customWidth="1"/>
    <col min="1795" max="1795" width="15.5703125" style="158" customWidth="1"/>
    <col min="1796" max="1796" width="20.85546875" style="158" customWidth="1"/>
    <col min="1797" max="1797" width="17.7109375" style="158" customWidth="1"/>
    <col min="1798" max="1798" width="13.42578125" style="158" customWidth="1"/>
    <col min="1799" max="1799" width="15.140625" style="158" customWidth="1"/>
    <col min="1800" max="1800" width="15.5703125" style="158" customWidth="1"/>
    <col min="1801" max="1801" width="8.140625" style="158" customWidth="1"/>
    <col min="1802" max="1802" width="4.140625" style="158" customWidth="1"/>
    <col min="1803" max="2048" width="11.42578125" style="158" hidden="1"/>
    <col min="2049" max="2049" width="11.42578125" style="158" customWidth="1"/>
    <col min="2050" max="2050" width="44.85546875" style="158" customWidth="1"/>
    <col min="2051" max="2051" width="15.5703125" style="158" customWidth="1"/>
    <col min="2052" max="2052" width="20.85546875" style="158" customWidth="1"/>
    <col min="2053" max="2053" width="17.7109375" style="158" customWidth="1"/>
    <col min="2054" max="2054" width="13.42578125" style="158" customWidth="1"/>
    <col min="2055" max="2055" width="15.140625" style="158" customWidth="1"/>
    <col min="2056" max="2056" width="15.5703125" style="158" customWidth="1"/>
    <col min="2057" max="2057" width="8.140625" style="158" customWidth="1"/>
    <col min="2058" max="2058" width="4.140625" style="158" customWidth="1"/>
    <col min="2059" max="2305" width="11.42578125" style="158" customWidth="1"/>
    <col min="2306" max="2306" width="44.85546875" style="158" customWidth="1"/>
    <col min="2307" max="2307" width="15.5703125" style="158" customWidth="1"/>
    <col min="2308" max="2308" width="20.85546875" style="158" customWidth="1"/>
    <col min="2309" max="2309" width="17.7109375" style="158" customWidth="1"/>
    <col min="2310" max="2310" width="13.42578125" style="158" customWidth="1"/>
    <col min="2311" max="2311" width="15.140625" style="158" customWidth="1"/>
    <col min="2312" max="2312" width="15.5703125" style="158" customWidth="1"/>
    <col min="2313" max="2313" width="8.140625" style="158" customWidth="1"/>
    <col min="2314" max="2314" width="4.140625" style="158" customWidth="1"/>
    <col min="2315" max="2561" width="11.42578125" style="158" customWidth="1"/>
    <col min="2562" max="2562" width="44.85546875" style="158" customWidth="1"/>
    <col min="2563" max="2563" width="15.5703125" style="158" customWidth="1"/>
    <col min="2564" max="2564" width="20.85546875" style="158" customWidth="1"/>
    <col min="2565" max="2565" width="17.7109375" style="158" customWidth="1"/>
    <col min="2566" max="2566" width="13.42578125" style="158" customWidth="1"/>
    <col min="2567" max="2567" width="15.140625" style="158" customWidth="1"/>
    <col min="2568" max="2568" width="15.5703125" style="158" customWidth="1"/>
    <col min="2569" max="2569" width="8.140625" style="158" customWidth="1"/>
    <col min="2570" max="2570" width="4.140625" style="158" customWidth="1"/>
    <col min="2571" max="2817" width="11.42578125" style="158" customWidth="1"/>
    <col min="2818" max="2818" width="44.85546875" style="158" customWidth="1"/>
    <col min="2819" max="2819" width="15.5703125" style="158" customWidth="1"/>
    <col min="2820" max="2820" width="20.85546875" style="158" customWidth="1"/>
    <col min="2821" max="2821" width="17.7109375" style="158" customWidth="1"/>
    <col min="2822" max="2822" width="13.42578125" style="158" customWidth="1"/>
    <col min="2823" max="2823" width="15.140625" style="158" customWidth="1"/>
    <col min="2824" max="2824" width="15.5703125" style="158" customWidth="1"/>
    <col min="2825" max="2825" width="8.140625" style="158" customWidth="1"/>
    <col min="2826" max="2826" width="4.140625" style="158" customWidth="1"/>
    <col min="2827" max="3072" width="11.42578125" style="158" hidden="1"/>
    <col min="3073" max="3073" width="11.42578125" style="158" customWidth="1"/>
    <col min="3074" max="3074" width="44.85546875" style="158" customWidth="1"/>
    <col min="3075" max="3075" width="15.5703125" style="158" customWidth="1"/>
    <col min="3076" max="3076" width="20.85546875" style="158" customWidth="1"/>
    <col min="3077" max="3077" width="17.7109375" style="158" customWidth="1"/>
    <col min="3078" max="3078" width="13.42578125" style="158" customWidth="1"/>
    <col min="3079" max="3079" width="15.140625" style="158" customWidth="1"/>
    <col min="3080" max="3080" width="15.5703125" style="158" customWidth="1"/>
    <col min="3081" max="3081" width="8.140625" style="158" customWidth="1"/>
    <col min="3082" max="3082" width="4.140625" style="158" customWidth="1"/>
    <col min="3083" max="3329" width="11.42578125" style="158" customWidth="1"/>
    <col min="3330" max="3330" width="44.85546875" style="158" customWidth="1"/>
    <col min="3331" max="3331" width="15.5703125" style="158" customWidth="1"/>
    <col min="3332" max="3332" width="20.85546875" style="158" customWidth="1"/>
    <col min="3333" max="3333" width="17.7109375" style="158" customWidth="1"/>
    <col min="3334" max="3334" width="13.42578125" style="158" customWidth="1"/>
    <col min="3335" max="3335" width="15.140625" style="158" customWidth="1"/>
    <col min="3336" max="3336" width="15.5703125" style="158" customWidth="1"/>
    <col min="3337" max="3337" width="8.140625" style="158" customWidth="1"/>
    <col min="3338" max="3338" width="4.140625" style="158" customWidth="1"/>
    <col min="3339" max="3585" width="11.42578125" style="158" customWidth="1"/>
    <col min="3586" max="3586" width="44.85546875" style="158" customWidth="1"/>
    <col min="3587" max="3587" width="15.5703125" style="158" customWidth="1"/>
    <col min="3588" max="3588" width="20.85546875" style="158" customWidth="1"/>
    <col min="3589" max="3589" width="17.7109375" style="158" customWidth="1"/>
    <col min="3590" max="3590" width="13.42578125" style="158" customWidth="1"/>
    <col min="3591" max="3591" width="15.140625" style="158" customWidth="1"/>
    <col min="3592" max="3592" width="15.5703125" style="158" customWidth="1"/>
    <col min="3593" max="3593" width="8.140625" style="158" customWidth="1"/>
    <col min="3594" max="3594" width="4.140625" style="158" customWidth="1"/>
    <col min="3595" max="3841" width="11.42578125" style="158" customWidth="1"/>
    <col min="3842" max="3842" width="44.85546875" style="158" customWidth="1"/>
    <col min="3843" max="3843" width="15.5703125" style="158" customWidth="1"/>
    <col min="3844" max="3844" width="20.85546875" style="158" customWidth="1"/>
    <col min="3845" max="3845" width="17.7109375" style="158" customWidth="1"/>
    <col min="3846" max="3846" width="13.42578125" style="158" customWidth="1"/>
    <col min="3847" max="3847" width="15.140625" style="158" customWidth="1"/>
    <col min="3848" max="3848" width="15.5703125" style="158" customWidth="1"/>
    <col min="3849" max="3849" width="8.140625" style="158" customWidth="1"/>
    <col min="3850" max="3850" width="4.140625" style="158" customWidth="1"/>
    <col min="3851" max="4096" width="11.42578125" style="158" hidden="1"/>
    <col min="4097" max="4097" width="11.42578125" style="158" customWidth="1"/>
    <col min="4098" max="4098" width="44.85546875" style="158" customWidth="1"/>
    <col min="4099" max="4099" width="15.5703125" style="158" customWidth="1"/>
    <col min="4100" max="4100" width="20.85546875" style="158" customWidth="1"/>
    <col min="4101" max="4101" width="17.7109375" style="158" customWidth="1"/>
    <col min="4102" max="4102" width="13.42578125" style="158" customWidth="1"/>
    <col min="4103" max="4103" width="15.140625" style="158" customWidth="1"/>
    <col min="4104" max="4104" width="15.5703125" style="158" customWidth="1"/>
    <col min="4105" max="4105" width="8.140625" style="158" customWidth="1"/>
    <col min="4106" max="4106" width="4.140625" style="158" customWidth="1"/>
    <col min="4107" max="4353" width="11.42578125" style="158" customWidth="1"/>
    <col min="4354" max="4354" width="44.85546875" style="158" customWidth="1"/>
    <col min="4355" max="4355" width="15.5703125" style="158" customWidth="1"/>
    <col min="4356" max="4356" width="20.85546875" style="158" customWidth="1"/>
    <col min="4357" max="4357" width="17.7109375" style="158" customWidth="1"/>
    <col min="4358" max="4358" width="13.42578125" style="158" customWidth="1"/>
    <col min="4359" max="4359" width="15.140625" style="158" customWidth="1"/>
    <col min="4360" max="4360" width="15.5703125" style="158" customWidth="1"/>
    <col min="4361" max="4361" width="8.140625" style="158" customWidth="1"/>
    <col min="4362" max="4362" width="4.140625" style="158" customWidth="1"/>
    <col min="4363" max="4609" width="11.42578125" style="158" customWidth="1"/>
    <col min="4610" max="4610" width="44.85546875" style="158" customWidth="1"/>
    <col min="4611" max="4611" width="15.5703125" style="158" customWidth="1"/>
    <col min="4612" max="4612" width="20.85546875" style="158" customWidth="1"/>
    <col min="4613" max="4613" width="17.7109375" style="158" customWidth="1"/>
    <col min="4614" max="4614" width="13.42578125" style="158" customWidth="1"/>
    <col min="4615" max="4615" width="15.140625" style="158" customWidth="1"/>
    <col min="4616" max="4616" width="15.5703125" style="158" customWidth="1"/>
    <col min="4617" max="4617" width="8.140625" style="158" customWidth="1"/>
    <col min="4618" max="4618" width="4.140625" style="158" customWidth="1"/>
    <col min="4619" max="4865" width="11.42578125" style="158" customWidth="1"/>
    <col min="4866" max="4866" width="44.85546875" style="158" customWidth="1"/>
    <col min="4867" max="4867" width="15.5703125" style="158" customWidth="1"/>
    <col min="4868" max="4868" width="20.85546875" style="158" customWidth="1"/>
    <col min="4869" max="4869" width="17.7109375" style="158" customWidth="1"/>
    <col min="4870" max="4870" width="13.42578125" style="158" customWidth="1"/>
    <col min="4871" max="4871" width="15.140625" style="158" customWidth="1"/>
    <col min="4872" max="4872" width="15.5703125" style="158" customWidth="1"/>
    <col min="4873" max="4873" width="8.140625" style="158" customWidth="1"/>
    <col min="4874" max="4874" width="4.140625" style="158" customWidth="1"/>
    <col min="4875" max="5120" width="11.42578125" style="158" hidden="1"/>
    <col min="5121" max="5121" width="11.42578125" style="158" customWidth="1"/>
    <col min="5122" max="5122" width="44.85546875" style="158" customWidth="1"/>
    <col min="5123" max="5123" width="15.5703125" style="158" customWidth="1"/>
    <col min="5124" max="5124" width="20.85546875" style="158" customWidth="1"/>
    <col min="5125" max="5125" width="17.7109375" style="158" customWidth="1"/>
    <col min="5126" max="5126" width="13.42578125" style="158" customWidth="1"/>
    <col min="5127" max="5127" width="15.140625" style="158" customWidth="1"/>
    <col min="5128" max="5128" width="15.5703125" style="158" customWidth="1"/>
    <col min="5129" max="5129" width="8.140625" style="158" customWidth="1"/>
    <col min="5130" max="5130" width="4.140625" style="158" customWidth="1"/>
    <col min="5131" max="5377" width="11.42578125" style="158" customWidth="1"/>
    <col min="5378" max="5378" width="44.85546875" style="158" customWidth="1"/>
    <col min="5379" max="5379" width="15.5703125" style="158" customWidth="1"/>
    <col min="5380" max="5380" width="20.85546875" style="158" customWidth="1"/>
    <col min="5381" max="5381" width="17.7109375" style="158" customWidth="1"/>
    <col min="5382" max="5382" width="13.42578125" style="158" customWidth="1"/>
    <col min="5383" max="5383" width="15.140625" style="158" customWidth="1"/>
    <col min="5384" max="5384" width="15.5703125" style="158" customWidth="1"/>
    <col min="5385" max="5385" width="8.140625" style="158" customWidth="1"/>
    <col min="5386" max="5386" width="4.140625" style="158" customWidth="1"/>
    <col min="5387" max="5633" width="11.42578125" style="158" customWidth="1"/>
    <col min="5634" max="5634" width="44.85546875" style="158" customWidth="1"/>
    <col min="5635" max="5635" width="15.5703125" style="158" customWidth="1"/>
    <col min="5636" max="5636" width="20.85546875" style="158" customWidth="1"/>
    <col min="5637" max="5637" width="17.7109375" style="158" customWidth="1"/>
    <col min="5638" max="5638" width="13.42578125" style="158" customWidth="1"/>
    <col min="5639" max="5639" width="15.140625" style="158" customWidth="1"/>
    <col min="5640" max="5640" width="15.5703125" style="158" customWidth="1"/>
    <col min="5641" max="5641" width="8.140625" style="158" customWidth="1"/>
    <col min="5642" max="5642" width="4.140625" style="158" customWidth="1"/>
    <col min="5643" max="5889" width="11.42578125" style="158" customWidth="1"/>
    <col min="5890" max="5890" width="44.85546875" style="158" customWidth="1"/>
    <col min="5891" max="5891" width="15.5703125" style="158" customWidth="1"/>
    <col min="5892" max="5892" width="20.85546875" style="158" customWidth="1"/>
    <col min="5893" max="5893" width="17.7109375" style="158" customWidth="1"/>
    <col min="5894" max="5894" width="13.42578125" style="158" customWidth="1"/>
    <col min="5895" max="5895" width="15.140625" style="158" customWidth="1"/>
    <col min="5896" max="5896" width="15.5703125" style="158" customWidth="1"/>
    <col min="5897" max="5897" width="8.140625" style="158" customWidth="1"/>
    <col min="5898" max="5898" width="4.140625" style="158" customWidth="1"/>
    <col min="5899" max="6144" width="11.42578125" style="158" hidden="1"/>
    <col min="6145" max="6145" width="11.42578125" style="158" customWidth="1"/>
    <col min="6146" max="6146" width="44.85546875" style="158" customWidth="1"/>
    <col min="6147" max="6147" width="15.5703125" style="158" customWidth="1"/>
    <col min="6148" max="6148" width="20.85546875" style="158" customWidth="1"/>
    <col min="6149" max="6149" width="17.7109375" style="158" customWidth="1"/>
    <col min="6150" max="6150" width="13.42578125" style="158" customWidth="1"/>
    <col min="6151" max="6151" width="15.140625" style="158" customWidth="1"/>
    <col min="6152" max="6152" width="15.5703125" style="158" customWidth="1"/>
    <col min="6153" max="6153" width="8.140625" style="158" customWidth="1"/>
    <col min="6154" max="6154" width="4.140625" style="158" customWidth="1"/>
    <col min="6155" max="6401" width="11.42578125" style="158" customWidth="1"/>
    <col min="6402" max="6402" width="44.85546875" style="158" customWidth="1"/>
    <col min="6403" max="6403" width="15.5703125" style="158" customWidth="1"/>
    <col min="6404" max="6404" width="20.85546875" style="158" customWidth="1"/>
    <col min="6405" max="6405" width="17.7109375" style="158" customWidth="1"/>
    <col min="6406" max="6406" width="13.42578125" style="158" customWidth="1"/>
    <col min="6407" max="6407" width="15.140625" style="158" customWidth="1"/>
    <col min="6408" max="6408" width="15.5703125" style="158" customWidth="1"/>
    <col min="6409" max="6409" width="8.140625" style="158" customWidth="1"/>
    <col min="6410" max="6410" width="4.140625" style="158" customWidth="1"/>
    <col min="6411" max="6657" width="11.42578125" style="158" customWidth="1"/>
    <col min="6658" max="6658" width="44.85546875" style="158" customWidth="1"/>
    <col min="6659" max="6659" width="15.5703125" style="158" customWidth="1"/>
    <col min="6660" max="6660" width="20.85546875" style="158" customWidth="1"/>
    <col min="6661" max="6661" width="17.7109375" style="158" customWidth="1"/>
    <col min="6662" max="6662" width="13.42578125" style="158" customWidth="1"/>
    <col min="6663" max="6663" width="15.140625" style="158" customWidth="1"/>
    <col min="6664" max="6664" width="15.5703125" style="158" customWidth="1"/>
    <col min="6665" max="6665" width="8.140625" style="158" customWidth="1"/>
    <col min="6666" max="6666" width="4.140625" style="158" customWidth="1"/>
    <col min="6667" max="6913" width="11.42578125" style="158" customWidth="1"/>
    <col min="6914" max="6914" width="44.85546875" style="158" customWidth="1"/>
    <col min="6915" max="6915" width="15.5703125" style="158" customWidth="1"/>
    <col min="6916" max="6916" width="20.85546875" style="158" customWidth="1"/>
    <col min="6917" max="6917" width="17.7109375" style="158" customWidth="1"/>
    <col min="6918" max="6918" width="13.42578125" style="158" customWidth="1"/>
    <col min="6919" max="6919" width="15.140625" style="158" customWidth="1"/>
    <col min="6920" max="6920" width="15.5703125" style="158" customWidth="1"/>
    <col min="6921" max="6921" width="8.140625" style="158" customWidth="1"/>
    <col min="6922" max="6922" width="4.140625" style="158" customWidth="1"/>
    <col min="6923" max="7168" width="11.42578125" style="158" hidden="1"/>
    <col min="7169" max="7169" width="11.42578125" style="158" customWidth="1"/>
    <col min="7170" max="7170" width="44.85546875" style="158" customWidth="1"/>
    <col min="7171" max="7171" width="15.5703125" style="158" customWidth="1"/>
    <col min="7172" max="7172" width="20.85546875" style="158" customWidth="1"/>
    <col min="7173" max="7173" width="17.7109375" style="158" customWidth="1"/>
    <col min="7174" max="7174" width="13.42578125" style="158" customWidth="1"/>
    <col min="7175" max="7175" width="15.140625" style="158" customWidth="1"/>
    <col min="7176" max="7176" width="15.5703125" style="158" customWidth="1"/>
    <col min="7177" max="7177" width="8.140625" style="158" customWidth="1"/>
    <col min="7178" max="7178" width="4.140625" style="158" customWidth="1"/>
    <col min="7179" max="7425" width="11.42578125" style="158" customWidth="1"/>
    <col min="7426" max="7426" width="44.85546875" style="158" customWidth="1"/>
    <col min="7427" max="7427" width="15.5703125" style="158" customWidth="1"/>
    <col min="7428" max="7428" width="20.85546875" style="158" customWidth="1"/>
    <col min="7429" max="7429" width="17.7109375" style="158" customWidth="1"/>
    <col min="7430" max="7430" width="13.42578125" style="158" customWidth="1"/>
    <col min="7431" max="7431" width="15.140625" style="158" customWidth="1"/>
    <col min="7432" max="7432" width="15.5703125" style="158" customWidth="1"/>
    <col min="7433" max="7433" width="8.140625" style="158" customWidth="1"/>
    <col min="7434" max="7434" width="4.140625" style="158" customWidth="1"/>
    <col min="7435" max="7681" width="11.42578125" style="158" customWidth="1"/>
    <col min="7682" max="7682" width="44.85546875" style="158" customWidth="1"/>
    <col min="7683" max="7683" width="15.5703125" style="158" customWidth="1"/>
    <col min="7684" max="7684" width="20.85546875" style="158" customWidth="1"/>
    <col min="7685" max="7685" width="17.7109375" style="158" customWidth="1"/>
    <col min="7686" max="7686" width="13.42578125" style="158" customWidth="1"/>
    <col min="7687" max="7687" width="15.140625" style="158" customWidth="1"/>
    <col min="7688" max="7688" width="15.5703125" style="158" customWidth="1"/>
    <col min="7689" max="7689" width="8.140625" style="158" customWidth="1"/>
    <col min="7690" max="7690" width="4.140625" style="158" customWidth="1"/>
    <col min="7691" max="7937" width="11.42578125" style="158" customWidth="1"/>
    <col min="7938" max="7938" width="44.85546875" style="158" customWidth="1"/>
    <col min="7939" max="7939" width="15.5703125" style="158" customWidth="1"/>
    <col min="7940" max="7940" width="20.85546875" style="158" customWidth="1"/>
    <col min="7941" max="7941" width="17.7109375" style="158" customWidth="1"/>
    <col min="7942" max="7942" width="13.42578125" style="158" customWidth="1"/>
    <col min="7943" max="7943" width="15.140625" style="158" customWidth="1"/>
    <col min="7944" max="7944" width="15.5703125" style="158" customWidth="1"/>
    <col min="7945" max="7945" width="8.140625" style="158" customWidth="1"/>
    <col min="7946" max="7946" width="4.140625" style="158" customWidth="1"/>
    <col min="7947" max="8192" width="11.42578125" style="158" hidden="1"/>
    <col min="8193" max="8193" width="11.42578125" style="158" customWidth="1"/>
    <col min="8194" max="8194" width="44.85546875" style="158" customWidth="1"/>
    <col min="8195" max="8195" width="15.5703125" style="158" customWidth="1"/>
    <col min="8196" max="8196" width="20.85546875" style="158" customWidth="1"/>
    <col min="8197" max="8197" width="17.7109375" style="158" customWidth="1"/>
    <col min="8198" max="8198" width="13.42578125" style="158" customWidth="1"/>
    <col min="8199" max="8199" width="15.140625" style="158" customWidth="1"/>
    <col min="8200" max="8200" width="15.5703125" style="158" customWidth="1"/>
    <col min="8201" max="8201" width="8.140625" style="158" customWidth="1"/>
    <col min="8202" max="8202" width="4.140625" style="158" customWidth="1"/>
    <col min="8203" max="8449" width="11.42578125" style="158" customWidth="1"/>
    <col min="8450" max="8450" width="44.85546875" style="158" customWidth="1"/>
    <col min="8451" max="8451" width="15.5703125" style="158" customWidth="1"/>
    <col min="8452" max="8452" width="20.85546875" style="158" customWidth="1"/>
    <col min="8453" max="8453" width="17.7109375" style="158" customWidth="1"/>
    <col min="8454" max="8454" width="13.42578125" style="158" customWidth="1"/>
    <col min="8455" max="8455" width="15.140625" style="158" customWidth="1"/>
    <col min="8456" max="8456" width="15.5703125" style="158" customWidth="1"/>
    <col min="8457" max="8457" width="8.140625" style="158" customWidth="1"/>
    <col min="8458" max="8458" width="4.140625" style="158" customWidth="1"/>
    <col min="8459" max="8705" width="11.42578125" style="158" customWidth="1"/>
    <col min="8706" max="8706" width="44.85546875" style="158" customWidth="1"/>
    <col min="8707" max="8707" width="15.5703125" style="158" customWidth="1"/>
    <col min="8708" max="8708" width="20.85546875" style="158" customWidth="1"/>
    <col min="8709" max="8709" width="17.7109375" style="158" customWidth="1"/>
    <col min="8710" max="8710" width="13.42578125" style="158" customWidth="1"/>
    <col min="8711" max="8711" width="15.140625" style="158" customWidth="1"/>
    <col min="8712" max="8712" width="15.5703125" style="158" customWidth="1"/>
    <col min="8713" max="8713" width="8.140625" style="158" customWidth="1"/>
    <col min="8714" max="8714" width="4.140625" style="158" customWidth="1"/>
    <col min="8715" max="8961" width="11.42578125" style="158" customWidth="1"/>
    <col min="8962" max="8962" width="44.85546875" style="158" customWidth="1"/>
    <col min="8963" max="8963" width="15.5703125" style="158" customWidth="1"/>
    <col min="8964" max="8964" width="20.85546875" style="158" customWidth="1"/>
    <col min="8965" max="8965" width="17.7109375" style="158" customWidth="1"/>
    <col min="8966" max="8966" width="13.42578125" style="158" customWidth="1"/>
    <col min="8967" max="8967" width="15.140625" style="158" customWidth="1"/>
    <col min="8968" max="8968" width="15.5703125" style="158" customWidth="1"/>
    <col min="8969" max="8969" width="8.140625" style="158" customWidth="1"/>
    <col min="8970" max="8970" width="4.140625" style="158" customWidth="1"/>
    <col min="8971" max="9216" width="11.42578125" style="158" hidden="1"/>
    <col min="9217" max="9217" width="11.42578125" style="158" customWidth="1"/>
    <col min="9218" max="9218" width="44.85546875" style="158" customWidth="1"/>
    <col min="9219" max="9219" width="15.5703125" style="158" customWidth="1"/>
    <col min="9220" max="9220" width="20.85546875" style="158" customWidth="1"/>
    <col min="9221" max="9221" width="17.7109375" style="158" customWidth="1"/>
    <col min="9222" max="9222" width="13.42578125" style="158" customWidth="1"/>
    <col min="9223" max="9223" width="15.140625" style="158" customWidth="1"/>
    <col min="9224" max="9224" width="15.5703125" style="158" customWidth="1"/>
    <col min="9225" max="9225" width="8.140625" style="158" customWidth="1"/>
    <col min="9226" max="9226" width="4.140625" style="158" customWidth="1"/>
    <col min="9227" max="9473" width="11.42578125" style="158" customWidth="1"/>
    <col min="9474" max="9474" width="44.85546875" style="158" customWidth="1"/>
    <col min="9475" max="9475" width="15.5703125" style="158" customWidth="1"/>
    <col min="9476" max="9476" width="20.85546875" style="158" customWidth="1"/>
    <col min="9477" max="9477" width="17.7109375" style="158" customWidth="1"/>
    <col min="9478" max="9478" width="13.42578125" style="158" customWidth="1"/>
    <col min="9479" max="9479" width="15.140625" style="158" customWidth="1"/>
    <col min="9480" max="9480" width="15.5703125" style="158" customWidth="1"/>
    <col min="9481" max="9481" width="8.140625" style="158" customWidth="1"/>
    <col min="9482" max="9482" width="4.140625" style="158" customWidth="1"/>
    <col min="9483" max="9729" width="11.42578125" style="158" customWidth="1"/>
    <col min="9730" max="9730" width="44.85546875" style="158" customWidth="1"/>
    <col min="9731" max="9731" width="15.5703125" style="158" customWidth="1"/>
    <col min="9732" max="9732" width="20.85546875" style="158" customWidth="1"/>
    <col min="9733" max="9733" width="17.7109375" style="158" customWidth="1"/>
    <col min="9734" max="9734" width="13.42578125" style="158" customWidth="1"/>
    <col min="9735" max="9735" width="15.140625" style="158" customWidth="1"/>
    <col min="9736" max="9736" width="15.5703125" style="158" customWidth="1"/>
    <col min="9737" max="9737" width="8.140625" style="158" customWidth="1"/>
    <col min="9738" max="9738" width="4.140625" style="158" customWidth="1"/>
    <col min="9739" max="9985" width="11.42578125" style="158" customWidth="1"/>
    <col min="9986" max="9986" width="44.85546875" style="158" customWidth="1"/>
    <col min="9987" max="9987" width="15.5703125" style="158" customWidth="1"/>
    <col min="9988" max="9988" width="20.85546875" style="158" customWidth="1"/>
    <col min="9989" max="9989" width="17.7109375" style="158" customWidth="1"/>
    <col min="9990" max="9990" width="13.42578125" style="158" customWidth="1"/>
    <col min="9991" max="9991" width="15.140625" style="158" customWidth="1"/>
    <col min="9992" max="9992" width="15.5703125" style="158" customWidth="1"/>
    <col min="9993" max="9993" width="8.140625" style="158" customWidth="1"/>
    <col min="9994" max="9994" width="4.140625" style="158" customWidth="1"/>
    <col min="9995" max="10240" width="11.42578125" style="158" hidden="1"/>
    <col min="10241" max="10241" width="11.42578125" style="158" customWidth="1"/>
    <col min="10242" max="10242" width="44.85546875" style="158" customWidth="1"/>
    <col min="10243" max="10243" width="15.5703125" style="158" customWidth="1"/>
    <col min="10244" max="10244" width="20.85546875" style="158" customWidth="1"/>
    <col min="10245" max="10245" width="17.7109375" style="158" customWidth="1"/>
    <col min="10246" max="10246" width="13.42578125" style="158" customWidth="1"/>
    <col min="10247" max="10247" width="15.140625" style="158" customWidth="1"/>
    <col min="10248" max="10248" width="15.5703125" style="158" customWidth="1"/>
    <col min="10249" max="10249" width="8.140625" style="158" customWidth="1"/>
    <col min="10250" max="10250" width="4.140625" style="158" customWidth="1"/>
    <col min="10251" max="10497" width="11.42578125" style="158" customWidth="1"/>
    <col min="10498" max="10498" width="44.85546875" style="158" customWidth="1"/>
    <col min="10499" max="10499" width="15.5703125" style="158" customWidth="1"/>
    <col min="10500" max="10500" width="20.85546875" style="158" customWidth="1"/>
    <col min="10501" max="10501" width="17.7109375" style="158" customWidth="1"/>
    <col min="10502" max="10502" width="13.42578125" style="158" customWidth="1"/>
    <col min="10503" max="10503" width="15.140625" style="158" customWidth="1"/>
    <col min="10504" max="10504" width="15.5703125" style="158" customWidth="1"/>
    <col min="10505" max="10505" width="8.140625" style="158" customWidth="1"/>
    <col min="10506" max="10506" width="4.140625" style="158" customWidth="1"/>
    <col min="10507" max="10753" width="11.42578125" style="158" customWidth="1"/>
    <col min="10754" max="10754" width="44.85546875" style="158" customWidth="1"/>
    <col min="10755" max="10755" width="15.5703125" style="158" customWidth="1"/>
    <col min="10756" max="10756" width="20.85546875" style="158" customWidth="1"/>
    <col min="10757" max="10757" width="17.7109375" style="158" customWidth="1"/>
    <col min="10758" max="10758" width="13.42578125" style="158" customWidth="1"/>
    <col min="10759" max="10759" width="15.140625" style="158" customWidth="1"/>
    <col min="10760" max="10760" width="15.5703125" style="158" customWidth="1"/>
    <col min="10761" max="10761" width="8.140625" style="158" customWidth="1"/>
    <col min="10762" max="10762" width="4.140625" style="158" customWidth="1"/>
    <col min="10763" max="11009" width="11.42578125" style="158" customWidth="1"/>
    <col min="11010" max="11010" width="44.85546875" style="158" customWidth="1"/>
    <col min="11011" max="11011" width="15.5703125" style="158" customWidth="1"/>
    <col min="11012" max="11012" width="20.85546875" style="158" customWidth="1"/>
    <col min="11013" max="11013" width="17.7109375" style="158" customWidth="1"/>
    <col min="11014" max="11014" width="13.42578125" style="158" customWidth="1"/>
    <col min="11015" max="11015" width="15.140625" style="158" customWidth="1"/>
    <col min="11016" max="11016" width="15.5703125" style="158" customWidth="1"/>
    <col min="11017" max="11017" width="8.140625" style="158" customWidth="1"/>
    <col min="11018" max="11018" width="4.140625" style="158" customWidth="1"/>
    <col min="11019" max="11264" width="11.42578125" style="158" hidden="1"/>
    <col min="11265" max="11265" width="11.42578125" style="158" customWidth="1"/>
    <col min="11266" max="11266" width="44.85546875" style="158" customWidth="1"/>
    <col min="11267" max="11267" width="15.5703125" style="158" customWidth="1"/>
    <col min="11268" max="11268" width="20.85546875" style="158" customWidth="1"/>
    <col min="11269" max="11269" width="17.7109375" style="158" customWidth="1"/>
    <col min="11270" max="11270" width="13.42578125" style="158" customWidth="1"/>
    <col min="11271" max="11271" width="15.140625" style="158" customWidth="1"/>
    <col min="11272" max="11272" width="15.5703125" style="158" customWidth="1"/>
    <col min="11273" max="11273" width="8.140625" style="158" customWidth="1"/>
    <col min="11274" max="11274" width="4.140625" style="158" customWidth="1"/>
    <col min="11275" max="11521" width="11.42578125" style="158" customWidth="1"/>
    <col min="11522" max="11522" width="44.85546875" style="158" customWidth="1"/>
    <col min="11523" max="11523" width="15.5703125" style="158" customWidth="1"/>
    <col min="11524" max="11524" width="20.85546875" style="158" customWidth="1"/>
    <col min="11525" max="11525" width="17.7109375" style="158" customWidth="1"/>
    <col min="11526" max="11526" width="13.42578125" style="158" customWidth="1"/>
    <col min="11527" max="11527" width="15.140625" style="158" customWidth="1"/>
    <col min="11528" max="11528" width="15.5703125" style="158" customWidth="1"/>
    <col min="11529" max="11529" width="8.140625" style="158" customWidth="1"/>
    <col min="11530" max="11530" width="4.140625" style="158" customWidth="1"/>
    <col min="11531" max="11777" width="11.42578125" style="158" customWidth="1"/>
    <col min="11778" max="11778" width="44.85546875" style="158" customWidth="1"/>
    <col min="11779" max="11779" width="15.5703125" style="158" customWidth="1"/>
    <col min="11780" max="11780" width="20.85546875" style="158" customWidth="1"/>
    <col min="11781" max="11781" width="17.7109375" style="158" customWidth="1"/>
    <col min="11782" max="11782" width="13.42578125" style="158" customWidth="1"/>
    <col min="11783" max="11783" width="15.140625" style="158" customWidth="1"/>
    <col min="11784" max="11784" width="15.5703125" style="158" customWidth="1"/>
    <col min="11785" max="11785" width="8.140625" style="158" customWidth="1"/>
    <col min="11786" max="11786" width="4.140625" style="158" customWidth="1"/>
    <col min="11787" max="12033" width="11.42578125" style="158" customWidth="1"/>
    <col min="12034" max="12034" width="44.85546875" style="158" customWidth="1"/>
    <col min="12035" max="12035" width="15.5703125" style="158" customWidth="1"/>
    <col min="12036" max="12036" width="20.85546875" style="158" customWidth="1"/>
    <col min="12037" max="12037" width="17.7109375" style="158" customWidth="1"/>
    <col min="12038" max="12038" width="13.42578125" style="158" customWidth="1"/>
    <col min="12039" max="12039" width="15.140625" style="158" customWidth="1"/>
    <col min="12040" max="12040" width="15.5703125" style="158" customWidth="1"/>
    <col min="12041" max="12041" width="8.140625" style="158" customWidth="1"/>
    <col min="12042" max="12042" width="4.140625" style="158" customWidth="1"/>
    <col min="12043" max="12288" width="11.42578125" style="158" hidden="1"/>
    <col min="12289" max="12289" width="11.42578125" style="158" customWidth="1"/>
    <col min="12290" max="12290" width="44.85546875" style="158" customWidth="1"/>
    <col min="12291" max="12291" width="15.5703125" style="158" customWidth="1"/>
    <col min="12292" max="12292" width="20.85546875" style="158" customWidth="1"/>
    <col min="12293" max="12293" width="17.7109375" style="158" customWidth="1"/>
    <col min="12294" max="12294" width="13.42578125" style="158" customWidth="1"/>
    <col min="12295" max="12295" width="15.140625" style="158" customWidth="1"/>
    <col min="12296" max="12296" width="15.5703125" style="158" customWidth="1"/>
    <col min="12297" max="12297" width="8.140625" style="158" customWidth="1"/>
    <col min="12298" max="12298" width="4.140625" style="158" customWidth="1"/>
    <col min="12299" max="12545" width="11.42578125" style="158" customWidth="1"/>
    <col min="12546" max="12546" width="44.85546875" style="158" customWidth="1"/>
    <col min="12547" max="12547" width="15.5703125" style="158" customWidth="1"/>
    <col min="12548" max="12548" width="20.85546875" style="158" customWidth="1"/>
    <col min="12549" max="12549" width="17.7109375" style="158" customWidth="1"/>
    <col min="12550" max="12550" width="13.42578125" style="158" customWidth="1"/>
    <col min="12551" max="12551" width="15.140625" style="158" customWidth="1"/>
    <col min="12552" max="12552" width="15.5703125" style="158" customWidth="1"/>
    <col min="12553" max="12553" width="8.140625" style="158" customWidth="1"/>
    <col min="12554" max="12554" width="4.140625" style="158" customWidth="1"/>
    <col min="12555" max="12801" width="11.42578125" style="158" customWidth="1"/>
    <col min="12802" max="12802" width="44.85546875" style="158" customWidth="1"/>
    <col min="12803" max="12803" width="15.5703125" style="158" customWidth="1"/>
    <col min="12804" max="12804" width="20.85546875" style="158" customWidth="1"/>
    <col min="12805" max="12805" width="17.7109375" style="158" customWidth="1"/>
    <col min="12806" max="12806" width="13.42578125" style="158" customWidth="1"/>
    <col min="12807" max="12807" width="15.140625" style="158" customWidth="1"/>
    <col min="12808" max="12808" width="15.5703125" style="158" customWidth="1"/>
    <col min="12809" max="12809" width="8.140625" style="158" customWidth="1"/>
    <col min="12810" max="12810" width="4.140625" style="158" customWidth="1"/>
    <col min="12811" max="13057" width="11.42578125" style="158" customWidth="1"/>
    <col min="13058" max="13058" width="44.85546875" style="158" customWidth="1"/>
    <col min="13059" max="13059" width="15.5703125" style="158" customWidth="1"/>
    <col min="13060" max="13060" width="20.85546875" style="158" customWidth="1"/>
    <col min="13061" max="13061" width="17.7109375" style="158" customWidth="1"/>
    <col min="13062" max="13062" width="13.42578125" style="158" customWidth="1"/>
    <col min="13063" max="13063" width="15.140625" style="158" customWidth="1"/>
    <col min="13064" max="13064" width="15.5703125" style="158" customWidth="1"/>
    <col min="13065" max="13065" width="8.140625" style="158" customWidth="1"/>
    <col min="13066" max="13066" width="4.140625" style="158" customWidth="1"/>
    <col min="13067" max="13312" width="11.42578125" style="158" hidden="1"/>
    <col min="13313" max="13313" width="11.42578125" style="158" customWidth="1"/>
    <col min="13314" max="13314" width="44.85546875" style="158" customWidth="1"/>
    <col min="13315" max="13315" width="15.5703125" style="158" customWidth="1"/>
    <col min="13316" max="13316" width="20.85546875" style="158" customWidth="1"/>
    <col min="13317" max="13317" width="17.7109375" style="158" customWidth="1"/>
    <col min="13318" max="13318" width="13.42578125" style="158" customWidth="1"/>
    <col min="13319" max="13319" width="15.140625" style="158" customWidth="1"/>
    <col min="13320" max="13320" width="15.5703125" style="158" customWidth="1"/>
    <col min="13321" max="13321" width="8.140625" style="158" customWidth="1"/>
    <col min="13322" max="13322" width="4.140625" style="158" customWidth="1"/>
    <col min="13323" max="13569" width="11.42578125" style="158" customWidth="1"/>
    <col min="13570" max="13570" width="44.85546875" style="158" customWidth="1"/>
    <col min="13571" max="13571" width="15.5703125" style="158" customWidth="1"/>
    <col min="13572" max="13572" width="20.85546875" style="158" customWidth="1"/>
    <col min="13573" max="13573" width="17.7109375" style="158" customWidth="1"/>
    <col min="13574" max="13574" width="13.42578125" style="158" customWidth="1"/>
    <col min="13575" max="13575" width="15.140625" style="158" customWidth="1"/>
    <col min="13576" max="13576" width="15.5703125" style="158" customWidth="1"/>
    <col min="13577" max="13577" width="8.140625" style="158" customWidth="1"/>
    <col min="13578" max="13578" width="4.140625" style="158" customWidth="1"/>
    <col min="13579" max="13825" width="11.42578125" style="158" customWidth="1"/>
    <col min="13826" max="13826" width="44.85546875" style="158" customWidth="1"/>
    <col min="13827" max="13827" width="15.5703125" style="158" customWidth="1"/>
    <col min="13828" max="13828" width="20.85546875" style="158" customWidth="1"/>
    <col min="13829" max="13829" width="17.7109375" style="158" customWidth="1"/>
    <col min="13830" max="13830" width="13.42578125" style="158" customWidth="1"/>
    <col min="13831" max="13831" width="15.140625" style="158" customWidth="1"/>
    <col min="13832" max="13832" width="15.5703125" style="158" customWidth="1"/>
    <col min="13833" max="13833" width="8.140625" style="158" customWidth="1"/>
    <col min="13834" max="13834" width="4.140625" style="158" customWidth="1"/>
    <col min="13835" max="14081" width="11.42578125" style="158" customWidth="1"/>
    <col min="14082" max="14082" width="44.85546875" style="158" customWidth="1"/>
    <col min="14083" max="14083" width="15.5703125" style="158" customWidth="1"/>
    <col min="14084" max="14084" width="20.85546875" style="158" customWidth="1"/>
    <col min="14085" max="14085" width="17.7109375" style="158" customWidth="1"/>
    <col min="14086" max="14086" width="13.42578125" style="158" customWidth="1"/>
    <col min="14087" max="14087" width="15.140625" style="158" customWidth="1"/>
    <col min="14088" max="14088" width="15.5703125" style="158" customWidth="1"/>
    <col min="14089" max="14089" width="8.140625" style="158" customWidth="1"/>
    <col min="14090" max="14090" width="4.140625" style="158" customWidth="1"/>
    <col min="14091" max="14336" width="11.42578125" style="158" hidden="1"/>
    <col min="14337" max="14337" width="11.42578125" style="158" customWidth="1"/>
    <col min="14338" max="14338" width="44.85546875" style="158" customWidth="1"/>
    <col min="14339" max="14339" width="15.5703125" style="158" customWidth="1"/>
    <col min="14340" max="14340" width="20.85546875" style="158" customWidth="1"/>
    <col min="14341" max="14341" width="17.7109375" style="158" customWidth="1"/>
    <col min="14342" max="14342" width="13.42578125" style="158" customWidth="1"/>
    <col min="14343" max="14343" width="15.140625" style="158" customWidth="1"/>
    <col min="14344" max="14344" width="15.5703125" style="158" customWidth="1"/>
    <col min="14345" max="14345" width="8.140625" style="158" customWidth="1"/>
    <col min="14346" max="14346" width="4.140625" style="158" customWidth="1"/>
    <col min="14347" max="14593" width="11.42578125" style="158" customWidth="1"/>
    <col min="14594" max="14594" width="44.85546875" style="158" customWidth="1"/>
    <col min="14595" max="14595" width="15.5703125" style="158" customWidth="1"/>
    <col min="14596" max="14596" width="20.85546875" style="158" customWidth="1"/>
    <col min="14597" max="14597" width="17.7109375" style="158" customWidth="1"/>
    <col min="14598" max="14598" width="13.42578125" style="158" customWidth="1"/>
    <col min="14599" max="14599" width="15.140625" style="158" customWidth="1"/>
    <col min="14600" max="14600" width="15.5703125" style="158" customWidth="1"/>
    <col min="14601" max="14601" width="8.140625" style="158" customWidth="1"/>
    <col min="14602" max="14602" width="4.140625" style="158" customWidth="1"/>
    <col min="14603" max="14849" width="11.42578125" style="158" customWidth="1"/>
    <col min="14850" max="14850" width="44.85546875" style="158" customWidth="1"/>
    <col min="14851" max="14851" width="15.5703125" style="158" customWidth="1"/>
    <col min="14852" max="14852" width="20.85546875" style="158" customWidth="1"/>
    <col min="14853" max="14853" width="17.7109375" style="158" customWidth="1"/>
    <col min="14854" max="14854" width="13.42578125" style="158" customWidth="1"/>
    <col min="14855" max="14855" width="15.140625" style="158" customWidth="1"/>
    <col min="14856" max="14856" width="15.5703125" style="158" customWidth="1"/>
    <col min="14857" max="14857" width="8.140625" style="158" customWidth="1"/>
    <col min="14858" max="14858" width="4.140625" style="158" customWidth="1"/>
    <col min="14859" max="15105" width="11.42578125" style="158" customWidth="1"/>
    <col min="15106" max="15106" width="44.85546875" style="158" customWidth="1"/>
    <col min="15107" max="15107" width="15.5703125" style="158" customWidth="1"/>
    <col min="15108" max="15108" width="20.85546875" style="158" customWidth="1"/>
    <col min="15109" max="15109" width="17.7109375" style="158" customWidth="1"/>
    <col min="15110" max="15110" width="13.42578125" style="158" customWidth="1"/>
    <col min="15111" max="15111" width="15.140625" style="158" customWidth="1"/>
    <col min="15112" max="15112" width="15.5703125" style="158" customWidth="1"/>
    <col min="15113" max="15113" width="8.140625" style="158" customWidth="1"/>
    <col min="15114" max="15114" width="4.140625" style="158" customWidth="1"/>
    <col min="15115" max="15360" width="11.42578125" style="158" hidden="1"/>
    <col min="15361" max="15361" width="11.42578125" style="158" customWidth="1"/>
    <col min="15362" max="15362" width="44.85546875" style="158" customWidth="1"/>
    <col min="15363" max="15363" width="15.5703125" style="158" customWidth="1"/>
    <col min="15364" max="15364" width="20.85546875" style="158" customWidth="1"/>
    <col min="15365" max="15365" width="17.7109375" style="158" customWidth="1"/>
    <col min="15366" max="15366" width="13.42578125" style="158" customWidth="1"/>
    <col min="15367" max="15367" width="15.140625" style="158" customWidth="1"/>
    <col min="15368" max="15368" width="15.5703125" style="158" customWidth="1"/>
    <col min="15369" max="15369" width="8.140625" style="158" customWidth="1"/>
    <col min="15370" max="15370" width="4.140625" style="158" customWidth="1"/>
    <col min="15371" max="15617" width="11.42578125" style="158" customWidth="1"/>
    <col min="15618" max="15618" width="44.85546875" style="158" customWidth="1"/>
    <col min="15619" max="15619" width="15.5703125" style="158" customWidth="1"/>
    <col min="15620" max="15620" width="20.85546875" style="158" customWidth="1"/>
    <col min="15621" max="15621" width="17.7109375" style="158" customWidth="1"/>
    <col min="15622" max="15622" width="13.42578125" style="158" customWidth="1"/>
    <col min="15623" max="15623" width="15.140625" style="158" customWidth="1"/>
    <col min="15624" max="15624" width="15.5703125" style="158" customWidth="1"/>
    <col min="15625" max="15625" width="8.140625" style="158" customWidth="1"/>
    <col min="15626" max="15626" width="4.140625" style="158" customWidth="1"/>
    <col min="15627" max="15873" width="11.42578125" style="158" customWidth="1"/>
    <col min="15874" max="15874" width="44.85546875" style="158" customWidth="1"/>
    <col min="15875" max="15875" width="15.5703125" style="158" customWidth="1"/>
    <col min="15876" max="15876" width="20.85546875" style="158" customWidth="1"/>
    <col min="15877" max="15877" width="17.7109375" style="158" customWidth="1"/>
    <col min="15878" max="15878" width="13.42578125" style="158" customWidth="1"/>
    <col min="15879" max="15879" width="15.140625" style="158" customWidth="1"/>
    <col min="15880" max="15880" width="15.5703125" style="158" customWidth="1"/>
    <col min="15881" max="15881" width="8.140625" style="158" customWidth="1"/>
    <col min="15882" max="15882" width="4.140625" style="158" customWidth="1"/>
    <col min="15883" max="16129" width="11.42578125" style="158" customWidth="1"/>
    <col min="16130" max="16130" width="44.85546875" style="158" customWidth="1"/>
    <col min="16131" max="16131" width="15.5703125" style="158" customWidth="1"/>
    <col min="16132" max="16132" width="20.85546875" style="158" customWidth="1"/>
    <col min="16133" max="16133" width="17.7109375" style="158" customWidth="1"/>
    <col min="16134" max="16134" width="13.42578125" style="158" customWidth="1"/>
    <col min="16135" max="16135" width="15.140625" style="158" customWidth="1"/>
    <col min="16136" max="16136" width="15.5703125" style="158" customWidth="1"/>
    <col min="16137" max="16137" width="8.140625" style="158" customWidth="1"/>
    <col min="16138" max="16138" width="4.140625" style="158" customWidth="1"/>
    <col min="16139" max="16383" width="11.42578125" style="158" customWidth="1"/>
    <col min="16384" max="16384" width="17.5703125" style="158" customWidth="1"/>
  </cols>
  <sheetData>
    <row r="2" spans="1:19" ht="23.25" customHeight="1">
      <c r="A2" s="156"/>
      <c r="B2" s="794" t="s">
        <v>146</v>
      </c>
      <c r="C2" s="795"/>
      <c r="D2" s="795"/>
      <c r="E2" s="795"/>
      <c r="F2" s="795"/>
      <c r="G2" s="795"/>
      <c r="H2" s="795"/>
      <c r="I2" s="795"/>
      <c r="J2" s="270"/>
      <c r="K2" s="270"/>
      <c r="L2" s="270"/>
      <c r="M2" s="270"/>
      <c r="N2" s="662"/>
      <c r="O2" s="157"/>
      <c r="P2" s="157"/>
    </row>
    <row r="3" spans="1:19" ht="18" customHeight="1">
      <c r="A3" s="159"/>
      <c r="B3" s="751" t="s">
        <v>147</v>
      </c>
      <c r="C3" s="752"/>
      <c r="D3" s="752"/>
      <c r="E3" s="752"/>
      <c r="F3" s="752"/>
      <c r="G3" s="752"/>
      <c r="H3" s="752"/>
      <c r="I3" s="752"/>
      <c r="J3" s="271"/>
      <c r="K3" s="271"/>
      <c r="L3" s="271"/>
      <c r="M3" s="271"/>
      <c r="N3" s="663"/>
      <c r="O3" s="159"/>
      <c r="P3" s="159"/>
    </row>
    <row r="4" spans="1:19" ht="15.75" customHeight="1">
      <c r="A4" s="661"/>
      <c r="B4" s="723" t="s">
        <v>158</v>
      </c>
      <c r="C4" s="668"/>
      <c r="D4" s="668"/>
      <c r="E4" s="668"/>
      <c r="F4" s="668"/>
      <c r="G4" s="668"/>
      <c r="H4" s="668"/>
      <c r="I4" s="668"/>
      <c r="J4" s="222"/>
      <c r="K4" s="222"/>
      <c r="L4" s="222"/>
      <c r="M4" s="222"/>
      <c r="N4" s="223"/>
      <c r="O4" s="161"/>
      <c r="P4" s="161"/>
    </row>
    <row r="5" spans="1:19" ht="15.75" customHeight="1">
      <c r="A5" s="162"/>
      <c r="B5" s="162"/>
      <c r="C5" s="162"/>
      <c r="D5" s="162"/>
      <c r="E5" s="162"/>
      <c r="F5" s="162"/>
      <c r="G5" s="162"/>
      <c r="H5" s="162"/>
      <c r="I5" s="162"/>
      <c r="J5" s="161"/>
      <c r="K5" s="161"/>
      <c r="L5" s="161"/>
      <c r="M5" s="161"/>
      <c r="N5" s="161"/>
      <c r="O5" s="161"/>
      <c r="P5" s="161"/>
    </row>
    <row r="6" spans="1:19" ht="18">
      <c r="A6" s="724" t="s">
        <v>1754</v>
      </c>
      <c r="B6" s="724"/>
      <c r="C6" s="724"/>
      <c r="D6" s="724"/>
      <c r="E6" s="724"/>
      <c r="F6" s="724"/>
      <c r="G6" s="724"/>
      <c r="H6" s="724"/>
      <c r="I6" s="724"/>
      <c r="J6" s="163"/>
      <c r="K6" s="163"/>
      <c r="L6" s="163"/>
      <c r="M6" s="164"/>
      <c r="N6" s="165"/>
      <c r="O6" s="164"/>
      <c r="P6" s="164"/>
    </row>
    <row r="7" spans="1:19" ht="15.75">
      <c r="A7" s="725" t="s">
        <v>160</v>
      </c>
      <c r="B7" s="725"/>
      <c r="C7" s="725"/>
      <c r="D7" s="725"/>
      <c r="E7" s="725"/>
      <c r="F7" s="725"/>
      <c r="G7" s="725"/>
      <c r="H7" s="725"/>
      <c r="I7" s="725"/>
      <c r="J7" s="166"/>
      <c r="K7" s="166"/>
      <c r="L7" s="166"/>
    </row>
    <row r="8" spans="1:19" ht="15.75">
      <c r="A8" s="725">
        <v>2023</v>
      </c>
      <c r="B8" s="725"/>
      <c r="C8" s="725"/>
      <c r="D8" s="725"/>
      <c r="E8" s="725"/>
      <c r="F8" s="725"/>
      <c r="G8" s="725"/>
      <c r="H8" s="725"/>
      <c r="I8" s="725"/>
      <c r="J8" s="166"/>
      <c r="K8" s="166"/>
      <c r="L8" s="166"/>
    </row>
    <row r="9" spans="1:19" ht="15.75">
      <c r="A9" s="720" t="s">
        <v>161</v>
      </c>
      <c r="B9" s="720"/>
      <c r="C9" s="720"/>
      <c r="D9" s="720"/>
      <c r="E9" s="720"/>
      <c r="F9" s="720"/>
      <c r="G9" s="720"/>
      <c r="H9" s="720"/>
      <c r="I9" s="720"/>
      <c r="J9" s="166"/>
      <c r="K9" s="166"/>
      <c r="L9" s="167"/>
    </row>
    <row r="10" spans="1:19" ht="15.75">
      <c r="A10" s="168"/>
      <c r="B10" s="168"/>
      <c r="C10" s="168"/>
      <c r="D10" s="168"/>
      <c r="E10" s="168"/>
      <c r="F10" s="168"/>
      <c r="G10" s="168"/>
      <c r="H10" s="168"/>
      <c r="I10" s="168"/>
      <c r="J10" s="166"/>
      <c r="K10" s="166"/>
      <c r="L10" s="167"/>
    </row>
    <row r="11" spans="1:19" ht="60.75" thickBot="1">
      <c r="B11" s="721" t="s">
        <v>162</v>
      </c>
      <c r="C11" s="169" t="s">
        <v>163</v>
      </c>
      <c r="D11" s="169" t="s">
        <v>164</v>
      </c>
      <c r="E11" s="170" t="s">
        <v>325</v>
      </c>
      <c r="F11" s="170" t="s">
        <v>166</v>
      </c>
      <c r="G11" s="169" t="s">
        <v>167</v>
      </c>
      <c r="H11" s="170" t="s">
        <v>168</v>
      </c>
      <c r="I11" s="171" t="s">
        <v>169</v>
      </c>
      <c r="J11" s="166"/>
      <c r="K11" s="172"/>
      <c r="L11" s="172"/>
    </row>
    <row r="12" spans="1:19" ht="15.75">
      <c r="B12" s="721"/>
      <c r="C12" s="173">
        <v>1</v>
      </c>
      <c r="D12" s="173">
        <v>2</v>
      </c>
      <c r="E12" s="174">
        <v>3</v>
      </c>
      <c r="F12" s="174">
        <v>4</v>
      </c>
      <c r="G12" s="173">
        <v>5</v>
      </c>
      <c r="H12" s="174">
        <v>6</v>
      </c>
      <c r="I12" s="175">
        <v>7</v>
      </c>
      <c r="J12" s="166"/>
      <c r="K12" s="172"/>
      <c r="L12" s="172"/>
    </row>
    <row r="13" spans="1:19">
      <c r="B13" s="176" t="s">
        <v>170</v>
      </c>
      <c r="C13" s="177">
        <f t="shared" ref="C13:H13" si="0">SUM(C14:C15)</f>
        <v>1037756981555.3</v>
      </c>
      <c r="D13" s="177">
        <f t="shared" si="0"/>
        <v>37985825208</v>
      </c>
      <c r="E13" s="177">
        <f t="shared" si="0"/>
        <v>32875682518</v>
      </c>
      <c r="F13" s="177">
        <f t="shared" si="0"/>
        <v>8905027656.1999855</v>
      </c>
      <c r="G13" s="177">
        <f t="shared" si="0"/>
        <v>152676783209.85999</v>
      </c>
      <c r="H13" s="177">
        <f t="shared" si="0"/>
        <v>1270200300147.3599</v>
      </c>
      <c r="I13" s="178">
        <f>H13/L$13</f>
        <v>0.18450217896282983</v>
      </c>
      <c r="K13" s="179" t="s">
        <v>326</v>
      </c>
      <c r="L13" s="179">
        <v>6884473166050.0166</v>
      </c>
      <c r="M13" s="180"/>
      <c r="N13" s="181"/>
      <c r="O13" s="182"/>
      <c r="P13" s="182"/>
      <c r="Q13" s="182"/>
      <c r="R13" s="182"/>
      <c r="S13" s="182"/>
    </row>
    <row r="14" spans="1:19">
      <c r="B14" s="183" t="s">
        <v>172</v>
      </c>
      <c r="C14" s="184">
        <v>1026509450635.3</v>
      </c>
      <c r="D14" s="184">
        <v>37985825208</v>
      </c>
      <c r="E14" s="184">
        <v>32836636378</v>
      </c>
      <c r="F14" s="185">
        <v>8636528437.1599865</v>
      </c>
      <c r="G14" s="185">
        <v>152676783209.85999</v>
      </c>
      <c r="H14" s="185">
        <f>SUM(C14:G14)</f>
        <v>1258645223868.3198</v>
      </c>
      <c r="I14" s="186">
        <f>H14/L$13</f>
        <v>0.18282375332293882</v>
      </c>
      <c r="K14" s="187"/>
      <c r="L14" s="457"/>
      <c r="M14"/>
      <c r="N14" s="185"/>
      <c r="O14"/>
      <c r="P14"/>
      <c r="Q14" s="182"/>
      <c r="R14" s="182"/>
      <c r="S14" s="182"/>
    </row>
    <row r="15" spans="1:19">
      <c r="B15" s="183" t="s">
        <v>173</v>
      </c>
      <c r="C15" s="184">
        <v>11247530920</v>
      </c>
      <c r="D15" s="184">
        <v>0</v>
      </c>
      <c r="E15" s="184">
        <v>39046140</v>
      </c>
      <c r="F15" s="185">
        <v>268499219.03999805</v>
      </c>
      <c r="G15" s="185">
        <v>0</v>
      </c>
      <c r="H15" s="185">
        <f>SUM(C15:G15)</f>
        <v>11555076279.039997</v>
      </c>
      <c r="I15" s="186">
        <f>H15/L$13</f>
        <v>1.6784256398910116E-3</v>
      </c>
      <c r="K15"/>
      <c r="L15" s="354"/>
      <c r="M15"/>
      <c r="N15"/>
      <c r="O15"/>
      <c r="P15"/>
      <c r="Q15" s="182"/>
      <c r="R15" s="182"/>
      <c r="S15" s="182"/>
    </row>
    <row r="16" spans="1:19">
      <c r="B16" s="188"/>
      <c r="C16" s="189"/>
      <c r="D16" s="189"/>
      <c r="E16" s="189"/>
      <c r="F16" s="190"/>
      <c r="G16" s="191"/>
      <c r="H16" s="190"/>
      <c r="I16" s="192"/>
      <c r="K16"/>
      <c r="L16" s="200"/>
      <c r="M16"/>
      <c r="N16"/>
      <c r="O16"/>
      <c r="P16"/>
      <c r="Q16" s="182"/>
      <c r="R16" s="182"/>
      <c r="S16" s="182"/>
    </row>
    <row r="17" spans="2:19">
      <c r="B17" s="176" t="s">
        <v>174</v>
      </c>
      <c r="C17" s="193">
        <f>C18+C24</f>
        <v>981371888690</v>
      </c>
      <c r="D17" s="193">
        <f>D18+D24</f>
        <v>158336808579</v>
      </c>
      <c r="E17" s="193">
        <f>E18+E24</f>
        <v>51461623885</v>
      </c>
      <c r="F17" s="193">
        <f>F18+F24</f>
        <v>28086534379.249996</v>
      </c>
      <c r="G17" s="193">
        <f>G18+G24</f>
        <v>258645205660</v>
      </c>
      <c r="H17" s="193">
        <f t="shared" ref="H17:H24" si="1">SUM(C17:G17)</f>
        <v>1477902061193.25</v>
      </c>
      <c r="I17" s="194">
        <f t="shared" ref="I17:I24" si="2">H17/L$13</f>
        <v>0.21467177306774224</v>
      </c>
      <c r="K17"/>
      <c r="L17" s="200"/>
      <c r="M17"/>
      <c r="N17"/>
      <c r="O17"/>
      <c r="P17"/>
      <c r="Q17" s="182"/>
      <c r="R17" s="182"/>
      <c r="S17" s="182"/>
    </row>
    <row r="18" spans="2:19">
      <c r="B18" s="195" t="s">
        <v>175</v>
      </c>
      <c r="C18" s="199">
        <v>862026540786</v>
      </c>
      <c r="D18" s="199">
        <v>141887085641</v>
      </c>
      <c r="E18" s="199">
        <v>50670640620</v>
      </c>
      <c r="F18" s="196">
        <v>20768392441.109997</v>
      </c>
      <c r="G18" s="199">
        <v>217359251073</v>
      </c>
      <c r="H18" s="199">
        <f t="shared" si="1"/>
        <v>1292711910561.1099</v>
      </c>
      <c r="I18" s="186">
        <f t="shared" si="2"/>
        <v>0.18777208936421877</v>
      </c>
      <c r="K18"/>
      <c r="L18" s="200"/>
      <c r="M18"/>
      <c r="N18"/>
      <c r="O18"/>
      <c r="P18"/>
      <c r="Q18" s="182"/>
      <c r="R18" s="182"/>
      <c r="S18" s="182"/>
    </row>
    <row r="19" spans="2:19">
      <c r="B19" s="201" t="s">
        <v>176</v>
      </c>
      <c r="C19" s="199">
        <f>SUM(C20:C23)</f>
        <v>225621046933</v>
      </c>
      <c r="D19" s="199">
        <f>SUM(D20:D23)</f>
        <v>34644150</v>
      </c>
      <c r="E19" s="199">
        <f t="shared" ref="E19:F19" si="3">SUM(E20:E23)</f>
        <v>0</v>
      </c>
      <c r="F19" s="199">
        <f t="shared" si="3"/>
        <v>44411639.710000001</v>
      </c>
      <c r="G19" s="199">
        <f>SUM(G20:G23)</f>
        <v>2084397615</v>
      </c>
      <c r="H19" s="199">
        <f t="shared" si="1"/>
        <v>227784500337.70999</v>
      </c>
      <c r="I19" s="202">
        <f t="shared" si="2"/>
        <v>3.3086700295529209E-2</v>
      </c>
      <c r="K19"/>
      <c r="L19" s="200"/>
      <c r="M19"/>
      <c r="N19"/>
      <c r="O19"/>
      <c r="P19"/>
      <c r="Q19" s="182"/>
      <c r="R19" s="182"/>
      <c r="S19" s="182"/>
    </row>
    <row r="20" spans="2:19">
      <c r="B20" s="203" t="s">
        <v>177</v>
      </c>
      <c r="C20" s="184">
        <v>91749902987</v>
      </c>
      <c r="D20" s="184">
        <v>6644150</v>
      </c>
      <c r="E20" s="458">
        <v>0</v>
      </c>
      <c r="F20" s="184">
        <v>42962055.950000003</v>
      </c>
      <c r="G20" s="185">
        <v>90000</v>
      </c>
      <c r="H20" s="185">
        <f t="shared" si="1"/>
        <v>91799599192.949997</v>
      </c>
      <c r="I20" s="202">
        <f t="shared" si="2"/>
        <v>1.3334295446984834E-2</v>
      </c>
      <c r="K20"/>
      <c r="L20" s="200"/>
      <c r="M20"/>
      <c r="N20"/>
      <c r="O20"/>
      <c r="P20"/>
      <c r="Q20" s="182"/>
      <c r="R20" s="182"/>
      <c r="S20" s="182"/>
    </row>
    <row r="21" spans="2:19">
      <c r="B21" s="203" t="s">
        <v>178</v>
      </c>
      <c r="C21" s="184">
        <v>132147452964</v>
      </c>
      <c r="D21" s="184">
        <v>28000000</v>
      </c>
      <c r="E21" s="458">
        <v>0</v>
      </c>
      <c r="F21" s="184">
        <v>65421</v>
      </c>
      <c r="G21" s="459">
        <v>0</v>
      </c>
      <c r="H21" s="185">
        <f t="shared" si="1"/>
        <v>132175518385</v>
      </c>
      <c r="I21" s="202">
        <f t="shared" si="2"/>
        <v>1.9199075251946408E-2</v>
      </c>
      <c r="K21"/>
      <c r="L21" s="200"/>
      <c r="M21"/>
      <c r="N21"/>
      <c r="O21"/>
      <c r="P21"/>
      <c r="Q21" s="182"/>
      <c r="R21" s="182"/>
      <c r="S21" s="182"/>
    </row>
    <row r="22" spans="2:19">
      <c r="B22" s="203" t="s">
        <v>179</v>
      </c>
      <c r="C22" s="184">
        <v>1723690982</v>
      </c>
      <c r="D22" s="458">
        <v>0</v>
      </c>
      <c r="E22" s="458">
        <v>0</v>
      </c>
      <c r="F22" s="458">
        <v>0</v>
      </c>
      <c r="G22" s="458">
        <v>0</v>
      </c>
      <c r="H22" s="185">
        <f t="shared" si="1"/>
        <v>1723690982</v>
      </c>
      <c r="I22" s="202">
        <f t="shared" si="2"/>
        <v>2.5037369460602778E-4</v>
      </c>
      <c r="K22"/>
      <c r="L22" s="200"/>
      <c r="M22"/>
      <c r="N22"/>
      <c r="O22"/>
      <c r="P22"/>
      <c r="Q22" s="182"/>
      <c r="R22" s="182"/>
      <c r="S22" s="182"/>
    </row>
    <row r="23" spans="2:19">
      <c r="B23" s="203" t="s">
        <v>180</v>
      </c>
      <c r="C23" s="458">
        <v>0</v>
      </c>
      <c r="D23" s="458">
        <v>0</v>
      </c>
      <c r="E23" s="458">
        <v>0</v>
      </c>
      <c r="F23" s="184">
        <v>1384162.7600000002</v>
      </c>
      <c r="G23" s="185">
        <v>2084307615</v>
      </c>
      <c r="H23" s="185">
        <f t="shared" si="1"/>
        <v>2085691777.76</v>
      </c>
      <c r="I23" s="202">
        <f t="shared" si="2"/>
        <v>3.0295590199194152E-4</v>
      </c>
      <c r="K23"/>
      <c r="L23" s="200"/>
      <c r="M23"/>
      <c r="N23"/>
      <c r="O23"/>
      <c r="P23"/>
      <c r="Q23" s="182"/>
      <c r="R23" s="182"/>
      <c r="S23" s="182"/>
    </row>
    <row r="24" spans="2:19">
      <c r="B24" s="195" t="s">
        <v>181</v>
      </c>
      <c r="C24" s="199">
        <v>119345347904</v>
      </c>
      <c r="D24" s="199">
        <v>16449722938</v>
      </c>
      <c r="E24" s="199">
        <v>790983265</v>
      </c>
      <c r="F24" s="199">
        <v>7318141938.1399984</v>
      </c>
      <c r="G24" s="199">
        <v>41285954587</v>
      </c>
      <c r="H24" s="199">
        <f t="shared" si="1"/>
        <v>185190150632.13998</v>
      </c>
      <c r="I24" s="186">
        <f t="shared" si="2"/>
        <v>2.6899683703523431E-2</v>
      </c>
      <c r="K24"/>
      <c r="L24" s="200"/>
      <c r="M24"/>
      <c r="N24"/>
      <c r="O24"/>
      <c r="P24"/>
      <c r="Q24" s="182"/>
      <c r="R24" s="182"/>
      <c r="S24" s="182"/>
    </row>
    <row r="25" spans="2:19">
      <c r="B25" s="183"/>
      <c r="C25" s="184"/>
      <c r="D25" s="204"/>
      <c r="E25" s="205"/>
      <c r="F25" s="206"/>
      <c r="G25" s="206"/>
      <c r="H25" s="206"/>
      <c r="I25" s="207"/>
      <c r="K25"/>
      <c r="L25" s="200"/>
      <c r="M25"/>
      <c r="N25"/>
      <c r="O25"/>
      <c r="P25"/>
      <c r="Q25" s="182"/>
      <c r="R25" s="182"/>
      <c r="S25" s="182"/>
    </row>
    <row r="26" spans="2:19">
      <c r="B26" s="176" t="s">
        <v>182</v>
      </c>
      <c r="C26" s="208"/>
      <c r="D26" s="208"/>
      <c r="E26" s="208"/>
      <c r="F26" s="209"/>
      <c r="G26" s="209"/>
      <c r="H26" s="209"/>
      <c r="I26" s="194"/>
      <c r="K26"/>
      <c r="L26" s="200"/>
      <c r="M26"/>
      <c r="N26"/>
      <c r="O26"/>
      <c r="P26"/>
      <c r="Q26" s="182"/>
      <c r="R26" s="182"/>
      <c r="S26" s="182"/>
    </row>
    <row r="27" spans="2:19">
      <c r="B27" s="183" t="s">
        <v>183</v>
      </c>
      <c r="C27" s="210">
        <f t="shared" ref="C27:H27" si="4">C14-C18</f>
        <v>164482909849.30005</v>
      </c>
      <c r="D27" s="210">
        <f t="shared" si="4"/>
        <v>-103901260433</v>
      </c>
      <c r="E27" s="210">
        <f t="shared" si="4"/>
        <v>-17834004242</v>
      </c>
      <c r="F27" s="210">
        <f t="shared" si="4"/>
        <v>-12131864003.95001</v>
      </c>
      <c r="G27" s="210">
        <f t="shared" si="4"/>
        <v>-64682467863.140015</v>
      </c>
      <c r="H27" s="210">
        <f t="shared" si="4"/>
        <v>-34066686692.790039</v>
      </c>
      <c r="I27" s="192">
        <f>H27/L$13</f>
        <v>-4.948336041279958E-3</v>
      </c>
      <c r="K27"/>
      <c r="L27" s="200"/>
      <c r="M27"/>
      <c r="N27"/>
      <c r="O27"/>
      <c r="P27"/>
      <c r="Q27" s="182"/>
      <c r="R27" s="182"/>
      <c r="S27" s="182"/>
    </row>
    <row r="28" spans="2:19">
      <c r="B28" s="183" t="s">
        <v>184</v>
      </c>
      <c r="C28" s="210">
        <f t="shared" ref="C28:H28" si="5">C15-C24</f>
        <v>-108097816984</v>
      </c>
      <c r="D28" s="210">
        <f t="shared" si="5"/>
        <v>-16449722938</v>
      </c>
      <c r="E28" s="210">
        <f t="shared" si="5"/>
        <v>-751937125</v>
      </c>
      <c r="F28" s="210">
        <f t="shared" si="5"/>
        <v>-7049642719.1000004</v>
      </c>
      <c r="G28" s="210">
        <f t="shared" si="5"/>
        <v>-41285954587</v>
      </c>
      <c r="H28" s="210">
        <f t="shared" si="5"/>
        <v>-173635074353.09998</v>
      </c>
      <c r="I28" s="192">
        <f>H28/L$13</f>
        <v>-2.5221258063632415E-2</v>
      </c>
      <c r="K28"/>
      <c r="L28" s="200"/>
      <c r="M28"/>
      <c r="N28"/>
      <c r="O28"/>
      <c r="P28"/>
      <c r="Q28" s="182"/>
      <c r="R28" s="182"/>
      <c r="S28" s="182"/>
    </row>
    <row r="29" spans="2:19">
      <c r="B29" s="183" t="s">
        <v>185</v>
      </c>
      <c r="C29" s="210">
        <f t="shared" ref="C29:H29" si="6">C13-C17</f>
        <v>56385092865.300049</v>
      </c>
      <c r="D29" s="210">
        <f t="shared" si="6"/>
        <v>-120350983371</v>
      </c>
      <c r="E29" s="210">
        <f t="shared" si="6"/>
        <v>-18585941367</v>
      </c>
      <c r="F29" s="210">
        <f t="shared" si="6"/>
        <v>-19181506723.050011</v>
      </c>
      <c r="G29" s="210">
        <f t="shared" si="6"/>
        <v>-105968422450.14001</v>
      </c>
      <c r="H29" s="210">
        <f t="shared" si="6"/>
        <v>-207701761045.89014</v>
      </c>
      <c r="I29" s="192">
        <f>H29/L$13</f>
        <v>-3.0169594104912392E-2</v>
      </c>
      <c r="K29"/>
      <c r="L29" s="200"/>
      <c r="M29"/>
      <c r="N29"/>
      <c r="O29"/>
      <c r="P29"/>
      <c r="Q29" s="182"/>
      <c r="R29" s="182"/>
      <c r="S29" s="182"/>
    </row>
    <row r="30" spans="2:19">
      <c r="B30" s="183" t="s">
        <v>186</v>
      </c>
      <c r="C30" s="210">
        <f t="shared" ref="C30:H30" si="7">(C13-(C17-C19))</f>
        <v>282006139798.30005</v>
      </c>
      <c r="D30" s="210">
        <f t="shared" si="7"/>
        <v>-120316339221</v>
      </c>
      <c r="E30" s="210">
        <f t="shared" si="7"/>
        <v>-18585941367</v>
      </c>
      <c r="F30" s="210">
        <f t="shared" si="7"/>
        <v>-19137095083.340012</v>
      </c>
      <c r="G30" s="210">
        <f t="shared" si="7"/>
        <v>-103884024835.14001</v>
      </c>
      <c r="H30" s="210">
        <f t="shared" si="7"/>
        <v>20082739291.819824</v>
      </c>
      <c r="I30" s="192">
        <f>H30/L$13</f>
        <v>2.9171061906168114E-3</v>
      </c>
      <c r="K30"/>
      <c r="L30" s="200"/>
      <c r="M30"/>
      <c r="N30"/>
      <c r="O30"/>
      <c r="P30"/>
      <c r="Q30" s="182"/>
      <c r="R30" s="182"/>
      <c r="S30" s="182"/>
    </row>
    <row r="31" spans="2:19">
      <c r="B31" s="183"/>
      <c r="C31" s="210"/>
      <c r="D31" s="210"/>
      <c r="E31" s="210"/>
      <c r="F31" s="210"/>
      <c r="G31" s="210"/>
      <c r="H31" s="210"/>
      <c r="I31" s="192"/>
      <c r="K31"/>
      <c r="L31" s="200"/>
      <c r="M31"/>
      <c r="N31"/>
      <c r="O31"/>
      <c r="P31"/>
      <c r="Q31" s="182"/>
      <c r="R31" s="182"/>
      <c r="S31" s="182"/>
    </row>
    <row r="32" spans="2:19">
      <c r="B32" s="176" t="s">
        <v>190</v>
      </c>
      <c r="C32" s="218">
        <f>C29/L$13</f>
        <v>8.1901826770647626E-3</v>
      </c>
      <c r="D32" s="218">
        <f>D29/L$13</f>
        <v>-1.7481509545929665E-2</v>
      </c>
      <c r="E32" s="218">
        <f>E29/L$13</f>
        <v>-2.699689710267798E-3</v>
      </c>
      <c r="F32" s="218">
        <f>F29/L$13</f>
        <v>-2.786198197073582E-3</v>
      </c>
      <c r="G32" s="218">
        <f>G29/L$13</f>
        <v>-1.5392379328706086E-2</v>
      </c>
      <c r="H32" s="218">
        <f>H29/L$13</f>
        <v>-3.0169594104912392E-2</v>
      </c>
      <c r="I32" s="219"/>
      <c r="K32"/>
      <c r="L32" s="200"/>
      <c r="M32"/>
      <c r="N32"/>
      <c r="O32"/>
      <c r="P32"/>
      <c r="Q32" s="182"/>
      <c r="R32" s="182"/>
      <c r="S32" s="182"/>
    </row>
    <row r="33" spans="2:19">
      <c r="B33" s="460"/>
      <c r="C33" s="211"/>
      <c r="D33" s="211"/>
      <c r="E33" s="213"/>
      <c r="F33" s="206"/>
      <c r="G33" s="206"/>
      <c r="H33" s="206"/>
      <c r="I33" s="214"/>
      <c r="K33"/>
      <c r="L33" s="200"/>
      <c r="M33"/>
      <c r="N33"/>
      <c r="O33"/>
      <c r="P33"/>
      <c r="Q33" s="182"/>
      <c r="R33" s="182"/>
      <c r="S33" s="182"/>
    </row>
    <row r="34" spans="2:19">
      <c r="B34" s="176" t="s">
        <v>187</v>
      </c>
      <c r="C34" s="193">
        <f t="shared" ref="C34:H34" si="8">C35-C36</f>
        <v>207572618558</v>
      </c>
      <c r="D34" s="193">
        <f t="shared" si="8"/>
        <v>-1408308604</v>
      </c>
      <c r="E34" s="193">
        <f t="shared" si="8"/>
        <v>-674830845</v>
      </c>
      <c r="F34" s="193">
        <f t="shared" si="8"/>
        <v>-1417815278.6399999</v>
      </c>
      <c r="G34" s="193">
        <f t="shared" si="8"/>
        <v>3630097227</v>
      </c>
      <c r="H34" s="193">
        <f t="shared" si="8"/>
        <v>207701761057.36002</v>
      </c>
      <c r="I34" s="194">
        <f>H34/L$13</f>
        <v>3.0169594106578441E-2</v>
      </c>
      <c r="K34"/>
      <c r="L34" s="200"/>
      <c r="M34"/>
      <c r="N34"/>
      <c r="O34"/>
      <c r="P34"/>
      <c r="Q34" s="182"/>
      <c r="R34" s="182"/>
      <c r="S34" s="182"/>
    </row>
    <row r="35" spans="2:19">
      <c r="B35" s="195" t="s">
        <v>188</v>
      </c>
      <c r="C35" s="196">
        <v>363257860888</v>
      </c>
      <c r="D35" s="196">
        <v>0</v>
      </c>
      <c r="E35" s="196">
        <v>0</v>
      </c>
      <c r="F35" s="196">
        <v>361214524.51999998</v>
      </c>
      <c r="G35" s="199">
        <v>4710790308</v>
      </c>
      <c r="H35" s="199">
        <f>SUM(C35:G35)</f>
        <v>368329865720.52002</v>
      </c>
      <c r="I35" s="186">
        <f>H35/L$13</f>
        <v>5.3501532628073292E-2</v>
      </c>
      <c r="K35"/>
      <c r="L35" s="200"/>
      <c r="M35"/>
      <c r="N35"/>
      <c r="O35"/>
      <c r="P35"/>
    </row>
    <row r="36" spans="2:19">
      <c r="B36" s="195" t="s">
        <v>189</v>
      </c>
      <c r="C36" s="199">
        <v>155685242330</v>
      </c>
      <c r="D36" s="196">
        <v>1408308604</v>
      </c>
      <c r="E36" s="199">
        <v>674830845</v>
      </c>
      <c r="F36" s="198">
        <v>1779029803.1599998</v>
      </c>
      <c r="G36" s="199">
        <v>1080693081</v>
      </c>
      <c r="H36" s="199">
        <f>SUM(C36:G36)</f>
        <v>160628104663.16</v>
      </c>
      <c r="I36" s="186">
        <f>H36/L$13</f>
        <v>2.3331938521494851E-2</v>
      </c>
      <c r="K36"/>
      <c r="L36" s="200"/>
      <c r="M36"/>
      <c r="N36"/>
      <c r="O36"/>
      <c r="P36"/>
    </row>
    <row r="37" spans="2:19" ht="15" customHeight="1">
      <c r="B37" s="657" t="s">
        <v>191</v>
      </c>
      <c r="C37" s="657"/>
      <c r="D37" s="657"/>
      <c r="E37" s="657"/>
      <c r="F37" s="657"/>
      <c r="G37" s="657"/>
      <c r="H37" s="657"/>
      <c r="I37" s="657"/>
      <c r="K37"/>
      <c r="L37"/>
      <c r="M37"/>
      <c r="N37"/>
      <c r="O37"/>
      <c r="P37"/>
    </row>
    <row r="38" spans="2:19">
      <c r="K38"/>
      <c r="L38"/>
      <c r="M38"/>
      <c r="N38"/>
      <c r="O38"/>
      <c r="P38"/>
    </row>
    <row r="39" spans="2:19">
      <c r="K39"/>
      <c r="L39"/>
      <c r="M39"/>
      <c r="N39"/>
      <c r="O39"/>
      <c r="P39"/>
    </row>
    <row r="40" spans="2:19">
      <c r="B40"/>
      <c r="C40"/>
      <c r="D40"/>
      <c r="E40"/>
      <c r="F40"/>
      <c r="G40"/>
      <c r="H40"/>
      <c r="I40"/>
      <c r="K40"/>
      <c r="L40"/>
      <c r="M40"/>
      <c r="N40"/>
      <c r="O40"/>
      <c r="P40"/>
    </row>
    <row r="41" spans="2:19" ht="25.5" customHeight="1">
      <c r="B41"/>
      <c r="C41"/>
      <c r="D41"/>
      <c r="E41"/>
      <c r="F41"/>
      <c r="G41"/>
      <c r="H41" s="199"/>
      <c r="I41"/>
      <c r="K41"/>
      <c r="L41"/>
      <c r="M41"/>
      <c r="N41"/>
      <c r="O41"/>
      <c r="P41"/>
    </row>
    <row r="42" spans="2:19" ht="16.5" customHeight="1">
      <c r="B42"/>
      <c r="C42"/>
      <c r="D42"/>
      <c r="E42"/>
      <c r="F42"/>
      <c r="G42"/>
      <c r="H42"/>
      <c r="I42"/>
      <c r="K42"/>
      <c r="L42"/>
      <c r="M42"/>
      <c r="N42"/>
      <c r="O42"/>
      <c r="P42"/>
    </row>
    <row r="43" spans="2:19">
      <c r="J43"/>
      <c r="K43"/>
      <c r="L43"/>
      <c r="M43"/>
      <c r="N43"/>
    </row>
    <row r="44" spans="2:19">
      <c r="J44"/>
      <c r="K44"/>
      <c r="L44"/>
      <c r="M44"/>
      <c r="N44"/>
    </row>
  </sheetData>
  <mergeCells count="8">
    <mergeCell ref="B2:I2"/>
    <mergeCell ref="B3:I3"/>
    <mergeCell ref="B4:I4"/>
    <mergeCell ref="A9:I9"/>
    <mergeCell ref="B11:B12"/>
    <mergeCell ref="A6:I6"/>
    <mergeCell ref="A7:I7"/>
    <mergeCell ref="A8:I8"/>
  </mergeCells>
  <pageMargins left="0.7" right="0.7" top="0.75" bottom="0.75" header="0.3" footer="0.3"/>
  <pageSetup orientation="portrait" r:id="rId1"/>
  <ignoredErrors>
    <ignoredError sqref="C19:G19"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9AB7-E82D-4886-9E6B-C144EFD1A9BB}">
  <dimension ref="A1:U32"/>
  <sheetViews>
    <sheetView showGridLines="0" zoomScaleNormal="100" workbookViewId="0">
      <selection activeCell="E19" sqref="E19"/>
    </sheetView>
  </sheetViews>
  <sheetFormatPr baseColWidth="10" defaultColWidth="11.42578125" defaultRowHeight="15"/>
  <cols>
    <col min="2" max="2" width="39.5703125" bestFit="1" customWidth="1"/>
    <col min="3" max="4" width="12.5703125" bestFit="1" customWidth="1"/>
    <col min="16" max="16" width="30.85546875" bestFit="1" customWidth="1"/>
    <col min="17" max="17" width="13.85546875" bestFit="1" customWidth="1"/>
    <col min="18" max="18" width="22.140625" bestFit="1" customWidth="1"/>
    <col min="19" max="19" width="19.5703125" bestFit="1" customWidth="1"/>
    <col min="20" max="20" width="11.7109375" bestFit="1" customWidth="1"/>
  </cols>
  <sheetData>
    <row r="1" spans="1:21" s="245" customFormat="1" ht="28.5" customHeight="1">
      <c r="A1" s="831" t="s">
        <v>146</v>
      </c>
      <c r="B1" s="832"/>
      <c r="C1" s="832"/>
      <c r="D1" s="832"/>
      <c r="E1" s="832"/>
      <c r="F1" s="832"/>
      <c r="G1" s="832"/>
      <c r="H1" s="832"/>
      <c r="I1" s="832"/>
      <c r="J1" s="832"/>
      <c r="K1" s="832"/>
      <c r="L1" s="832"/>
      <c r="M1" s="832"/>
    </row>
    <row r="2" spans="1:21" s="245" customFormat="1" ht="20.25">
      <c r="A2" s="751" t="s">
        <v>147</v>
      </c>
      <c r="B2" s="752"/>
      <c r="C2" s="752"/>
      <c r="D2" s="752"/>
      <c r="E2" s="752"/>
      <c r="F2" s="752"/>
      <c r="G2" s="752"/>
      <c r="H2" s="752"/>
      <c r="I2" s="752"/>
      <c r="J2" s="752"/>
      <c r="K2" s="752"/>
      <c r="L2" s="752"/>
      <c r="M2" s="752"/>
    </row>
    <row r="3" spans="1:21" s="245" customFormat="1" ht="15.75" customHeight="1">
      <c r="A3" s="723" t="s">
        <v>158</v>
      </c>
      <c r="B3" s="668"/>
      <c r="C3" s="668"/>
      <c r="D3" s="668"/>
      <c r="E3" s="668"/>
      <c r="F3" s="668"/>
      <c r="G3" s="668"/>
      <c r="H3" s="668"/>
      <c r="I3" s="668"/>
      <c r="J3" s="668"/>
      <c r="K3" s="668"/>
      <c r="L3" s="668"/>
      <c r="M3" s="668"/>
    </row>
    <row r="8" spans="1:21">
      <c r="N8" s="200"/>
      <c r="O8" s="200"/>
      <c r="P8" s="200"/>
      <c r="Q8" s="200"/>
      <c r="R8" s="200"/>
    </row>
    <row r="9" spans="1:21">
      <c r="N9" s="200"/>
      <c r="O9" s="200"/>
      <c r="P9" s="200"/>
      <c r="Q9" s="200"/>
      <c r="R9" s="200"/>
    </row>
    <row r="10" spans="1:21">
      <c r="N10" s="200"/>
      <c r="O10" s="200"/>
      <c r="P10" s="200"/>
      <c r="Q10" s="200"/>
      <c r="R10" s="200"/>
    </row>
    <row r="11" spans="1:21">
      <c r="N11" s="200"/>
      <c r="O11" s="200"/>
      <c r="P11" s="200"/>
      <c r="Q11" s="200"/>
      <c r="R11" s="200"/>
      <c r="S11" s="187"/>
      <c r="T11" s="187"/>
    </row>
    <row r="12" spans="1:21">
      <c r="N12" s="200"/>
      <c r="O12" s="200"/>
      <c r="P12" s="200"/>
      <c r="Q12" s="200"/>
      <c r="R12" s="200"/>
      <c r="S12" s="187"/>
      <c r="T12" s="187"/>
    </row>
    <row r="13" spans="1:21">
      <c r="N13" s="200"/>
      <c r="O13" s="405"/>
      <c r="P13" s="405"/>
      <c r="Q13" s="405"/>
      <c r="R13" s="405"/>
      <c r="S13" s="405"/>
      <c r="T13" s="187"/>
    </row>
    <row r="14" spans="1:21">
      <c r="N14" s="200"/>
      <c r="O14" s="405"/>
      <c r="P14" s="405"/>
      <c r="Q14" s="405"/>
      <c r="R14" s="405"/>
      <c r="S14" s="405"/>
      <c r="T14" s="405"/>
      <c r="U14" s="405"/>
    </row>
    <row r="15" spans="1:21">
      <c r="N15" s="200"/>
      <c r="O15" s="405"/>
      <c r="P15" s="405"/>
      <c r="Q15" s="405"/>
      <c r="R15" s="405"/>
      <c r="S15" s="405"/>
      <c r="T15" s="405"/>
      <c r="U15" s="405"/>
    </row>
    <row r="16" spans="1:21">
      <c r="N16" s="200"/>
      <c r="O16" s="405"/>
      <c r="P16" s="405"/>
      <c r="Q16" s="405"/>
      <c r="R16" s="405"/>
      <c r="S16" s="405"/>
      <c r="T16" s="405"/>
      <c r="U16" s="405"/>
    </row>
    <row r="17" spans="1:21">
      <c r="N17" s="200"/>
      <c r="O17" s="405"/>
      <c r="P17" s="187"/>
      <c r="Q17" s="187"/>
      <c r="R17" s="187"/>
      <c r="S17" s="187"/>
      <c r="T17" s="187"/>
      <c r="U17" s="405"/>
    </row>
    <row r="18" spans="1:21">
      <c r="F18" s="245"/>
      <c r="N18" s="200"/>
      <c r="O18" s="405"/>
      <c r="P18" s="187"/>
      <c r="Q18" s="187"/>
      <c r="R18" s="187"/>
      <c r="S18" s="187"/>
      <c r="T18" s="187"/>
      <c r="U18" s="405"/>
    </row>
    <row r="19" spans="1:21">
      <c r="N19" s="200"/>
      <c r="O19" s="405"/>
      <c r="P19" s="187"/>
      <c r="Q19" s="187"/>
      <c r="R19" s="187"/>
      <c r="S19" s="187"/>
      <c r="T19" s="187"/>
      <c r="U19" s="405"/>
    </row>
    <row r="20" spans="1:21">
      <c r="N20" s="200"/>
      <c r="O20" s="405"/>
      <c r="P20" s="187"/>
      <c r="Q20" s="187">
        <v>2022</v>
      </c>
      <c r="R20" s="187">
        <v>2023</v>
      </c>
      <c r="S20" s="187">
        <v>2022</v>
      </c>
      <c r="T20" s="187">
        <v>2023</v>
      </c>
      <c r="U20" s="405"/>
    </row>
    <row r="21" spans="1:21">
      <c r="N21" s="200"/>
      <c r="O21" s="405"/>
      <c r="P21" s="187" t="s">
        <v>327</v>
      </c>
      <c r="Q21" s="461">
        <v>-53229921178.889893</v>
      </c>
      <c r="R21" s="461">
        <v>-34066686692.790039</v>
      </c>
      <c r="S21" s="462">
        <v>-9.1192975235067711E-3</v>
      </c>
      <c r="T21" s="462">
        <v>-4.9447027930419737E-3</v>
      </c>
      <c r="U21" s="405"/>
    </row>
    <row r="22" spans="1:21">
      <c r="N22" s="200"/>
      <c r="O22" s="405"/>
      <c r="P22" s="187" t="s">
        <v>328</v>
      </c>
      <c r="Q22" s="461">
        <v>-117629471803.97</v>
      </c>
      <c r="R22" s="461">
        <v>-173635074353.09998</v>
      </c>
      <c r="S22" s="462">
        <v>-2.0152164931981291E-2</v>
      </c>
      <c r="T22" s="462">
        <v>-2.5224891311870404E-2</v>
      </c>
      <c r="U22" s="405"/>
    </row>
    <row r="23" spans="1:21">
      <c r="N23" s="200"/>
      <c r="O23" s="405"/>
      <c r="P23" s="187" t="s">
        <v>329</v>
      </c>
      <c r="Q23" s="461">
        <v>-170859392982.85986</v>
      </c>
      <c r="R23" s="461">
        <v>-207701761045.89014</v>
      </c>
      <c r="S23" s="462">
        <v>-2.9271462455488059E-2</v>
      </c>
      <c r="T23" s="462">
        <v>-3.0169594104912392E-2</v>
      </c>
      <c r="U23" s="405"/>
    </row>
    <row r="24" spans="1:21">
      <c r="N24" s="200"/>
      <c r="O24" s="405"/>
      <c r="P24" s="187" t="s">
        <v>330</v>
      </c>
      <c r="Q24" s="461">
        <v>23684740556.540161</v>
      </c>
      <c r="R24" s="461">
        <v>20082739291.819824</v>
      </c>
      <c r="S24" s="462">
        <v>4.057646359766064E-3</v>
      </c>
      <c r="T24" s="462">
        <v>2.9171061906168114E-3</v>
      </c>
      <c r="U24" s="405"/>
    </row>
    <row r="25" spans="1:21">
      <c r="N25" s="200"/>
      <c r="O25" s="405"/>
      <c r="P25" s="187"/>
      <c r="Q25" s="187"/>
      <c r="R25" s="187"/>
      <c r="S25" s="187"/>
      <c r="T25" s="187"/>
      <c r="U25" s="405"/>
    </row>
    <row r="26" spans="1:21">
      <c r="N26" s="200"/>
      <c r="O26" s="405"/>
      <c r="P26" s="187"/>
      <c r="Q26" s="187"/>
      <c r="R26" s="187"/>
      <c r="S26" s="187"/>
      <c r="T26" s="187"/>
      <c r="U26" s="405"/>
    </row>
    <row r="27" spans="1:21">
      <c r="N27" s="200"/>
      <c r="O27" s="405"/>
      <c r="P27" s="187"/>
      <c r="Q27" s="187"/>
      <c r="R27" s="187"/>
      <c r="S27" s="187"/>
      <c r="T27" s="187"/>
      <c r="U27" s="405"/>
    </row>
    <row r="28" spans="1:21">
      <c r="N28" s="200"/>
      <c r="O28" s="405"/>
      <c r="P28" s="187"/>
      <c r="Q28" s="187"/>
      <c r="R28" s="461"/>
      <c r="S28" s="187"/>
      <c r="T28" s="187"/>
      <c r="U28" s="405"/>
    </row>
    <row r="29" spans="1:21">
      <c r="N29" s="200"/>
      <c r="O29" s="405"/>
      <c r="P29" s="187"/>
      <c r="Q29" s="187"/>
      <c r="R29" s="461"/>
      <c r="S29" s="187"/>
      <c r="T29" s="187"/>
      <c r="U29" s="405"/>
    </row>
    <row r="30" spans="1:21">
      <c r="N30" s="200"/>
      <c r="O30" s="405"/>
      <c r="P30" s="187"/>
      <c r="Q30" s="187"/>
      <c r="R30" s="461"/>
      <c r="S30" s="187"/>
      <c r="T30" s="187"/>
      <c r="U30" s="405"/>
    </row>
    <row r="31" spans="1:21">
      <c r="O31" s="405"/>
      <c r="P31" s="405"/>
      <c r="R31" s="463"/>
      <c r="S31" s="405"/>
      <c r="T31" s="187"/>
    </row>
    <row r="32" spans="1:21" ht="15" customHeight="1">
      <c r="A32" s="408" t="s">
        <v>243</v>
      </c>
      <c r="C32" s="408"/>
      <c r="D32" s="408"/>
      <c r="E32" s="408"/>
      <c r="F32" s="408"/>
      <c r="G32" s="408"/>
      <c r="H32" s="408"/>
      <c r="I32" s="408"/>
      <c r="O32" s="405"/>
      <c r="P32" s="405"/>
      <c r="Q32" s="405"/>
      <c r="R32" s="405"/>
      <c r="S32" s="405"/>
      <c r="T32" s="187"/>
    </row>
  </sheetData>
  <mergeCells count="3">
    <mergeCell ref="A1:M1"/>
    <mergeCell ref="A2:M2"/>
    <mergeCell ref="A3:M3"/>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0E88F-D540-4EE3-B5DB-E25FA2CC6DE8}">
  <dimension ref="C2:O35"/>
  <sheetViews>
    <sheetView showGridLines="0" zoomScale="85" zoomScaleNormal="85" workbookViewId="0">
      <selection activeCell="E19" sqref="E19"/>
    </sheetView>
  </sheetViews>
  <sheetFormatPr baseColWidth="10" defaultColWidth="11" defaultRowHeight="15"/>
  <cols>
    <col min="5" max="6" width="18.85546875" bestFit="1" customWidth="1"/>
    <col min="7" max="7" width="20.42578125" bestFit="1" customWidth="1"/>
    <col min="8" max="8" width="18.140625" bestFit="1" customWidth="1"/>
  </cols>
  <sheetData>
    <row r="2" spans="3:15" ht="27.75" customHeight="1">
      <c r="C2" s="794" t="s">
        <v>146</v>
      </c>
      <c r="D2" s="795"/>
      <c r="E2" s="795"/>
      <c r="F2" s="795"/>
      <c r="G2" s="795"/>
      <c r="H2" s="795"/>
      <c r="I2" s="658"/>
      <c r="J2" s="658"/>
      <c r="K2" s="658"/>
      <c r="L2" s="658"/>
      <c r="M2" s="658"/>
      <c r="N2" s="658"/>
      <c r="O2" s="658"/>
    </row>
    <row r="3" spans="3:15" ht="20.25">
      <c r="C3" s="751" t="s">
        <v>147</v>
      </c>
      <c r="D3" s="752"/>
      <c r="E3" s="752"/>
      <c r="F3" s="752"/>
      <c r="G3" s="752"/>
      <c r="H3" s="752"/>
      <c r="I3" s="271"/>
      <c r="J3" s="271"/>
      <c r="K3" s="271"/>
      <c r="L3" s="271"/>
      <c r="M3" s="271"/>
      <c r="N3" s="271"/>
      <c r="O3" s="271"/>
    </row>
    <row r="4" spans="3:15" ht="15.75" customHeight="1">
      <c r="C4" s="723" t="s">
        <v>158</v>
      </c>
      <c r="D4" s="668"/>
      <c r="E4" s="668"/>
      <c r="F4" s="668"/>
      <c r="G4" s="668"/>
      <c r="H4" s="668"/>
      <c r="I4" s="222"/>
      <c r="J4" s="222"/>
      <c r="K4" s="222"/>
      <c r="L4" s="222"/>
      <c r="M4" s="222"/>
      <c r="N4" s="222"/>
      <c r="O4" s="222"/>
    </row>
    <row r="6" spans="3:15" ht="18.75">
      <c r="D6" s="548"/>
      <c r="E6" s="548"/>
      <c r="F6" s="549" t="s">
        <v>1604</v>
      </c>
      <c r="G6" s="548"/>
    </row>
    <row r="7" spans="3:15" ht="18.75">
      <c r="D7" s="548"/>
      <c r="E7" s="548"/>
      <c r="F7" s="550" t="s">
        <v>69</v>
      </c>
      <c r="G7" s="548"/>
    </row>
    <row r="8" spans="3:15" ht="18.75">
      <c r="D8" s="548"/>
      <c r="E8" s="548"/>
      <c r="F8" s="548"/>
      <c r="G8" s="548"/>
    </row>
    <row r="18" spans="4:8">
      <c r="F18" s="245"/>
    </row>
    <row r="23" spans="4:8">
      <c r="D23" s="187"/>
      <c r="E23" s="187"/>
      <c r="F23" s="187" t="s">
        <v>1605</v>
      </c>
      <c r="G23" s="551">
        <v>6884473166050.0195</v>
      </c>
      <c r="H23" s="551"/>
    </row>
    <row r="24" spans="4:8">
      <c r="D24" s="187"/>
      <c r="E24" s="187"/>
      <c r="F24" s="187"/>
      <c r="G24" s="551"/>
      <c r="H24" s="551"/>
    </row>
    <row r="25" spans="4:8">
      <c r="D25" s="187"/>
      <c r="E25" s="187"/>
      <c r="F25" s="187"/>
      <c r="G25" s="187"/>
      <c r="H25" s="187"/>
    </row>
    <row r="26" spans="4:8">
      <c r="D26" s="187"/>
      <c r="E26" s="187"/>
      <c r="F26" s="833"/>
      <c r="G26" s="833"/>
      <c r="H26" s="833"/>
    </row>
    <row r="27" spans="4:8">
      <c r="D27" s="187"/>
      <c r="E27" s="187"/>
      <c r="F27" s="187" t="s">
        <v>163</v>
      </c>
      <c r="G27" s="187" t="s">
        <v>1606</v>
      </c>
      <c r="H27" s="187" t="s">
        <v>1607</v>
      </c>
    </row>
    <row r="28" spans="4:8">
      <c r="D28" s="187"/>
      <c r="E28" s="187"/>
      <c r="F28" s="552">
        <v>962760488367.30005</v>
      </c>
      <c r="G28" s="553">
        <v>966282678519.30005</v>
      </c>
      <c r="H28" s="553">
        <v>970686769874.44006</v>
      </c>
    </row>
    <row r="29" spans="4:8">
      <c r="D29" s="187"/>
      <c r="E29" s="187"/>
      <c r="F29" s="554"/>
      <c r="G29" s="554">
        <v>0.14035680802481895</v>
      </c>
      <c r="H29" s="554">
        <v>0.14099652165996801</v>
      </c>
    </row>
    <row r="30" spans="4:8">
      <c r="D30" s="713" t="s">
        <v>243</v>
      </c>
      <c r="E30" s="713"/>
      <c r="F30" s="713"/>
      <c r="G30" s="713"/>
      <c r="H30" s="713"/>
    </row>
    <row r="31" spans="4:8">
      <c r="D31" s="187" t="s">
        <v>1608</v>
      </c>
      <c r="E31" s="551">
        <v>3522190152</v>
      </c>
      <c r="F31" s="555"/>
      <c r="G31" s="555">
        <v>5.1161360746806994E-4</v>
      </c>
      <c r="H31" s="555">
        <v>5.1161360746806994E-4</v>
      </c>
    </row>
    <row r="32" spans="4:8">
      <c r="D32" s="187" t="s">
        <v>166</v>
      </c>
      <c r="E32" s="551">
        <v>4404091355.1400003</v>
      </c>
      <c r="F32" s="555"/>
      <c r="G32" s="555"/>
      <c r="H32" s="555">
        <v>6.3971363514905843E-4</v>
      </c>
    </row>
    <row r="33" spans="4:8">
      <c r="D33" s="556" t="s">
        <v>274</v>
      </c>
      <c r="E33" s="187"/>
      <c r="F33" s="555"/>
      <c r="G33" s="555">
        <v>0.14035680802481895</v>
      </c>
      <c r="H33" s="555">
        <v>0.14099652165996801</v>
      </c>
    </row>
    <row r="34" spans="4:8">
      <c r="D34" s="187"/>
      <c r="E34" s="187"/>
      <c r="F34" s="187"/>
      <c r="G34" s="555">
        <v>-1.0085620010742424E-3</v>
      </c>
      <c r="H34" s="187"/>
    </row>
    <row r="35" spans="4:8">
      <c r="D35" s="713"/>
      <c r="E35" s="713"/>
      <c r="F35" s="713"/>
      <c r="G35" s="713"/>
      <c r="H35" s="713"/>
    </row>
  </sheetData>
  <mergeCells count="6">
    <mergeCell ref="C4:H4"/>
    <mergeCell ref="C3:H3"/>
    <mergeCell ref="C2:H2"/>
    <mergeCell ref="F26:H26"/>
    <mergeCell ref="D35:H35"/>
    <mergeCell ref="D30:H3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1129-1F3C-47B1-A5D0-2A8939E70883}">
  <dimension ref="B2:X39"/>
  <sheetViews>
    <sheetView showGridLines="0" zoomScale="85" zoomScaleNormal="85" workbookViewId="0">
      <selection activeCell="E19" sqref="E19"/>
    </sheetView>
  </sheetViews>
  <sheetFormatPr baseColWidth="10" defaultColWidth="11.42578125" defaultRowHeight="15"/>
  <cols>
    <col min="1" max="1" width="11.42578125" style="245"/>
    <col min="2" max="2" width="18.85546875" style="245" customWidth="1"/>
    <col min="3" max="3" width="23.5703125" style="245" customWidth="1"/>
    <col min="4" max="4" width="17.85546875" style="245" customWidth="1"/>
    <col min="5" max="5" width="23.7109375" style="245" customWidth="1"/>
    <col min="6" max="6" width="14.140625" style="245" customWidth="1"/>
    <col min="7" max="7" width="13.42578125" style="245" customWidth="1"/>
    <col min="8" max="8" width="14.7109375" customWidth="1"/>
    <col min="9" max="9" width="38.5703125" customWidth="1"/>
    <col min="10" max="10" width="23.425781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2:24" ht="27.75">
      <c r="B2" s="794" t="s">
        <v>146</v>
      </c>
      <c r="C2" s="795"/>
      <c r="D2" s="795"/>
      <c r="E2" s="795"/>
      <c r="F2" s="795"/>
      <c r="G2" s="795"/>
    </row>
    <row r="3" spans="2:24" ht="20.25">
      <c r="B3" s="751" t="s">
        <v>147</v>
      </c>
      <c r="C3" s="752"/>
      <c r="D3" s="752"/>
      <c r="E3" s="752"/>
      <c r="F3" s="752"/>
      <c r="G3" s="752"/>
    </row>
    <row r="4" spans="2:24">
      <c r="B4" s="723" t="s">
        <v>158</v>
      </c>
      <c r="C4" s="668"/>
      <c r="D4" s="668"/>
      <c r="E4" s="668"/>
      <c r="F4" s="668"/>
      <c r="G4" s="668"/>
    </row>
    <row r="5" spans="2:24">
      <c r="B5" s="160"/>
      <c r="C5" s="160"/>
      <c r="D5" s="160"/>
      <c r="E5" s="160"/>
      <c r="F5" s="160"/>
      <c r="G5" s="160"/>
    </row>
    <row r="6" spans="2:24">
      <c r="D6" s="465" t="s">
        <v>1609</v>
      </c>
      <c r="S6" s="557">
        <v>0</v>
      </c>
      <c r="T6" s="557">
        <v>0</v>
      </c>
      <c r="U6" s="557"/>
      <c r="V6" s="558">
        <v>1626.5740109999999</v>
      </c>
      <c r="W6" s="558">
        <v>0</v>
      </c>
      <c r="X6" s="559">
        <f t="shared" ref="X6:X8" si="0">(W6-V6)/V6</f>
        <v>-1</v>
      </c>
    </row>
    <row r="7" spans="2:24">
      <c r="D7" s="465">
        <v>2023</v>
      </c>
      <c r="S7" s="557">
        <v>0</v>
      </c>
      <c r="T7" s="557">
        <v>0</v>
      </c>
      <c r="U7" s="557"/>
      <c r="V7" s="558">
        <v>2824.1557039999998</v>
      </c>
      <c r="W7" s="558">
        <v>1400003752</v>
      </c>
      <c r="X7" s="559">
        <f t="shared" si="0"/>
        <v>495723.70456111938</v>
      </c>
    </row>
    <row r="8" spans="2:24">
      <c r="D8" s="466" t="s">
        <v>194</v>
      </c>
      <c r="S8" s="560">
        <v>12584.89610692</v>
      </c>
      <c r="T8" s="560" t="e">
        <f>+#REF!+#REF!+T9</f>
        <v>#REF!</v>
      </c>
      <c r="U8" s="561" t="e">
        <f>(T8-S8)/S8</f>
        <v>#REF!</v>
      </c>
      <c r="V8" s="562">
        <v>109.363378</v>
      </c>
      <c r="W8" s="562">
        <v>0</v>
      </c>
      <c r="X8" s="563">
        <f t="shared" si="0"/>
        <v>-1</v>
      </c>
    </row>
    <row r="9" spans="2:24">
      <c r="S9" s="557">
        <v>3.8760750000000002</v>
      </c>
      <c r="T9" s="557">
        <v>-2.3283064365386963E-10</v>
      </c>
      <c r="U9" s="444">
        <f t="shared" ref="U9" si="1">(T9-S9)/S9</f>
        <v>-1.0000000000600686</v>
      </c>
      <c r="V9" s="558">
        <v>0</v>
      </c>
      <c r="W9" s="558">
        <v>0</v>
      </c>
    </row>
    <row r="10" spans="2:24">
      <c r="S10" s="557"/>
      <c r="T10" s="557"/>
      <c r="U10" s="564"/>
      <c r="V10" s="558"/>
      <c r="W10" s="558"/>
    </row>
    <row r="11" spans="2:24">
      <c r="S11" s="557"/>
      <c r="T11" s="557"/>
      <c r="U11" s="564"/>
      <c r="V11" s="558"/>
      <c r="W11" s="558"/>
    </row>
    <row r="12" spans="2:24">
      <c r="F12" s="150"/>
      <c r="G12" s="150">
        <v>2023</v>
      </c>
      <c r="S12" s="565">
        <f>SUM(S13:S16)</f>
        <v>7023.6502849900025</v>
      </c>
      <c r="T12" s="565">
        <f>SUM(T13:T16)</f>
        <v>7278613929.5400057</v>
      </c>
      <c r="U12" s="566">
        <f>(T12-S12)/S12</f>
        <v>1036299.7316999933</v>
      </c>
      <c r="V12" s="565">
        <f>SUM(V13:V16)</f>
        <v>50785.936816000001</v>
      </c>
      <c r="W12" s="565">
        <f>SUM(W13:W16)</f>
        <v>41285954587</v>
      </c>
      <c r="X12" s="567">
        <f>(W12-V12)/V12</f>
        <v>812939.69136857882</v>
      </c>
    </row>
    <row r="13" spans="2:24">
      <c r="F13" s="150" t="s">
        <v>1610</v>
      </c>
      <c r="G13" s="568">
        <v>859317</v>
      </c>
      <c r="S13" s="558">
        <v>5407.359867930003</v>
      </c>
      <c r="T13" s="558">
        <v>5683246353.6500053</v>
      </c>
      <c r="U13" s="569">
        <f t="shared" ref="U13:U16" si="2">(T13-S13)/S13</f>
        <v>1051019.5520731534</v>
      </c>
      <c r="V13" s="558">
        <v>34266.401510000003</v>
      </c>
      <c r="W13" s="558">
        <v>32787971317</v>
      </c>
      <c r="X13" s="559">
        <f t="shared" ref="X13:X16" si="3">(W13-V13)/V13</f>
        <v>956853.81615078403</v>
      </c>
    </row>
    <row r="14" spans="2:24">
      <c r="F14" s="150" t="s">
        <v>1611</v>
      </c>
      <c r="G14" s="568">
        <v>161167.4</v>
      </c>
      <c r="S14" s="558">
        <v>1566.06726106</v>
      </c>
      <c r="T14" s="558">
        <v>1557596920.1000006</v>
      </c>
      <c r="U14" s="569">
        <f t="shared" si="2"/>
        <v>994590.33003376494</v>
      </c>
      <c r="V14" s="558">
        <v>15828.774348999999</v>
      </c>
      <c r="W14" s="558">
        <v>8179897839</v>
      </c>
      <c r="X14" s="559">
        <f t="shared" si="3"/>
        <v>516772.92441422818</v>
      </c>
    </row>
    <row r="15" spans="2:24">
      <c r="B15" s="570"/>
      <c r="C15" s="570"/>
      <c r="D15" s="570"/>
      <c r="E15" s="570"/>
      <c r="F15" s="571"/>
      <c r="G15" s="150"/>
      <c r="S15" s="558">
        <v>0.62</v>
      </c>
      <c r="T15" s="558">
        <v>3250000</v>
      </c>
      <c r="U15" s="569">
        <f t="shared" si="2"/>
        <v>5241934.4838709673</v>
      </c>
      <c r="V15" s="558">
        <v>0</v>
      </c>
      <c r="W15" s="558">
        <v>692028</v>
      </c>
      <c r="X15" s="559" t="e">
        <f t="shared" si="3"/>
        <v>#DIV/0!</v>
      </c>
    </row>
    <row r="16" spans="2:24">
      <c r="B16" s="570"/>
      <c r="C16" s="570"/>
      <c r="D16" s="570"/>
      <c r="E16" s="570"/>
      <c r="F16" s="571"/>
      <c r="G16" s="572"/>
      <c r="S16" s="558">
        <v>49.603155999999998</v>
      </c>
      <c r="T16" s="558">
        <v>34520655.789999999</v>
      </c>
      <c r="U16" s="569">
        <f t="shared" si="2"/>
        <v>695935.68173049309</v>
      </c>
      <c r="V16" s="558">
        <v>690.76095699999996</v>
      </c>
      <c r="W16" s="558">
        <v>317393403</v>
      </c>
      <c r="X16" s="559">
        <f t="shared" si="3"/>
        <v>459482.70385386446</v>
      </c>
    </row>
    <row r="17" spans="2:23">
      <c r="B17" s="570"/>
      <c r="C17" s="570"/>
      <c r="D17" s="570"/>
      <c r="E17" s="570"/>
      <c r="G17" s="573"/>
      <c r="T17" s="573"/>
    </row>
    <row r="18" spans="2:23">
      <c r="G18" s="444"/>
      <c r="T18" s="573"/>
    </row>
    <row r="19" spans="2:23">
      <c r="G19" s="444"/>
      <c r="T19" s="574" t="e">
        <f>+T12+T8+#REF!</f>
        <v>#REF!</v>
      </c>
    </row>
    <row r="20" spans="2:23">
      <c r="S20" s="245">
        <v>2021</v>
      </c>
      <c r="T20" s="245">
        <v>2022</v>
      </c>
      <c r="W20" s="559"/>
    </row>
    <row r="21" spans="2:23">
      <c r="S21" s="575" t="e">
        <f>#REF!+#REF!</f>
        <v>#REF!</v>
      </c>
      <c r="T21" s="575" t="e">
        <f>#REF!+#REF!</f>
        <v>#REF!</v>
      </c>
      <c r="U21" s="573" t="e">
        <f>(T21-S21)/S21</f>
        <v>#REF!</v>
      </c>
    </row>
    <row r="25" spans="2:23">
      <c r="B25" s="545" t="s">
        <v>324</v>
      </c>
      <c r="C25" s="545"/>
      <c r="D25" s="545"/>
      <c r="E25" s="545"/>
    </row>
    <row r="37" spans="2:7">
      <c r="B37" s="570"/>
      <c r="C37" s="570"/>
      <c r="D37" s="570"/>
      <c r="E37" s="570"/>
      <c r="F37" s="444"/>
      <c r="G37" s="444"/>
    </row>
    <row r="38" spans="2:7">
      <c r="B38" s="570"/>
      <c r="C38" s="570"/>
      <c r="D38" s="570"/>
      <c r="E38" s="570"/>
      <c r="F38" s="444"/>
      <c r="G38" s="444"/>
    </row>
    <row r="39" spans="2:7">
      <c r="B39" s="570"/>
      <c r="C39" s="570"/>
      <c r="D39" s="570"/>
      <c r="E39" s="570"/>
    </row>
  </sheetData>
  <mergeCells count="3">
    <mergeCell ref="B2:G2"/>
    <mergeCell ref="B3:G3"/>
    <mergeCell ref="B4:G4"/>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F012A-98FF-4F71-ADB0-88284BD3DD2B}">
  <dimension ref="A2:Y21"/>
  <sheetViews>
    <sheetView showGridLines="0" zoomScale="85" zoomScaleNormal="85" workbookViewId="0">
      <selection activeCell="C11" sqref="C11:C13"/>
    </sheetView>
  </sheetViews>
  <sheetFormatPr baseColWidth="10" defaultColWidth="11.42578125" defaultRowHeight="15"/>
  <cols>
    <col min="1" max="1" width="11.42578125" style="245"/>
    <col min="2" max="2" width="18.85546875" style="245" customWidth="1"/>
    <col min="3" max="3" width="60.85546875" style="245" bestFit="1" customWidth="1"/>
    <col min="4" max="4" width="17.85546875" style="245" customWidth="1"/>
    <col min="5" max="5" width="23.7109375" style="245" customWidth="1"/>
    <col min="6" max="6" width="14.140625" style="245" customWidth="1"/>
    <col min="7" max="7" width="20.140625" style="245" customWidth="1"/>
    <col min="8" max="8" width="14.7109375" customWidth="1"/>
    <col min="9" max="9" width="38.5703125" customWidth="1"/>
    <col min="10" max="10" width="23.425781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1:25" ht="27.75">
      <c r="C2" s="794" t="s">
        <v>146</v>
      </c>
      <c r="D2" s="795"/>
      <c r="E2" s="795"/>
      <c r="F2" s="795"/>
      <c r="G2" s="795"/>
      <c r="H2" s="795"/>
    </row>
    <row r="3" spans="1:25" ht="20.25">
      <c r="C3" s="751" t="s">
        <v>147</v>
      </c>
      <c r="D3" s="752"/>
      <c r="E3" s="752"/>
      <c r="F3" s="752"/>
      <c r="G3" s="752"/>
      <c r="H3" s="752"/>
    </row>
    <row r="4" spans="1:25">
      <c r="C4" s="723" t="s">
        <v>158</v>
      </c>
      <c r="D4" s="668"/>
      <c r="E4" s="668"/>
      <c r="F4" s="668"/>
      <c r="G4" s="668"/>
      <c r="H4" s="668"/>
    </row>
    <row r="5" spans="1:25">
      <c r="C5" s="160"/>
      <c r="D5" s="160"/>
      <c r="E5" s="160"/>
      <c r="F5" s="160"/>
      <c r="G5" s="160"/>
      <c r="H5" s="160"/>
    </row>
    <row r="6" spans="1:25" ht="14.25" customHeight="1"/>
    <row r="7" spans="1:25">
      <c r="C7" s="835" t="s">
        <v>1755</v>
      </c>
      <c r="D7" s="835"/>
      <c r="E7" s="835"/>
      <c r="F7" s="835"/>
      <c r="G7" s="835"/>
      <c r="H7" s="835"/>
      <c r="S7" s="557">
        <v>0</v>
      </c>
      <c r="T7" s="557">
        <v>0</v>
      </c>
      <c r="U7" s="557"/>
      <c r="V7" s="558">
        <v>1626.5740109999999</v>
      </c>
      <c r="W7" s="558">
        <v>0</v>
      </c>
      <c r="X7" s="559">
        <f t="shared" ref="X7:X8" si="0">(W7-V7)/V7</f>
        <v>-1</v>
      </c>
    </row>
    <row r="8" spans="1:25">
      <c r="C8" s="835" t="s">
        <v>1612</v>
      </c>
      <c r="D8" s="835"/>
      <c r="E8" s="835"/>
      <c r="F8" s="835"/>
      <c r="G8" s="835"/>
      <c r="H8" s="835"/>
      <c r="S8" s="557">
        <v>0</v>
      </c>
      <c r="T8" s="557">
        <v>0</v>
      </c>
      <c r="U8" s="557"/>
      <c r="V8" s="558">
        <v>2824.1557039999998</v>
      </c>
      <c r="W8" s="558">
        <v>1400003752</v>
      </c>
      <c r="X8" s="559">
        <f t="shared" si="0"/>
        <v>495723.70456111938</v>
      </c>
    </row>
    <row r="9" spans="1:25">
      <c r="C9" s="834" t="s">
        <v>361</v>
      </c>
      <c r="D9" s="834"/>
      <c r="E9" s="834"/>
      <c r="F9" s="834"/>
      <c r="G9" s="834"/>
      <c r="H9" s="834"/>
    </row>
    <row r="10" spans="1:25">
      <c r="C10" s="466"/>
      <c r="D10" s="466"/>
      <c r="E10" s="466"/>
      <c r="F10" s="466"/>
      <c r="G10" s="466"/>
      <c r="H10" s="466"/>
    </row>
    <row r="11" spans="1:25">
      <c r="C11" s="838" t="s">
        <v>285</v>
      </c>
      <c r="D11" s="841" t="s">
        <v>1610</v>
      </c>
      <c r="E11" s="841" t="s">
        <v>1611</v>
      </c>
      <c r="F11" s="841" t="s">
        <v>274</v>
      </c>
      <c r="G11" s="843" t="s">
        <v>1613</v>
      </c>
      <c r="H11" s="836" t="s">
        <v>1614</v>
      </c>
    </row>
    <row r="12" spans="1:25">
      <c r="C12" s="839"/>
      <c r="D12" s="842"/>
      <c r="E12" s="842"/>
      <c r="F12" s="842"/>
      <c r="G12" s="844"/>
      <c r="H12" s="837"/>
    </row>
    <row r="13" spans="1:25" customFormat="1">
      <c r="A13" s="245"/>
      <c r="B13" s="570"/>
      <c r="C13" s="840"/>
      <c r="D13" s="576">
        <v>1</v>
      </c>
      <c r="E13" s="576">
        <v>2</v>
      </c>
      <c r="F13" s="576" t="s">
        <v>1615</v>
      </c>
      <c r="G13" s="576">
        <v>4</v>
      </c>
      <c r="H13" s="577" t="s">
        <v>1616</v>
      </c>
      <c r="S13" s="245"/>
      <c r="T13" s="245"/>
      <c r="U13" s="245"/>
      <c r="V13" s="245"/>
      <c r="W13" s="245"/>
      <c r="X13" s="245"/>
      <c r="Y13" s="245"/>
    </row>
    <row r="14" spans="1:25" customFormat="1">
      <c r="A14" s="245"/>
      <c r="B14" s="570"/>
      <c r="C14" s="245" t="s">
        <v>163</v>
      </c>
      <c r="D14" s="578">
        <v>440639279295</v>
      </c>
      <c r="E14" s="579">
        <v>97131943042</v>
      </c>
      <c r="F14" s="579">
        <f>+D14+E14</f>
        <v>537771222337</v>
      </c>
      <c r="G14" s="580">
        <f>F14/$F$19</f>
        <v>0.52697642361092323</v>
      </c>
      <c r="H14" s="580">
        <v>7.8113634749708422E-2</v>
      </c>
      <c r="S14" s="245"/>
      <c r="T14" s="245"/>
      <c r="U14" s="245"/>
      <c r="V14" s="245"/>
      <c r="W14" s="245"/>
      <c r="X14" s="245"/>
      <c r="Y14" s="245"/>
    </row>
    <row r="15" spans="1:25" customFormat="1">
      <c r="A15" s="245"/>
      <c r="B15" s="570"/>
      <c r="C15" s="245" t="s">
        <v>1617</v>
      </c>
      <c r="D15" s="579">
        <v>137291815960</v>
      </c>
      <c r="E15" s="579">
        <v>14679666155</v>
      </c>
      <c r="F15" s="579">
        <f t="shared" ref="F15:F19" si="1">+D15+E15</f>
        <v>151971482115</v>
      </c>
      <c r="G15" s="580">
        <f t="shared" ref="G15:G18" si="2">F15/$F$19</f>
        <v>0.14892092549650737</v>
      </c>
      <c r="H15" s="580">
        <v>2.2074526031189971E-2</v>
      </c>
      <c r="S15" s="245"/>
      <c r="T15" s="245"/>
      <c r="U15" s="245"/>
      <c r="V15" s="245"/>
      <c r="W15" s="245"/>
      <c r="X15" s="245"/>
      <c r="Y15" s="245"/>
    </row>
    <row r="16" spans="1:25">
      <c r="C16" s="245" t="s">
        <v>325</v>
      </c>
      <c r="D16" s="579">
        <v>50219053204</v>
      </c>
      <c r="E16" s="579">
        <v>790283265</v>
      </c>
      <c r="F16" s="579">
        <f t="shared" si="1"/>
        <v>51009336469</v>
      </c>
      <c r="G16" s="580">
        <f t="shared" si="2"/>
        <v>4.9985414962117058E-2</v>
      </c>
      <c r="H16" s="580">
        <v>7.4093304220498122E-3</v>
      </c>
    </row>
    <row r="17" spans="3:8">
      <c r="C17" s="245" t="s">
        <v>166</v>
      </c>
      <c r="D17" s="579">
        <v>19412466565.709995</v>
      </c>
      <c r="E17" s="579">
        <v>7279540929.54</v>
      </c>
      <c r="F17" s="579">
        <f t="shared" si="1"/>
        <v>26692007495.249996</v>
      </c>
      <c r="G17" s="580">
        <f t="shared" si="2"/>
        <v>2.6156213022548381E-2</v>
      </c>
      <c r="H17" s="580">
        <v>3.8771314596559949E-3</v>
      </c>
    </row>
    <row r="18" spans="3:8">
      <c r="C18" s="245" t="s">
        <v>1618</v>
      </c>
      <c r="D18" s="579">
        <v>211754402451</v>
      </c>
      <c r="E18" s="579">
        <v>41285954587</v>
      </c>
      <c r="F18" s="579">
        <f t="shared" si="1"/>
        <v>253040357038</v>
      </c>
      <c r="G18" s="580">
        <f t="shared" si="2"/>
        <v>0.24796102290790392</v>
      </c>
      <c r="H18" s="580">
        <v>3.6755224537127859E-2</v>
      </c>
    </row>
    <row r="19" spans="3:8">
      <c r="C19" s="581" t="s">
        <v>235</v>
      </c>
      <c r="D19" s="582">
        <f>SUM(D14:D18)</f>
        <v>859317017475.70996</v>
      </c>
      <c r="E19" s="582">
        <f>SUM(E14:E18)</f>
        <v>161167387978.53998</v>
      </c>
      <c r="F19" s="582">
        <f t="shared" si="1"/>
        <v>1020484405454.25</v>
      </c>
      <c r="G19" s="583">
        <f>SUM(G14:G18)</f>
        <v>0.99999999999999989</v>
      </c>
      <c r="H19" s="584">
        <v>0.14822984719973206</v>
      </c>
    </row>
    <row r="21" spans="3:8">
      <c r="C21" s="154" t="s">
        <v>1619</v>
      </c>
    </row>
  </sheetData>
  <mergeCells count="12">
    <mergeCell ref="H11:H12"/>
    <mergeCell ref="C11:C13"/>
    <mergeCell ref="D11:D12"/>
    <mergeCell ref="E11:E12"/>
    <mergeCell ref="F11:F12"/>
    <mergeCell ref="G11:G12"/>
    <mergeCell ref="C9:H9"/>
    <mergeCell ref="C2:H2"/>
    <mergeCell ref="C3:H3"/>
    <mergeCell ref="C4:H4"/>
    <mergeCell ref="C7:H7"/>
    <mergeCell ref="C8:H8"/>
  </mergeCells>
  <pageMargins left="0.7" right="0.7" top="0.75" bottom="0.75" header="0.3" footer="0.3"/>
  <pageSetup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80B1-B38B-4F7A-AA18-4AA32A26E309}">
  <dimension ref="C2:X20"/>
  <sheetViews>
    <sheetView showGridLines="0" zoomScale="85" zoomScaleNormal="85" workbookViewId="0">
      <selection activeCell="E19" sqref="E19"/>
    </sheetView>
  </sheetViews>
  <sheetFormatPr baseColWidth="10" defaultColWidth="11.42578125" defaultRowHeight="15"/>
  <cols>
    <col min="1" max="1" width="11.42578125" style="245"/>
    <col min="2" max="2" width="18.85546875" style="245" customWidth="1"/>
    <col min="3" max="3" width="43.5703125" style="245" bestFit="1" customWidth="1"/>
    <col min="4" max="4" width="17.85546875" style="245" customWidth="1"/>
    <col min="5" max="5" width="31.28515625" style="245" customWidth="1"/>
    <col min="6" max="6" width="15.85546875" style="245" customWidth="1"/>
    <col min="7" max="7" width="14.7109375" style="245" customWidth="1"/>
    <col min="8" max="8" width="14.7109375" customWidth="1"/>
    <col min="9" max="9" width="16.7109375" customWidth="1"/>
    <col min="10" max="10" width="20.285156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3:24" ht="27.75" customHeight="1">
      <c r="C2" s="794" t="s">
        <v>146</v>
      </c>
      <c r="D2" s="795"/>
      <c r="E2" s="795"/>
      <c r="F2" s="795"/>
      <c r="G2" s="795"/>
      <c r="H2" s="795"/>
      <c r="I2" s="795"/>
      <c r="J2" s="795"/>
    </row>
    <row r="3" spans="3:24" ht="20.25">
      <c r="C3" s="751" t="s">
        <v>147</v>
      </c>
      <c r="D3" s="752"/>
      <c r="E3" s="752"/>
      <c r="F3" s="752"/>
      <c r="G3" s="752"/>
      <c r="H3" s="752"/>
      <c r="I3" s="752"/>
      <c r="J3" s="752"/>
    </row>
    <row r="4" spans="3:24" ht="15.75" customHeight="1">
      <c r="C4" s="723" t="s">
        <v>158</v>
      </c>
      <c r="D4" s="668"/>
      <c r="E4" s="668"/>
      <c r="F4" s="668"/>
      <c r="G4" s="668"/>
      <c r="H4" s="668"/>
      <c r="I4" s="668"/>
      <c r="J4" s="668"/>
    </row>
    <row r="6" spans="3:24">
      <c r="C6" s="835" t="s">
        <v>1756</v>
      </c>
      <c r="D6" s="835"/>
      <c r="E6" s="835"/>
      <c r="F6" s="835"/>
      <c r="G6" s="835"/>
      <c r="H6" s="835"/>
      <c r="I6" s="835"/>
      <c r="J6" s="835"/>
      <c r="S6" s="557">
        <v>0</v>
      </c>
      <c r="T6" s="557">
        <v>0</v>
      </c>
      <c r="U6" s="557"/>
      <c r="V6" s="558">
        <v>1626.5740109999999</v>
      </c>
      <c r="W6" s="558">
        <v>0</v>
      </c>
      <c r="X6" s="559">
        <f t="shared" ref="X6:X7" si="0">(W6-V6)/V6</f>
        <v>-1</v>
      </c>
    </row>
    <row r="7" spans="3:24">
      <c r="C7" s="835">
        <v>2023</v>
      </c>
      <c r="D7" s="835"/>
      <c r="E7" s="835"/>
      <c r="F7" s="835"/>
      <c r="G7" s="835"/>
      <c r="H7" s="835"/>
      <c r="I7" s="835"/>
      <c r="J7" s="835"/>
      <c r="S7" s="557">
        <v>0</v>
      </c>
      <c r="T7" s="557">
        <v>0</v>
      </c>
      <c r="U7" s="557"/>
      <c r="V7" s="558">
        <v>2824.1557039999998</v>
      </c>
      <c r="W7" s="558">
        <v>1400003752</v>
      </c>
      <c r="X7" s="559">
        <f t="shared" si="0"/>
        <v>495723.70456111938</v>
      </c>
    </row>
    <row r="8" spans="3:24">
      <c r="C8" s="809" t="s">
        <v>194</v>
      </c>
      <c r="D8" s="809"/>
      <c r="E8" s="809"/>
      <c r="F8" s="809"/>
      <c r="G8" s="809"/>
      <c r="H8" s="809"/>
      <c r="I8" s="809"/>
      <c r="J8" s="809"/>
    </row>
    <row r="9" spans="3:24">
      <c r="C9"/>
      <c r="D9"/>
      <c r="E9"/>
      <c r="F9"/>
      <c r="G9"/>
    </row>
    <row r="10" spans="3:24">
      <c r="C10" s="847" t="s">
        <v>195</v>
      </c>
      <c r="D10" s="845" t="s">
        <v>163</v>
      </c>
      <c r="E10" s="848" t="s">
        <v>1617</v>
      </c>
      <c r="F10" s="848" t="s">
        <v>165</v>
      </c>
      <c r="G10" s="845" t="s">
        <v>166</v>
      </c>
      <c r="H10" s="845" t="s">
        <v>167</v>
      </c>
      <c r="I10" s="845" t="s">
        <v>168</v>
      </c>
      <c r="J10" s="846" t="s">
        <v>1613</v>
      </c>
    </row>
    <row r="11" spans="3:24" ht="29.25" customHeight="1">
      <c r="C11" s="847"/>
      <c r="D11" s="845"/>
      <c r="E11" s="848"/>
      <c r="F11" s="848"/>
      <c r="G11" s="845"/>
      <c r="H11" s="845"/>
      <c r="I11" s="845"/>
      <c r="J11" s="846"/>
    </row>
    <row r="12" spans="3:24">
      <c r="C12" s="847"/>
      <c r="D12" s="577">
        <v>1</v>
      </c>
      <c r="E12" s="577">
        <v>2</v>
      </c>
      <c r="F12" s="577">
        <v>3</v>
      </c>
      <c r="G12" s="577">
        <v>4</v>
      </c>
      <c r="H12" s="577">
        <v>5</v>
      </c>
      <c r="I12" s="577">
        <v>6</v>
      </c>
      <c r="J12" s="577">
        <v>7</v>
      </c>
    </row>
    <row r="13" spans="3:24">
      <c r="C13" s="586" t="s">
        <v>1620</v>
      </c>
      <c r="D13" s="587">
        <v>247957983256</v>
      </c>
      <c r="E13" s="587">
        <v>82231393281</v>
      </c>
      <c r="F13" s="587">
        <v>3548539222</v>
      </c>
      <c r="G13" s="587">
        <v>10791821961.190002</v>
      </c>
      <c r="H13" s="587">
        <v>15360829785</v>
      </c>
      <c r="I13" s="587">
        <v>359890567505.19</v>
      </c>
      <c r="J13" s="588">
        <v>0.81298427245715632</v>
      </c>
    </row>
    <row r="14" spans="3:24">
      <c r="C14" s="586" t="s">
        <v>1621</v>
      </c>
      <c r="D14" s="587">
        <v>18105741237</v>
      </c>
      <c r="E14" s="587">
        <v>10913660491</v>
      </c>
      <c r="F14" s="587">
        <v>957794859</v>
      </c>
      <c r="G14" s="587">
        <v>250567540.12</v>
      </c>
      <c r="H14" s="587">
        <v>2019784063</v>
      </c>
      <c r="I14" s="587">
        <v>32247548190.119999</v>
      </c>
      <c r="J14" s="588">
        <v>7.2846447978922715E-2</v>
      </c>
    </row>
    <row r="15" spans="3:24">
      <c r="C15" s="586" t="s">
        <v>1622</v>
      </c>
      <c r="D15" s="587">
        <v>1005352533</v>
      </c>
      <c r="E15" s="587">
        <v>109538547</v>
      </c>
      <c r="F15" s="587">
        <v>21506425</v>
      </c>
      <c r="G15" s="587">
        <v>271888527.61999989</v>
      </c>
      <c r="H15" s="587">
        <v>66316246</v>
      </c>
      <c r="I15" s="587">
        <v>1474602278.6199999</v>
      </c>
      <c r="J15" s="588">
        <v>3.3310916397670163E-3</v>
      </c>
    </row>
    <row r="16" spans="3:24">
      <c r="C16" s="586" t="s">
        <v>1623</v>
      </c>
      <c r="D16" s="587">
        <v>1109538614</v>
      </c>
      <c r="E16" s="587">
        <v>1232324558</v>
      </c>
      <c r="F16" s="587">
        <v>478915883</v>
      </c>
      <c r="G16" s="587">
        <v>22889379.879999999</v>
      </c>
      <c r="H16" s="587">
        <v>1192699448</v>
      </c>
      <c r="I16" s="587">
        <v>4036367882.8800001</v>
      </c>
      <c r="J16" s="588">
        <v>9.1180594961975669E-3</v>
      </c>
    </row>
    <row r="17" spans="3:10">
      <c r="C17" s="586" t="s">
        <v>1624</v>
      </c>
      <c r="D17" s="587">
        <v>30907507239</v>
      </c>
      <c r="E17" s="587">
        <v>10526320337</v>
      </c>
      <c r="F17" s="587">
        <v>438582651</v>
      </c>
      <c r="G17" s="587">
        <v>1191610568.7399988</v>
      </c>
      <c r="H17" s="587">
        <v>1965281722</v>
      </c>
      <c r="I17" s="587">
        <v>45029302517.739998</v>
      </c>
      <c r="J17" s="588">
        <v>0.10172012842795643</v>
      </c>
    </row>
    <row r="18" spans="3:10">
      <c r="C18" s="589" t="s">
        <v>168</v>
      </c>
      <c r="D18" s="590">
        <v>299086122879</v>
      </c>
      <c r="E18" s="590">
        <v>105013237214</v>
      </c>
      <c r="F18" s="928">
        <v>5445339040</v>
      </c>
      <c r="G18" s="590">
        <v>12528777977.550003</v>
      </c>
      <c r="H18" s="590">
        <v>20604911264</v>
      </c>
      <c r="I18" s="590">
        <v>442678388374.54999</v>
      </c>
      <c r="J18" s="591">
        <v>1</v>
      </c>
    </row>
    <row r="20" spans="3:10">
      <c r="C20" s="154" t="s">
        <v>324</v>
      </c>
    </row>
  </sheetData>
  <mergeCells count="14">
    <mergeCell ref="I10:I11"/>
    <mergeCell ref="J10:J11"/>
    <mergeCell ref="C10:C12"/>
    <mergeCell ref="D10:D11"/>
    <mergeCell ref="E10:E11"/>
    <mergeCell ref="F10:F11"/>
    <mergeCell ref="G10:G11"/>
    <mergeCell ref="H10:H11"/>
    <mergeCell ref="C6:J6"/>
    <mergeCell ref="C7:J7"/>
    <mergeCell ref="C8:J8"/>
    <mergeCell ref="C2:J2"/>
    <mergeCell ref="C3:J3"/>
    <mergeCell ref="C4:J4"/>
  </mergeCell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0768-C4CF-4031-BE7C-2145E72EB2AF}">
  <dimension ref="A2:H24"/>
  <sheetViews>
    <sheetView showGridLines="0" zoomScaleNormal="100" workbookViewId="0">
      <selection activeCell="E19" sqref="E19"/>
    </sheetView>
  </sheetViews>
  <sheetFormatPr baseColWidth="10" defaultColWidth="11.42578125" defaultRowHeight="15"/>
  <cols>
    <col min="1" max="1" width="61.42578125" bestFit="1" customWidth="1"/>
    <col min="2" max="2" width="13.7109375" customWidth="1"/>
    <col min="3" max="3" width="16.28515625" customWidth="1"/>
    <col min="4" max="4" width="11" bestFit="1" customWidth="1"/>
    <col min="5" max="5" width="18" customWidth="1"/>
    <col min="6" max="6" width="13.140625" customWidth="1"/>
    <col min="7" max="7" width="15.5703125" customWidth="1"/>
    <col min="8" max="8" width="12.85546875" customWidth="1"/>
    <col min="9" max="9" width="13.42578125" customWidth="1"/>
    <col min="10" max="10" width="12.28515625" customWidth="1"/>
    <col min="11" max="11" width="18.140625" customWidth="1"/>
    <col min="12" max="12" width="12.5703125" customWidth="1"/>
    <col min="13" max="13" width="16.42578125" customWidth="1"/>
    <col min="14" max="14" width="11.140625" customWidth="1"/>
    <col min="15" max="15" width="14" customWidth="1"/>
    <col min="16" max="16" width="11.5703125" customWidth="1"/>
    <col min="17" max="17" width="15.28515625" customWidth="1"/>
    <col min="18" max="18" width="1.85546875" customWidth="1"/>
    <col min="19" max="19" width="14.85546875" customWidth="1"/>
    <col min="20" max="20" width="14.42578125" customWidth="1"/>
    <col min="22" max="22" width="44.85546875" bestFit="1" customWidth="1"/>
    <col min="23" max="23" width="29.140625" bestFit="1" customWidth="1"/>
  </cols>
  <sheetData>
    <row r="2" spans="1:8" ht="27.75">
      <c r="A2" s="794" t="s">
        <v>146</v>
      </c>
      <c r="B2" s="795"/>
      <c r="C2" s="795"/>
      <c r="D2" s="795"/>
      <c r="E2" s="795"/>
      <c r="F2" s="795"/>
      <c r="G2" s="795"/>
      <c r="H2" s="795"/>
    </row>
    <row r="3" spans="1:8" ht="20.25">
      <c r="A3" s="751" t="s">
        <v>147</v>
      </c>
      <c r="B3" s="752"/>
      <c r="C3" s="752"/>
      <c r="D3" s="752"/>
      <c r="E3" s="752"/>
      <c r="F3" s="752"/>
      <c r="G3" s="752"/>
      <c r="H3" s="752"/>
    </row>
    <row r="4" spans="1:8">
      <c r="A4" s="723" t="s">
        <v>158</v>
      </c>
      <c r="B4" s="668"/>
      <c r="C4" s="668"/>
      <c r="D4" s="668"/>
      <c r="E4" s="668"/>
      <c r="F4" s="668"/>
      <c r="G4" s="668"/>
      <c r="H4" s="668"/>
    </row>
    <row r="6" spans="1:8">
      <c r="A6" s="835" t="s">
        <v>1625</v>
      </c>
      <c r="B6" s="835"/>
      <c r="C6" s="835"/>
      <c r="D6" s="835"/>
      <c r="E6" s="835"/>
      <c r="F6" s="835"/>
      <c r="G6" s="835"/>
    </row>
    <row r="7" spans="1:8">
      <c r="A7" s="835">
        <v>2023</v>
      </c>
      <c r="B7" s="835"/>
      <c r="C7" s="835"/>
      <c r="D7" s="835"/>
      <c r="E7" s="835"/>
      <c r="F7" s="835"/>
      <c r="G7" s="835"/>
    </row>
    <row r="8" spans="1:8" ht="15.75" customHeight="1"/>
    <row r="9" spans="1:8" ht="15.75" customHeight="1"/>
    <row r="10" spans="1:8" ht="15.75" customHeight="1">
      <c r="F10" s="592"/>
      <c r="G10" s="593">
        <v>2023</v>
      </c>
      <c r="H10" s="592"/>
    </row>
    <row r="11" spans="1:8" ht="15.75" customHeight="1">
      <c r="F11" s="594" t="s">
        <v>163</v>
      </c>
      <c r="G11" s="595">
        <v>600024</v>
      </c>
      <c r="H11" s="596">
        <f>+G11/$G$16</f>
        <v>0.81154402247346014</v>
      </c>
    </row>
    <row r="12" spans="1:8" ht="15.75" customHeight="1">
      <c r="A12" s="597"/>
      <c r="F12" s="594" t="s">
        <v>196</v>
      </c>
      <c r="G12" s="595">
        <v>47369</v>
      </c>
      <c r="H12" s="596">
        <f>+G12/$G$16</f>
        <v>6.4067485301496835E-2</v>
      </c>
    </row>
    <row r="13" spans="1:8" ht="15.75" customHeight="1">
      <c r="F13" s="594" t="s">
        <v>165</v>
      </c>
      <c r="G13" s="595">
        <v>4354</v>
      </c>
      <c r="H13" s="596">
        <f>+G13/$G$16</f>
        <v>5.888868901659676E-3</v>
      </c>
    </row>
    <row r="14" spans="1:8" ht="15.75" customHeight="1">
      <c r="F14" s="594" t="s">
        <v>166</v>
      </c>
      <c r="G14" s="595">
        <v>50558</v>
      </c>
      <c r="H14" s="596">
        <f>+G14/$G$16</f>
        <v>6.8380669253585186E-2</v>
      </c>
    </row>
    <row r="15" spans="1:8" ht="15.75" customHeight="1">
      <c r="F15" s="594" t="s">
        <v>167</v>
      </c>
      <c r="G15" s="595">
        <v>37056</v>
      </c>
      <c r="H15" s="596">
        <f>+G15/$G$16</f>
        <v>5.0118954069798112E-2</v>
      </c>
    </row>
    <row r="16" spans="1:8" ht="15.75" customHeight="1">
      <c r="F16" s="592"/>
      <c r="G16" s="598">
        <f>SUM(G11:G15)</f>
        <v>739361</v>
      </c>
      <c r="H16" s="592"/>
    </row>
    <row r="17" spans="1:6" ht="15.75" customHeight="1"/>
    <row r="18" spans="1:6" ht="15.75" customHeight="1">
      <c r="F18" s="245"/>
    </row>
    <row r="24" spans="1:6">
      <c r="A24" s="154" t="s">
        <v>1626</v>
      </c>
    </row>
  </sheetData>
  <mergeCells count="5">
    <mergeCell ref="A2:H2"/>
    <mergeCell ref="A3:H3"/>
    <mergeCell ref="A4:H4"/>
    <mergeCell ref="A6:G6"/>
    <mergeCell ref="A7:G7"/>
  </mergeCells>
  <pageMargins left="0.7" right="0.7" top="0.75" bottom="0.75" header="0.3" footer="0.3"/>
  <pageSetup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A3182-16DF-4E14-98AA-FACEB5EBD373}">
  <dimension ref="A2:I28"/>
  <sheetViews>
    <sheetView showGridLines="0" zoomScaleNormal="100" workbookViewId="0">
      <selection activeCell="A16" sqref="A16"/>
    </sheetView>
  </sheetViews>
  <sheetFormatPr baseColWidth="10" defaultColWidth="11.42578125" defaultRowHeight="15"/>
  <cols>
    <col min="1" max="1" width="54.7109375" customWidth="1"/>
    <col min="2" max="2" width="13.7109375" customWidth="1"/>
    <col min="3" max="3" width="16.28515625" customWidth="1"/>
    <col min="4" max="4" width="11" bestFit="1" customWidth="1"/>
    <col min="5" max="5" width="18" customWidth="1"/>
    <col min="6" max="6" width="13.140625" customWidth="1"/>
    <col min="7" max="7" width="15.5703125" customWidth="1"/>
    <col min="8" max="8" width="12.85546875" customWidth="1"/>
    <col min="9" max="9" width="13.42578125" customWidth="1"/>
    <col min="10" max="10" width="12.28515625" customWidth="1"/>
    <col min="11" max="11" width="18.140625" customWidth="1"/>
    <col min="12" max="12" width="12.5703125" customWidth="1"/>
    <col min="13" max="13" width="16.42578125" customWidth="1"/>
    <col min="14" max="14" width="11.140625" customWidth="1"/>
    <col min="15" max="15" width="14" customWidth="1"/>
    <col min="16" max="16" width="11.5703125" customWidth="1"/>
    <col min="17" max="17" width="15.28515625" customWidth="1"/>
    <col min="18" max="18" width="1.85546875" customWidth="1"/>
    <col min="19" max="19" width="14.85546875" customWidth="1"/>
    <col min="20" max="20" width="14.42578125" customWidth="1"/>
    <col min="22" max="22" width="44.85546875" bestFit="1" customWidth="1"/>
    <col min="23" max="23" width="29.140625" bestFit="1" customWidth="1"/>
  </cols>
  <sheetData>
    <row r="2" spans="1:9" ht="27.75" customHeight="1">
      <c r="A2" s="794" t="s">
        <v>146</v>
      </c>
      <c r="B2" s="795"/>
      <c r="C2" s="795"/>
      <c r="D2" s="795"/>
      <c r="E2" s="795"/>
      <c r="F2" s="270"/>
      <c r="G2" s="270"/>
      <c r="H2" s="270"/>
    </row>
    <row r="3" spans="1:9" ht="20.25">
      <c r="A3" s="751" t="s">
        <v>147</v>
      </c>
      <c r="B3" s="752"/>
      <c r="C3" s="752"/>
      <c r="D3" s="752"/>
      <c r="E3" s="752"/>
      <c r="F3" s="271"/>
      <c r="G3" s="271"/>
      <c r="H3" s="271"/>
    </row>
    <row r="4" spans="1:9" ht="15.75" customHeight="1">
      <c r="A4" s="723" t="s">
        <v>158</v>
      </c>
      <c r="B4" s="668"/>
      <c r="C4" s="668"/>
      <c r="D4" s="668"/>
      <c r="E4" s="668"/>
      <c r="F4" s="222"/>
      <c r="G4" s="222"/>
      <c r="H4" s="222"/>
    </row>
    <row r="6" spans="1:9">
      <c r="B6" s="465" t="s">
        <v>1627</v>
      </c>
    </row>
    <row r="7" spans="1:9">
      <c r="B7" s="465">
        <v>2023</v>
      </c>
    </row>
    <row r="8" spans="1:9">
      <c r="B8" s="466" t="s">
        <v>0</v>
      </c>
    </row>
    <row r="10" spans="1:9" ht="30">
      <c r="G10" s="594" t="s">
        <v>163</v>
      </c>
      <c r="H10" s="595">
        <v>600024</v>
      </c>
      <c r="I10" s="596">
        <f>+H10/$H$15</f>
        <v>0.81154402247346014</v>
      </c>
    </row>
    <row r="11" spans="1:9" ht="60">
      <c r="G11" s="594" t="s">
        <v>196</v>
      </c>
      <c r="H11" s="595">
        <v>47369</v>
      </c>
      <c r="I11" s="596">
        <f>+H11/$H$15</f>
        <v>6.4067485301496835E-2</v>
      </c>
    </row>
    <row r="12" spans="1:9" ht="45">
      <c r="G12" s="594" t="s">
        <v>165</v>
      </c>
      <c r="H12" s="595">
        <v>4354</v>
      </c>
      <c r="I12" s="596">
        <f>+H12/$H$15</f>
        <v>5.888868901659676E-3</v>
      </c>
    </row>
    <row r="13" spans="1:9" ht="30">
      <c r="G13" s="594" t="s">
        <v>166</v>
      </c>
      <c r="H13" s="595">
        <v>50558</v>
      </c>
      <c r="I13" s="596">
        <f>+H13/$H$15</f>
        <v>6.8380669253585186E-2</v>
      </c>
    </row>
    <row r="14" spans="1:9" ht="45">
      <c r="G14" s="594" t="s">
        <v>167</v>
      </c>
      <c r="H14" s="595">
        <v>37056</v>
      </c>
      <c r="I14" s="596">
        <f>+H14/$H$15</f>
        <v>5.0118954069798112E-2</v>
      </c>
    </row>
    <row r="15" spans="1:9">
      <c r="G15" s="592"/>
      <c r="H15" s="598">
        <f>SUM(H10:H14)</f>
        <v>739361</v>
      </c>
      <c r="I15" s="592"/>
    </row>
    <row r="18" spans="1:6">
      <c r="F18" s="245"/>
    </row>
    <row r="21" spans="1:6">
      <c r="A21" s="154" t="s">
        <v>1628</v>
      </c>
    </row>
    <row r="28" spans="1:6" ht="15.75" customHeight="1"/>
  </sheetData>
  <mergeCells count="3">
    <mergeCell ref="A2:E2"/>
    <mergeCell ref="A3:E3"/>
    <mergeCell ref="A4:E4"/>
  </mergeCells>
  <pageMargins left="0.7" right="0.7" top="0.75" bottom="0.75" header="0.3" footer="0.3"/>
  <pageSetup orientation="portrait" horizontalDpi="4294967295" verticalDpi="4294967295"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AE9A-8549-4ECA-BCE9-F8EDF769AEAE}">
  <dimension ref="B2:N55"/>
  <sheetViews>
    <sheetView showGridLines="0" zoomScale="70" zoomScaleNormal="70" workbookViewId="0">
      <selection activeCell="E19" sqref="E19"/>
    </sheetView>
  </sheetViews>
  <sheetFormatPr baseColWidth="10" defaultColWidth="9.140625" defaultRowHeight="15"/>
  <cols>
    <col min="2" max="2" width="135.5703125" customWidth="1"/>
    <col min="3" max="3" width="17.28515625" style="599" customWidth="1"/>
    <col min="4" max="4" width="15.5703125" customWidth="1"/>
    <col min="5" max="5" width="13.140625" customWidth="1"/>
    <col min="6" max="6" width="16.85546875" bestFit="1" customWidth="1"/>
    <col min="8" max="8" width="22.28515625" customWidth="1"/>
    <col min="9" max="9" width="17.85546875" bestFit="1" customWidth="1"/>
  </cols>
  <sheetData>
    <row r="2" spans="2:14" ht="27.75">
      <c r="B2" s="794" t="s">
        <v>146</v>
      </c>
      <c r="C2" s="795"/>
      <c r="D2" s="795"/>
      <c r="E2" s="795"/>
      <c r="F2" s="270"/>
    </row>
    <row r="3" spans="2:14" ht="20.25" customHeight="1">
      <c r="B3" s="751" t="s">
        <v>147</v>
      </c>
      <c r="C3" s="752"/>
      <c r="D3" s="752"/>
      <c r="E3" s="752"/>
      <c r="F3" s="271"/>
    </row>
    <row r="4" spans="2:14" ht="15.75" customHeight="1">
      <c r="B4" s="723" t="s">
        <v>158</v>
      </c>
      <c r="C4" s="668"/>
      <c r="D4" s="668"/>
      <c r="E4" s="668"/>
      <c r="F4" s="222"/>
    </row>
    <row r="6" spans="2:14">
      <c r="B6" s="835" t="s">
        <v>1757</v>
      </c>
      <c r="C6" s="835"/>
      <c r="D6" s="835"/>
      <c r="E6" s="835"/>
    </row>
    <row r="7" spans="2:14">
      <c r="B7" s="835">
        <v>2023</v>
      </c>
      <c r="C7" s="835"/>
      <c r="D7" s="835"/>
      <c r="E7" s="835"/>
    </row>
    <row r="8" spans="2:14">
      <c r="B8" s="809" t="s">
        <v>194</v>
      </c>
      <c r="C8" s="809"/>
      <c r="D8" s="809"/>
      <c r="E8" s="809"/>
    </row>
    <row r="9" spans="2:14" ht="21" customHeight="1">
      <c r="C9" s="600"/>
      <c r="D9" s="187">
        <v>6884473166050.0195</v>
      </c>
      <c r="E9" s="551">
        <f>+D9/1000000</f>
        <v>6884473.1660500197</v>
      </c>
      <c r="F9" s="601"/>
    </row>
    <row r="10" spans="2:14" ht="22.5" customHeight="1">
      <c r="B10" s="838" t="s">
        <v>1629</v>
      </c>
      <c r="C10" s="602" t="s">
        <v>1630</v>
      </c>
      <c r="D10" s="603" t="s">
        <v>1631</v>
      </c>
      <c r="E10" s="604" t="s">
        <v>1632</v>
      </c>
      <c r="F10" s="601"/>
    </row>
    <row r="11" spans="2:14" ht="18.75">
      <c r="B11" s="840"/>
      <c r="C11" s="585">
        <v>1</v>
      </c>
      <c r="D11" s="605">
        <v>2</v>
      </c>
      <c r="E11" s="585">
        <v>3</v>
      </c>
      <c r="H11" s="606"/>
    </row>
    <row r="12" spans="2:14" ht="15" customHeight="1">
      <c r="B12" s="607" t="s">
        <v>163</v>
      </c>
      <c r="C12" s="608">
        <v>63257140271</v>
      </c>
      <c r="D12" s="609">
        <f t="shared" ref="D12:D52" si="0">C12/$C$52</f>
        <v>0.6983601920290422</v>
      </c>
      <c r="E12" s="609">
        <f t="shared" ref="E12:E52" si="1">+C12/$D$9</f>
        <v>9.1883777807349517E-3</v>
      </c>
      <c r="F12" s="350"/>
      <c r="G12" s="349"/>
      <c r="H12" s="610"/>
      <c r="I12" s="610"/>
      <c r="J12" s="610"/>
      <c r="K12" s="610"/>
      <c r="L12" s="610"/>
      <c r="M12" s="610"/>
      <c r="N12" s="610"/>
    </row>
    <row r="13" spans="2:14" ht="15" customHeight="1">
      <c r="B13" s="611" t="s">
        <v>1633</v>
      </c>
      <c r="C13" s="612">
        <v>7276953678</v>
      </c>
      <c r="D13" s="580">
        <f t="shared" si="0"/>
        <v>8.0337725451751399E-2</v>
      </c>
      <c r="E13" s="580">
        <f t="shared" si="1"/>
        <v>1.0570095201889163E-3</v>
      </c>
      <c r="F13" s="610"/>
      <c r="G13" s="610"/>
      <c r="H13" s="610"/>
      <c r="I13" s="610"/>
      <c r="J13" s="610"/>
      <c r="K13" s="610"/>
    </row>
    <row r="14" spans="2:14">
      <c r="B14" s="245" t="s">
        <v>1634</v>
      </c>
      <c r="C14" s="612">
        <v>3395700000</v>
      </c>
      <c r="D14" s="580">
        <f t="shared" si="0"/>
        <v>3.7488601190531337E-2</v>
      </c>
      <c r="E14" s="580">
        <f t="shared" si="1"/>
        <v>4.9324035668342795E-4</v>
      </c>
    </row>
    <row r="15" spans="2:14">
      <c r="B15" s="245" t="s">
        <v>1635</v>
      </c>
      <c r="C15" s="612">
        <v>2804039490</v>
      </c>
      <c r="D15" s="580">
        <f t="shared" si="0"/>
        <v>3.0956656407548043E-2</v>
      </c>
      <c r="E15" s="580">
        <f t="shared" si="1"/>
        <v>4.0729906593692532E-4</v>
      </c>
    </row>
    <row r="16" spans="2:14">
      <c r="B16" s="245" t="s">
        <v>1636</v>
      </c>
      <c r="C16" s="612">
        <v>2550000000</v>
      </c>
      <c r="D16" s="580">
        <f t="shared" si="0"/>
        <v>2.8152054962409787E-2</v>
      </c>
      <c r="E16" s="580">
        <f t="shared" si="1"/>
        <v>3.7039871294364675E-4</v>
      </c>
    </row>
    <row r="17" spans="2:9">
      <c r="B17" s="245" t="s">
        <v>1637</v>
      </c>
      <c r="C17" s="612">
        <v>2277271495</v>
      </c>
      <c r="D17" s="580">
        <f t="shared" si="0"/>
        <v>2.5141126388850629E-2</v>
      </c>
      <c r="E17" s="580">
        <f t="shared" si="1"/>
        <v>3.3078369834166831E-4</v>
      </c>
    </row>
    <row r="18" spans="2:9">
      <c r="B18" s="245" t="s">
        <v>1638</v>
      </c>
      <c r="C18" s="612">
        <v>1981961658</v>
      </c>
      <c r="D18" s="580">
        <f t="shared" si="0"/>
        <v>2.1880899423296012E-2</v>
      </c>
      <c r="E18" s="580">
        <f t="shared" si="1"/>
        <v>2.8788864597131613E-4</v>
      </c>
      <c r="F18" s="245"/>
    </row>
    <row r="19" spans="2:9">
      <c r="B19" s="245" t="s">
        <v>1639</v>
      </c>
      <c r="C19" s="612">
        <v>1497900000</v>
      </c>
      <c r="D19" s="580">
        <f t="shared" si="0"/>
        <v>1.6536848285566126E-2</v>
      </c>
      <c r="E19" s="580">
        <f t="shared" si="1"/>
        <v>2.1757656161501508E-4</v>
      </c>
    </row>
    <row r="20" spans="2:9">
      <c r="B20" s="245" t="s">
        <v>1640</v>
      </c>
      <c r="C20" s="612">
        <v>1458902288</v>
      </c>
      <c r="D20" s="580">
        <f t="shared" si="0"/>
        <v>1.610631270453388E-2</v>
      </c>
      <c r="E20" s="580">
        <f t="shared" si="1"/>
        <v>2.1191197246499664E-4</v>
      </c>
    </row>
    <row r="21" spans="2:9">
      <c r="B21" s="245" t="s">
        <v>1641</v>
      </c>
      <c r="C21" s="612">
        <v>1455300000</v>
      </c>
      <c r="D21" s="580">
        <f t="shared" si="0"/>
        <v>1.6066543367370574E-2</v>
      </c>
      <c r="E21" s="580">
        <f t="shared" si="1"/>
        <v>2.1138872429289767E-4</v>
      </c>
    </row>
    <row r="22" spans="2:9">
      <c r="B22" s="245" t="s">
        <v>1642</v>
      </c>
      <c r="C22" s="612">
        <v>1290024469</v>
      </c>
      <c r="D22" s="580">
        <f t="shared" si="0"/>
        <v>1.4241897942800589E-2</v>
      </c>
      <c r="E22" s="580">
        <f t="shared" si="1"/>
        <v>1.873817266601613E-4</v>
      </c>
      <c r="I22" s="613"/>
    </row>
    <row r="23" spans="2:9" ht="15.75">
      <c r="B23" s="245" t="s">
        <v>1643</v>
      </c>
      <c r="C23" s="612">
        <v>1212640000</v>
      </c>
      <c r="D23" s="580">
        <f t="shared" si="0"/>
        <v>1.338757173710455E-2</v>
      </c>
      <c r="E23" s="580">
        <f t="shared" si="1"/>
        <v>1.7614129226038581E-4</v>
      </c>
      <c r="F23" s="614"/>
      <c r="G23" s="615"/>
    </row>
    <row r="24" spans="2:9" ht="15.75">
      <c r="B24" s="245" t="s">
        <v>1644</v>
      </c>
      <c r="C24" s="612">
        <v>1004031897</v>
      </c>
      <c r="D24" s="580">
        <f t="shared" si="0"/>
        <v>1.1084533783669239E-2</v>
      </c>
      <c r="E24" s="580">
        <f t="shared" si="1"/>
        <v>1.4584004800124238E-4</v>
      </c>
      <c r="F24" s="614"/>
      <c r="G24" s="615"/>
      <c r="I24" s="616"/>
    </row>
    <row r="25" spans="2:9" ht="15.75">
      <c r="B25" s="245" t="s">
        <v>1645</v>
      </c>
      <c r="C25" s="612">
        <v>932093806</v>
      </c>
      <c r="D25" s="580">
        <f t="shared" si="0"/>
        <v>1.0290335708483814E-2</v>
      </c>
      <c r="E25" s="580">
        <f t="shared" si="1"/>
        <v>1.3539072395495888E-4</v>
      </c>
      <c r="F25" s="614"/>
      <c r="G25" s="615"/>
    </row>
    <row r="26" spans="2:9">
      <c r="B26" s="245" t="s">
        <v>1646</v>
      </c>
      <c r="C26" s="612">
        <v>900000000</v>
      </c>
      <c r="D26" s="580">
        <f t="shared" si="0"/>
        <v>9.9360193984975725E-3</v>
      </c>
      <c r="E26" s="580">
        <f t="shared" si="1"/>
        <v>1.3072895750952237E-4</v>
      </c>
    </row>
    <row r="27" spans="2:9">
      <c r="B27" s="245" t="s">
        <v>1647</v>
      </c>
      <c r="C27" s="612">
        <v>891026954</v>
      </c>
      <c r="D27" s="580">
        <f t="shared" si="0"/>
        <v>9.8369567772535593E-3</v>
      </c>
      <c r="E27" s="580">
        <f t="shared" si="1"/>
        <v>1.2942558312145018E-4</v>
      </c>
    </row>
    <row r="28" spans="2:9">
      <c r="B28" s="245" t="s">
        <v>1648</v>
      </c>
      <c r="C28" s="612">
        <v>883518779</v>
      </c>
      <c r="D28" s="580">
        <f t="shared" si="0"/>
        <v>9.7540663634232104E-3</v>
      </c>
      <c r="E28" s="580">
        <f t="shared" si="1"/>
        <v>1.2833498768750678E-4</v>
      </c>
    </row>
    <row r="29" spans="2:9">
      <c r="B29" s="245" t="s">
        <v>1649</v>
      </c>
      <c r="C29" s="612">
        <v>817826522</v>
      </c>
      <c r="D29" s="580">
        <f t="shared" si="0"/>
        <v>9.0288224302197788E-3</v>
      </c>
      <c r="E29" s="580">
        <f t="shared" si="1"/>
        <v>1.1879289849410941E-4</v>
      </c>
    </row>
    <row r="30" spans="2:9">
      <c r="B30" s="245" t="s">
        <v>1650</v>
      </c>
      <c r="C30" s="612">
        <v>719946000</v>
      </c>
      <c r="D30" s="580">
        <f t="shared" si="0"/>
        <v>7.9482193576341474E-3</v>
      </c>
      <c r="E30" s="580">
        <f t="shared" si="1"/>
        <v>1.0457532227016733E-4</v>
      </c>
    </row>
    <row r="31" spans="2:9">
      <c r="B31" s="245" t="s">
        <v>1651</v>
      </c>
      <c r="C31" s="612">
        <v>715000000</v>
      </c>
      <c r="D31" s="580">
        <f t="shared" si="0"/>
        <v>7.8936154110286257E-3</v>
      </c>
      <c r="E31" s="580">
        <f t="shared" si="1"/>
        <v>1.0385689402145389E-4</v>
      </c>
    </row>
    <row r="32" spans="2:9">
      <c r="B32" s="245" t="s">
        <v>1652</v>
      </c>
      <c r="C32" s="612">
        <v>706851252</v>
      </c>
      <c r="D32" s="580">
        <f t="shared" si="0"/>
        <v>7.8036530574714397E-3</v>
      </c>
      <c r="E32" s="580">
        <f t="shared" si="1"/>
        <v>1.0267325254251188E-4</v>
      </c>
    </row>
    <row r="33" spans="2:5">
      <c r="B33" s="607" t="s">
        <v>196</v>
      </c>
      <c r="C33" s="617">
        <v>5506864186</v>
      </c>
      <c r="D33" s="609">
        <f t="shared" si="0"/>
        <v>6.0795899307763933E-2</v>
      </c>
      <c r="E33" s="609">
        <f t="shared" si="1"/>
        <v>7.9989623798033837E-4</v>
      </c>
    </row>
    <row r="34" spans="2:5">
      <c r="B34" s="245" t="s">
        <v>1653</v>
      </c>
      <c r="C34" s="612">
        <v>2402053929</v>
      </c>
      <c r="D34" s="580">
        <f t="shared" si="0"/>
        <v>2.6518727149757011E-2</v>
      </c>
      <c r="E34" s="580">
        <f t="shared" si="1"/>
        <v>3.4890889557758029E-4</v>
      </c>
    </row>
    <row r="35" spans="2:5">
      <c r="B35" s="245" t="s">
        <v>1654</v>
      </c>
      <c r="C35" s="612">
        <v>865640000</v>
      </c>
      <c r="D35" s="580">
        <f t="shared" si="0"/>
        <v>9.5566842579060431E-3</v>
      </c>
      <c r="E35" s="580">
        <f t="shared" si="1"/>
        <v>1.2573801642060329E-4</v>
      </c>
    </row>
    <row r="36" spans="2:5">
      <c r="B36" s="245" t="s">
        <v>1655</v>
      </c>
      <c r="C36" s="612">
        <v>591025000</v>
      </c>
      <c r="D36" s="580">
        <f t="shared" si="0"/>
        <v>6.5249287388855857E-3</v>
      </c>
      <c r="E36" s="580">
        <f t="shared" si="1"/>
        <v>8.5848980124517187E-5</v>
      </c>
    </row>
    <row r="37" spans="2:5">
      <c r="B37" s="245" t="s">
        <v>1656</v>
      </c>
      <c r="C37" s="612">
        <v>338571718</v>
      </c>
      <c r="D37" s="580">
        <f t="shared" si="0"/>
        <v>3.7378390642562771E-3</v>
      </c>
      <c r="E37" s="580">
        <f t="shared" si="1"/>
        <v>4.9179030818164438E-5</v>
      </c>
    </row>
    <row r="38" spans="2:5">
      <c r="B38" s="607" t="s">
        <v>166</v>
      </c>
      <c r="C38" s="617">
        <v>4383491498.4500008</v>
      </c>
      <c r="D38" s="609">
        <f t="shared" si="0"/>
        <v>4.8393840624164887E-2</v>
      </c>
      <c r="E38" s="609">
        <f t="shared" si="1"/>
        <v>6.3672141538246966E-4</v>
      </c>
    </row>
    <row r="39" spans="2:5">
      <c r="B39" s="245" t="s">
        <v>1657</v>
      </c>
      <c r="C39" s="612">
        <v>1617294236.3800008</v>
      </c>
      <c r="D39" s="580">
        <f t="shared" si="0"/>
        <v>1.7854963228611118E-2</v>
      </c>
      <c r="E39" s="580">
        <f t="shared" si="1"/>
        <v>2.3491909945346284E-4</v>
      </c>
    </row>
    <row r="40" spans="2:5">
      <c r="B40" s="245" t="s">
        <v>1658</v>
      </c>
      <c r="C40" s="612">
        <v>435974966.28000009</v>
      </c>
      <c r="D40" s="580">
        <f t="shared" si="0"/>
        <v>4.8131730246860063E-3</v>
      </c>
      <c r="E40" s="580">
        <f t="shared" si="1"/>
        <v>6.3327280935592876E-5</v>
      </c>
    </row>
    <row r="41" spans="2:5">
      <c r="B41" s="245" t="s">
        <v>1659</v>
      </c>
      <c r="C41" s="612">
        <v>334361369.21000004</v>
      </c>
      <c r="D41" s="580">
        <f t="shared" si="0"/>
        <v>3.6913567228652991E-3</v>
      </c>
      <c r="E41" s="580">
        <f t="shared" si="1"/>
        <v>4.8567459142533134E-5</v>
      </c>
    </row>
    <row r="42" spans="2:5">
      <c r="B42" s="607" t="s">
        <v>1618</v>
      </c>
      <c r="C42" s="617">
        <v>17432037347</v>
      </c>
      <c r="D42" s="609">
        <f t="shared" si="0"/>
        <v>0.19245006803902906</v>
      </c>
      <c r="E42" s="609">
        <f t="shared" si="1"/>
        <v>2.5320800773781893E-3</v>
      </c>
    </row>
    <row r="43" spans="2:5">
      <c r="B43" s="245" t="s">
        <v>1660</v>
      </c>
      <c r="C43" s="612">
        <v>2854414803</v>
      </c>
      <c r="D43" s="580">
        <f t="shared" si="0"/>
        <v>3.1512800948851803E-2</v>
      </c>
      <c r="E43" s="580">
        <f t="shared" si="1"/>
        <v>4.1461630166215411E-4</v>
      </c>
    </row>
    <row r="44" spans="2:5">
      <c r="B44" s="245" t="s">
        <v>1661</v>
      </c>
      <c r="C44" s="612">
        <v>1629297755</v>
      </c>
      <c r="D44" s="580">
        <f t="shared" si="0"/>
        <v>1.7987482332898382E-2</v>
      </c>
      <c r="E44" s="580">
        <f t="shared" si="1"/>
        <v>2.3666266331528356E-4</v>
      </c>
    </row>
    <row r="45" spans="2:5">
      <c r="B45" s="245" t="s">
        <v>1662</v>
      </c>
      <c r="C45" s="612">
        <v>1452225000</v>
      </c>
      <c r="D45" s="580">
        <f t="shared" si="0"/>
        <v>1.6032595301092373E-2</v>
      </c>
      <c r="E45" s="580">
        <f t="shared" si="1"/>
        <v>2.109420670214068E-4</v>
      </c>
    </row>
    <row r="46" spans="2:5">
      <c r="B46" s="245" t="s">
        <v>1663</v>
      </c>
      <c r="C46" s="612">
        <v>1447650548</v>
      </c>
      <c r="D46" s="580">
        <f t="shared" si="0"/>
        <v>1.5982093252415158E-2</v>
      </c>
      <c r="E46" s="580">
        <f t="shared" si="1"/>
        <v>2.1027760775347643E-4</v>
      </c>
    </row>
    <row r="47" spans="2:5">
      <c r="B47" s="245" t="s">
        <v>1664</v>
      </c>
      <c r="C47" s="612">
        <v>1000000000</v>
      </c>
      <c r="D47" s="580">
        <f t="shared" si="0"/>
        <v>1.1040021553886191E-2</v>
      </c>
      <c r="E47" s="580">
        <f t="shared" si="1"/>
        <v>1.4525439723280263E-4</v>
      </c>
    </row>
    <row r="48" spans="2:5">
      <c r="B48" s="245" t="s">
        <v>1665</v>
      </c>
      <c r="C48" s="612">
        <v>512578200</v>
      </c>
      <c r="D48" s="580">
        <f t="shared" si="0"/>
        <v>5.6588743760521872E-3</v>
      </c>
      <c r="E48" s="580">
        <f t="shared" si="1"/>
        <v>7.4454237475674964E-5</v>
      </c>
    </row>
    <row r="49" spans="2:5">
      <c r="B49" s="245" t="s">
        <v>1666</v>
      </c>
      <c r="C49" s="612">
        <v>429485949</v>
      </c>
      <c r="D49" s="580">
        <f t="shared" si="0"/>
        <v>4.7415341340512653E-3</v>
      </c>
      <c r="E49" s="580">
        <f t="shared" si="1"/>
        <v>6.2384722641953212E-5</v>
      </c>
    </row>
    <row r="50" spans="2:5">
      <c r="B50" s="245" t="s">
        <v>1667</v>
      </c>
      <c r="C50" s="612">
        <v>373786342</v>
      </c>
      <c r="D50" s="580">
        <f t="shared" si="0"/>
        <v>4.1266092722282753E-3</v>
      </c>
      <c r="E50" s="580">
        <f t="shared" si="1"/>
        <v>5.4294109801064222E-5</v>
      </c>
    </row>
    <row r="51" spans="2:5">
      <c r="B51" s="245" t="s">
        <v>1668</v>
      </c>
      <c r="C51" s="612">
        <v>341700000</v>
      </c>
      <c r="D51" s="580">
        <f t="shared" si="0"/>
        <v>3.7723753649629116E-3</v>
      </c>
      <c r="E51" s="580">
        <f t="shared" si="1"/>
        <v>4.9633427534448664E-5</v>
      </c>
    </row>
    <row r="52" spans="2:5">
      <c r="B52" s="618" t="s">
        <v>168</v>
      </c>
      <c r="C52" s="619">
        <f>C12+C33+C38+C42</f>
        <v>90579533302.449997</v>
      </c>
      <c r="D52" s="620">
        <f t="shared" si="0"/>
        <v>1</v>
      </c>
      <c r="E52" s="620">
        <f t="shared" si="1"/>
        <v>1.3157075511475947E-2</v>
      </c>
    </row>
    <row r="54" spans="2:5">
      <c r="B54" s="546" t="s">
        <v>1669</v>
      </c>
    </row>
    <row r="55" spans="2:5">
      <c r="C55" s="621"/>
    </row>
  </sheetData>
  <mergeCells count="7">
    <mergeCell ref="B6:E6"/>
    <mergeCell ref="B7:E7"/>
    <mergeCell ref="B8:E8"/>
    <mergeCell ref="B10:B11"/>
    <mergeCell ref="B2:E2"/>
    <mergeCell ref="B3:E3"/>
    <mergeCell ref="B4:E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1F7A7-E088-4E2E-9C0C-AA97E0388CCA}">
  <dimension ref="A1:M89"/>
  <sheetViews>
    <sheetView workbookViewId="0">
      <selection activeCell="B19" sqref="B19"/>
    </sheetView>
  </sheetViews>
  <sheetFormatPr baseColWidth="10" defaultColWidth="9.140625" defaultRowHeight="12.75"/>
  <cols>
    <col min="1" max="1" width="13.85546875" style="11" bestFit="1" customWidth="1"/>
    <col min="2" max="2" width="12" style="11" bestFit="1" customWidth="1"/>
    <col min="3" max="3" width="13.140625" style="11" customWidth="1"/>
    <col min="4" max="4" width="11.85546875" style="11" bestFit="1" customWidth="1"/>
    <col min="5" max="5" width="9.140625" style="11"/>
    <col min="6" max="6" width="13.85546875" style="11" bestFit="1" customWidth="1"/>
    <col min="7" max="7" width="20.28515625" style="11" bestFit="1" customWidth="1"/>
    <col min="8" max="8" width="11.85546875" style="11" bestFit="1" customWidth="1"/>
    <col min="9" max="16384" width="9.140625" style="11"/>
  </cols>
  <sheetData>
    <row r="1" spans="2:13" ht="23.25" customHeight="1">
      <c r="B1" s="666" t="s">
        <v>146</v>
      </c>
      <c r="C1" s="666"/>
      <c r="D1" s="666"/>
      <c r="E1" s="666"/>
      <c r="F1" s="666"/>
      <c r="G1" s="666"/>
      <c r="H1" s="666"/>
      <c r="I1" s="666"/>
      <c r="J1" s="666"/>
      <c r="K1" s="666"/>
      <c r="L1" s="666"/>
      <c r="M1" s="666"/>
    </row>
    <row r="2" spans="2:13" ht="18.75" customHeight="1">
      <c r="B2" s="667" t="s">
        <v>147</v>
      </c>
      <c r="C2" s="667"/>
      <c r="D2" s="667"/>
      <c r="E2" s="667"/>
      <c r="F2" s="667"/>
      <c r="G2" s="667"/>
      <c r="H2" s="667"/>
      <c r="I2" s="667"/>
      <c r="J2" s="667"/>
      <c r="K2" s="667"/>
      <c r="L2" s="667"/>
      <c r="M2" s="667"/>
    </row>
    <row r="3" spans="2:13" ht="15.75" customHeight="1">
      <c r="B3" s="668" t="s">
        <v>158</v>
      </c>
      <c r="C3" s="668"/>
      <c r="D3" s="668"/>
      <c r="E3" s="668"/>
      <c r="F3" s="668"/>
      <c r="G3" s="668"/>
      <c r="H3" s="668"/>
      <c r="I3" s="668"/>
      <c r="J3" s="668"/>
      <c r="K3" s="668"/>
      <c r="L3" s="668"/>
      <c r="M3" s="668"/>
    </row>
    <row r="7" spans="2:13" ht="12.75" customHeight="1">
      <c r="C7" s="16"/>
      <c r="D7" s="984" t="s">
        <v>15</v>
      </c>
      <c r="E7" s="984"/>
      <c r="F7" s="984"/>
      <c r="G7" s="984"/>
      <c r="H7" s="984"/>
      <c r="I7" s="984"/>
      <c r="J7" s="984"/>
    </row>
    <row r="8" spans="2:13" ht="12.75" customHeight="1">
      <c r="D8" s="985" t="s">
        <v>16</v>
      </c>
      <c r="E8" s="985"/>
      <c r="F8" s="985"/>
      <c r="G8" s="985"/>
      <c r="H8" s="985"/>
      <c r="I8" s="985"/>
      <c r="J8" s="985"/>
    </row>
    <row r="9" spans="2:13">
      <c r="F9" s="17"/>
    </row>
    <row r="10" spans="2:13">
      <c r="F10" s="17"/>
    </row>
    <row r="11" spans="2:13">
      <c r="F11" s="18"/>
    </row>
    <row r="18" spans="1:6" ht="15">
      <c r="F18" s="936"/>
    </row>
    <row r="26" spans="1:6" hidden="1"/>
    <row r="27" spans="1:6" hidden="1">
      <c r="A27" s="11" t="s">
        <v>17</v>
      </c>
      <c r="B27" s="11" t="s">
        <v>18</v>
      </c>
      <c r="C27" s="11" t="s">
        <v>19</v>
      </c>
    </row>
    <row r="28" spans="1:6" hidden="1">
      <c r="A28" s="19" t="s">
        <v>20</v>
      </c>
      <c r="B28" s="20">
        <v>470.7288636363636</v>
      </c>
      <c r="C28" s="11">
        <v>752.40000000000009</v>
      </c>
    </row>
    <row r="29" spans="1:6" hidden="1">
      <c r="A29" s="21" t="s">
        <v>21</v>
      </c>
      <c r="B29" s="20">
        <v>57.519047619047619</v>
      </c>
      <c r="C29" s="11">
        <v>62.7</v>
      </c>
    </row>
    <row r="30" spans="1:6" hidden="1">
      <c r="A30" s="21" t="s">
        <v>22</v>
      </c>
      <c r="B30" s="20">
        <v>50.542631578947372</v>
      </c>
      <c r="C30" s="11">
        <v>62.7</v>
      </c>
    </row>
    <row r="31" spans="1:6" hidden="1">
      <c r="A31" s="21" t="s">
        <v>23</v>
      </c>
      <c r="B31" s="20">
        <v>29.207727272727272</v>
      </c>
      <c r="C31" s="11">
        <v>62.7</v>
      </c>
      <c r="F31" s="22"/>
    </row>
    <row r="32" spans="1:6" hidden="1">
      <c r="A32" s="21" t="s">
        <v>24</v>
      </c>
      <c r="B32" s="20">
        <v>16.547619047619047</v>
      </c>
      <c r="C32" s="11">
        <v>62.7</v>
      </c>
    </row>
    <row r="33" spans="1:3" hidden="1">
      <c r="A33" s="21" t="s">
        <v>25</v>
      </c>
      <c r="B33" s="20">
        <v>28.5625</v>
      </c>
      <c r="C33" s="11">
        <v>62.7</v>
      </c>
    </row>
    <row r="34" spans="1:3" hidden="1">
      <c r="A34" s="21" t="s">
        <v>26</v>
      </c>
      <c r="B34" s="20">
        <v>38.307272727272725</v>
      </c>
      <c r="C34" s="11">
        <v>62.7</v>
      </c>
    </row>
    <row r="35" spans="1:3" hidden="1">
      <c r="A35" s="21" t="s">
        <v>27</v>
      </c>
      <c r="B35" s="20">
        <v>40.710454545454546</v>
      </c>
      <c r="C35" s="11">
        <v>62.7</v>
      </c>
    </row>
    <row r="36" spans="1:3" hidden="1">
      <c r="A36" s="21" t="s">
        <v>28</v>
      </c>
      <c r="B36" s="20">
        <v>42.339047619047619</v>
      </c>
      <c r="C36" s="11">
        <v>62.7</v>
      </c>
    </row>
    <row r="37" spans="1:3" hidden="1">
      <c r="A37" s="21" t="s">
        <v>29</v>
      </c>
      <c r="B37" s="20">
        <v>39.634285714285717</v>
      </c>
      <c r="C37" s="11">
        <v>62.7</v>
      </c>
    </row>
    <row r="38" spans="1:3" hidden="1">
      <c r="A38" s="21" t="s">
        <v>30</v>
      </c>
      <c r="B38" s="20">
        <v>39.395909090909093</v>
      </c>
      <c r="C38" s="11">
        <v>62.7</v>
      </c>
    </row>
    <row r="39" spans="1:3" hidden="1">
      <c r="A39" s="21" t="s">
        <v>31</v>
      </c>
      <c r="B39" s="20">
        <v>40.937368421052632</v>
      </c>
      <c r="C39" s="11">
        <v>62.7</v>
      </c>
    </row>
    <row r="40" spans="1:3" hidden="1">
      <c r="A40" s="21" t="s">
        <v>32</v>
      </c>
      <c r="B40" s="20">
        <v>47.024999999999999</v>
      </c>
      <c r="C40" s="11">
        <v>62.7</v>
      </c>
    </row>
    <row r="41" spans="1:3" hidden="1">
      <c r="A41" s="19" t="s">
        <v>33</v>
      </c>
      <c r="B41" s="20">
        <v>815.84999677058261</v>
      </c>
      <c r="C41" s="11">
        <v>752.40000000000009</v>
      </c>
    </row>
    <row r="42" spans="1:3" hidden="1">
      <c r="A42" s="21" t="s">
        <v>21</v>
      </c>
      <c r="B42" s="20">
        <v>52.008421052631576</v>
      </c>
      <c r="C42" s="11">
        <v>62.7</v>
      </c>
    </row>
    <row r="43" spans="1:3" hidden="1">
      <c r="A43" s="21" t="s">
        <v>22</v>
      </c>
      <c r="B43" s="20">
        <v>59.046315789473681</v>
      </c>
      <c r="C43" s="11">
        <v>62.7</v>
      </c>
    </row>
    <row r="44" spans="1:3" hidden="1">
      <c r="A44" s="21" t="s">
        <v>23</v>
      </c>
      <c r="B44" s="20">
        <v>62.333043478260869</v>
      </c>
      <c r="C44" s="11">
        <v>62.7</v>
      </c>
    </row>
    <row r="45" spans="1:3" hidden="1">
      <c r="A45" s="21" t="s">
        <v>24</v>
      </c>
      <c r="B45" s="20">
        <v>61.716666666666669</v>
      </c>
      <c r="C45" s="11">
        <v>62.7</v>
      </c>
    </row>
    <row r="46" spans="1:3" hidden="1">
      <c r="A46" s="21" t="s">
        <v>25</v>
      </c>
      <c r="B46" s="20">
        <v>65.169499999999999</v>
      </c>
      <c r="C46" s="11">
        <v>62.7</v>
      </c>
    </row>
    <row r="47" spans="1:3" hidden="1">
      <c r="A47" s="21" t="s">
        <v>26</v>
      </c>
      <c r="B47" s="20">
        <v>71.378181818181815</v>
      </c>
      <c r="C47" s="11">
        <v>62.7</v>
      </c>
    </row>
    <row r="48" spans="1:3" hidden="1">
      <c r="A48" s="21" t="s">
        <v>27</v>
      </c>
      <c r="B48" s="20">
        <v>72.485238095238088</v>
      </c>
      <c r="C48" s="11">
        <v>62.7</v>
      </c>
    </row>
    <row r="49" spans="1:3" hidden="1">
      <c r="A49" s="21" t="s">
        <v>28</v>
      </c>
      <c r="B49" s="20">
        <v>67.730454545454549</v>
      </c>
      <c r="C49" s="11">
        <v>62.7</v>
      </c>
    </row>
    <row r="50" spans="1:3" hidden="1">
      <c r="A50" s="21" t="s">
        <v>29</v>
      </c>
      <c r="B50" s="20">
        <v>71.646190476190469</v>
      </c>
      <c r="C50" s="11">
        <v>62.7</v>
      </c>
    </row>
    <row r="51" spans="1:3" hidden="1">
      <c r="A51" s="21" t="s">
        <v>30</v>
      </c>
      <c r="B51" s="20">
        <v>81.476666666666674</v>
      </c>
      <c r="C51" s="11">
        <v>62.7</v>
      </c>
    </row>
    <row r="52" spans="1:3" hidden="1">
      <c r="A52" s="21" t="s">
        <v>31</v>
      </c>
      <c r="B52" s="20">
        <v>79.147499999999994</v>
      </c>
      <c r="C52" s="11">
        <v>62.7</v>
      </c>
    </row>
    <row r="53" spans="1:3" hidden="1">
      <c r="A53" s="21" t="s">
        <v>32</v>
      </c>
      <c r="B53" s="20">
        <v>71.711818181818188</v>
      </c>
      <c r="C53" s="11">
        <v>62.7</v>
      </c>
    </row>
    <row r="54" spans="1:3" hidden="1">
      <c r="A54" s="19" t="s">
        <v>34</v>
      </c>
      <c r="B54" s="20">
        <v>804.81690252805936</v>
      </c>
      <c r="C54" s="11">
        <v>501.59999999999997</v>
      </c>
    </row>
    <row r="55" spans="1:3" hidden="1">
      <c r="A55" s="21" t="s">
        <v>21</v>
      </c>
      <c r="B55" s="20">
        <v>83.221999999999994</v>
      </c>
      <c r="C55" s="11">
        <v>62.7</v>
      </c>
    </row>
    <row r="56" spans="1:3" hidden="1">
      <c r="A56" s="21" t="s">
        <v>22</v>
      </c>
      <c r="B56" s="20">
        <v>91.641052631578944</v>
      </c>
      <c r="C56" s="11">
        <v>62.7</v>
      </c>
    </row>
    <row r="57" spans="1:3" hidden="1">
      <c r="A57" s="21" t="s">
        <v>23</v>
      </c>
      <c r="B57" s="20">
        <v>108.50260869565217</v>
      </c>
      <c r="C57" s="11">
        <v>62.7</v>
      </c>
    </row>
    <row r="58" spans="1:3" hidden="1">
      <c r="A58" s="21" t="s">
        <v>24</v>
      </c>
      <c r="B58" s="20">
        <v>101.7775</v>
      </c>
      <c r="C58" s="11">
        <v>62.7</v>
      </c>
    </row>
    <row r="59" spans="1:3" hidden="1">
      <c r="A59" s="21" t="s">
        <v>25</v>
      </c>
      <c r="B59" s="20">
        <v>109.55238095238096</v>
      </c>
      <c r="C59" s="11">
        <v>62.7</v>
      </c>
    </row>
    <row r="60" spans="1:3" hidden="1">
      <c r="A60" s="21" t="s">
        <v>26</v>
      </c>
      <c r="B60" s="20">
        <v>114.83714285714285</v>
      </c>
      <c r="C60" s="11">
        <v>62.7</v>
      </c>
    </row>
    <row r="61" spans="1:3" hidden="1">
      <c r="A61" s="21" t="s">
        <v>27</v>
      </c>
      <c r="B61" s="20">
        <v>101.619</v>
      </c>
      <c r="C61" s="11">
        <v>62.7</v>
      </c>
    </row>
    <row r="62" spans="1:3" hidden="1">
      <c r="A62" s="21" t="s">
        <v>28</v>
      </c>
      <c r="B62" s="20">
        <v>93.665217391304353</v>
      </c>
      <c r="C62" s="11">
        <v>62.7</v>
      </c>
    </row>
    <row r="63" spans="1:3" hidden="1">
      <c r="A63" s="19" t="s">
        <v>35</v>
      </c>
      <c r="B63" s="11">
        <v>2091.3957629350052</v>
      </c>
      <c r="C63" s="11">
        <v>2006.400000000001</v>
      </c>
    </row>
    <row r="71" spans="3:12" ht="46.5" customHeight="1">
      <c r="C71" s="988" t="s">
        <v>1582</v>
      </c>
      <c r="D71" s="988"/>
      <c r="E71" s="988"/>
      <c r="F71" s="988"/>
      <c r="G71" s="988"/>
      <c r="H71" s="988"/>
      <c r="I71" s="988"/>
      <c r="J71" s="988"/>
      <c r="K71" s="988"/>
      <c r="L71" s="988"/>
    </row>
    <row r="75" spans="3:12">
      <c r="D75" s="23"/>
    </row>
    <row r="76" spans="3:12">
      <c r="D76" s="23"/>
    </row>
    <row r="89" spans="1:1">
      <c r="A89" s="6"/>
    </row>
  </sheetData>
  <mergeCells count="6">
    <mergeCell ref="D7:J7"/>
    <mergeCell ref="D8:J8"/>
    <mergeCell ref="C71:L71"/>
    <mergeCell ref="B1:M1"/>
    <mergeCell ref="B2:M2"/>
    <mergeCell ref="B3:M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C79A-77FE-4DBE-9529-53F4408BD14F}">
  <dimension ref="B3:F51"/>
  <sheetViews>
    <sheetView showGridLines="0" zoomScaleNormal="100" workbookViewId="0">
      <selection activeCell="E19" sqref="E19"/>
    </sheetView>
  </sheetViews>
  <sheetFormatPr baseColWidth="10" defaultColWidth="9.140625" defaultRowHeight="15"/>
  <cols>
    <col min="2" max="2" width="135.5703125" customWidth="1"/>
    <col min="3" max="3" width="17.28515625" style="599" customWidth="1"/>
    <col min="4" max="4" width="15.5703125" customWidth="1"/>
    <col min="5" max="5" width="13.140625" customWidth="1"/>
    <col min="6" max="6" width="16.85546875" bestFit="1" customWidth="1"/>
    <col min="8" max="8" width="22.28515625" customWidth="1"/>
    <col min="9" max="9" width="17.85546875" bestFit="1" customWidth="1"/>
  </cols>
  <sheetData>
    <row r="3" spans="2:6" ht="27.75">
      <c r="B3" s="644" t="s">
        <v>146</v>
      </c>
      <c r="C3" s="270"/>
      <c r="D3" s="270"/>
      <c r="E3" s="270"/>
    </row>
    <row r="4" spans="2:6" ht="20.25">
      <c r="B4" s="640" t="s">
        <v>147</v>
      </c>
      <c r="C4" s="271"/>
      <c r="D4" s="271"/>
      <c r="E4" s="271"/>
    </row>
    <row r="5" spans="2:6">
      <c r="B5" s="639" t="s">
        <v>158</v>
      </c>
      <c r="C5" s="222"/>
      <c r="D5" s="222"/>
      <c r="E5" s="222"/>
    </row>
    <row r="6" spans="2:6">
      <c r="B6" s="465" t="s">
        <v>1670</v>
      </c>
      <c r="C6" s="600"/>
      <c r="D6" s="187">
        <v>6884473166050.0195</v>
      </c>
      <c r="E6" s="551">
        <f>+D6/1000000</f>
        <v>6884473.1660500197</v>
      </c>
      <c r="F6" s="601"/>
    </row>
    <row r="7" spans="2:6" ht="22.5" customHeight="1">
      <c r="B7" s="465">
        <v>2023</v>
      </c>
      <c r="C7"/>
    </row>
    <row r="8" spans="2:6">
      <c r="B8" s="466" t="s">
        <v>194</v>
      </c>
      <c r="C8"/>
    </row>
    <row r="9" spans="2:6" ht="15" customHeight="1">
      <c r="C9"/>
    </row>
    <row r="10" spans="2:6">
      <c r="C10"/>
    </row>
    <row r="11" spans="2:6">
      <c r="C11"/>
    </row>
    <row r="12" spans="2:6">
      <c r="C12"/>
    </row>
    <row r="13" spans="2:6">
      <c r="C13"/>
    </row>
    <row r="14" spans="2:6">
      <c r="C14"/>
    </row>
    <row r="15" spans="2:6">
      <c r="C15"/>
    </row>
    <row r="16" spans="2:6">
      <c r="C16"/>
    </row>
    <row r="17" spans="3:6">
      <c r="C17"/>
    </row>
    <row r="18" spans="3:6">
      <c r="C18"/>
      <c r="F18" s="245"/>
    </row>
    <row r="19" spans="3:6">
      <c r="C19"/>
    </row>
    <row r="20" spans="3:6">
      <c r="C20"/>
    </row>
    <row r="21" spans="3:6">
      <c r="C21"/>
    </row>
    <row r="22" spans="3:6">
      <c r="C22"/>
    </row>
    <row r="23" spans="3:6">
      <c r="C23"/>
    </row>
    <row r="24" spans="3:6">
      <c r="C24"/>
    </row>
    <row r="25" spans="3:6">
      <c r="C25"/>
    </row>
    <row r="26" spans="3:6">
      <c r="C26"/>
    </row>
    <row r="27" spans="3:6">
      <c r="C27"/>
    </row>
    <row r="28" spans="3:6">
      <c r="C28"/>
    </row>
    <row r="29" spans="3:6">
      <c r="C29"/>
    </row>
    <row r="30" spans="3:6">
      <c r="C30"/>
    </row>
    <row r="31" spans="3:6">
      <c r="C31"/>
    </row>
    <row r="32" spans="3:6">
      <c r="C32"/>
    </row>
    <row r="33" spans="2:3">
      <c r="B33" s="546" t="s">
        <v>1669</v>
      </c>
      <c r="C33"/>
    </row>
    <row r="34" spans="2:3">
      <c r="C34"/>
    </row>
    <row r="35" spans="2:3">
      <c r="C35"/>
    </row>
    <row r="36" spans="2:3">
      <c r="C36"/>
    </row>
    <row r="37" spans="2:3">
      <c r="C37"/>
    </row>
    <row r="38" spans="2:3">
      <c r="C38"/>
    </row>
    <row r="39" spans="2:3">
      <c r="C39"/>
    </row>
    <row r="40" spans="2:3">
      <c r="C40"/>
    </row>
    <row r="41" spans="2:3">
      <c r="C41"/>
    </row>
    <row r="42" spans="2:3">
      <c r="C42"/>
    </row>
    <row r="43" spans="2:3">
      <c r="C43"/>
    </row>
    <row r="44" spans="2:3">
      <c r="C44"/>
    </row>
    <row r="45" spans="2:3">
      <c r="C45"/>
    </row>
    <row r="46" spans="2:3">
      <c r="C46"/>
    </row>
    <row r="47" spans="2:3">
      <c r="C47"/>
    </row>
    <row r="48" spans="2:3">
      <c r="C48"/>
    </row>
    <row r="49" spans="3:3">
      <c r="C49"/>
    </row>
    <row r="50" spans="3:3">
      <c r="C50"/>
    </row>
    <row r="51" spans="3:3">
      <c r="C51" s="621"/>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335C-8879-4F34-8410-04C20989579B}">
  <dimension ref="A2:K29"/>
  <sheetViews>
    <sheetView showGridLines="0" zoomScaleNormal="100" workbookViewId="0">
      <selection activeCell="E19" sqref="E19"/>
    </sheetView>
  </sheetViews>
  <sheetFormatPr baseColWidth="10" defaultColWidth="9.140625" defaultRowHeight="15"/>
  <cols>
    <col min="1" max="1" width="0.85546875" customWidth="1"/>
    <col min="2" max="2" width="1" customWidth="1"/>
    <col min="3" max="4" width="11.28515625" customWidth="1"/>
    <col min="5" max="5" width="29" bestFit="1" customWidth="1"/>
    <col min="6" max="6" width="9.5703125" bestFit="1" customWidth="1"/>
    <col min="8" max="8" width="28.7109375" bestFit="1" customWidth="1"/>
    <col min="9" max="9" width="10.5703125" bestFit="1" customWidth="1"/>
    <col min="11" max="11" width="21.5703125" bestFit="1" customWidth="1"/>
    <col min="12" max="12" width="10.5703125" customWidth="1"/>
    <col min="13" max="13" width="16.85546875" bestFit="1" customWidth="1"/>
  </cols>
  <sheetData>
    <row r="2" spans="1:11" ht="27.75">
      <c r="D2" s="794" t="s">
        <v>146</v>
      </c>
      <c r="E2" s="795"/>
      <c r="F2" s="795"/>
      <c r="G2" s="795"/>
      <c r="H2" s="795"/>
      <c r="I2" s="795"/>
      <c r="J2" s="795"/>
      <c r="K2" s="795"/>
    </row>
    <row r="3" spans="1:11" ht="20.25">
      <c r="D3" s="751" t="s">
        <v>147</v>
      </c>
      <c r="E3" s="752"/>
      <c r="F3" s="752"/>
      <c r="G3" s="752"/>
      <c r="H3" s="752"/>
      <c r="I3" s="752"/>
      <c r="J3" s="752"/>
      <c r="K3" s="752"/>
    </row>
    <row r="4" spans="1:11">
      <c r="D4" s="723" t="s">
        <v>158</v>
      </c>
      <c r="E4" s="668"/>
      <c r="F4" s="668"/>
      <c r="G4" s="668"/>
      <c r="H4" s="668"/>
      <c r="I4" s="668"/>
      <c r="J4" s="668"/>
      <c r="K4" s="668"/>
    </row>
    <row r="6" spans="1:11">
      <c r="H6" s="465" t="s">
        <v>1671</v>
      </c>
    </row>
    <row r="7" spans="1:11">
      <c r="A7" s="622" t="s">
        <v>1672</v>
      </c>
      <c r="B7" s="623">
        <v>1924444541.1300001</v>
      </c>
      <c r="C7" s="623"/>
      <c r="D7" s="623"/>
      <c r="H7" s="465">
        <v>2023</v>
      </c>
    </row>
    <row r="8" spans="1:11">
      <c r="A8" s="622"/>
      <c r="B8" s="623"/>
      <c r="C8" s="623"/>
      <c r="D8" s="623"/>
      <c r="H8" s="466" t="s">
        <v>1673</v>
      </c>
    </row>
    <row r="9" spans="1:11">
      <c r="A9" s="622" t="s">
        <v>1674</v>
      </c>
      <c r="B9" s="623">
        <v>2014589545.96</v>
      </c>
      <c r="C9" s="623"/>
      <c r="D9" s="623"/>
      <c r="H9" s="466"/>
    </row>
    <row r="10" spans="1:11">
      <c r="A10" s="622" t="s">
        <v>1675</v>
      </c>
      <c r="B10" s="623">
        <v>2744664607.1999998</v>
      </c>
      <c r="C10" s="623"/>
      <c r="D10" s="623"/>
    </row>
    <row r="11" spans="1:11">
      <c r="A11" s="622" t="s">
        <v>1676</v>
      </c>
      <c r="B11" s="623">
        <v>3328982397.8800001</v>
      </c>
      <c r="C11" s="623"/>
      <c r="D11" s="623"/>
    </row>
    <row r="12" spans="1:11">
      <c r="A12" s="622" t="s">
        <v>1677</v>
      </c>
      <c r="B12" s="623">
        <v>3690225518.7799997</v>
      </c>
      <c r="C12" s="623"/>
      <c r="D12" s="623"/>
    </row>
    <row r="13" spans="1:11">
      <c r="A13" s="622" t="s">
        <v>1678</v>
      </c>
      <c r="B13" s="623">
        <v>5416071073.8600006</v>
      </c>
      <c r="C13" s="623"/>
      <c r="D13" s="623"/>
    </row>
    <row r="14" spans="1:11">
      <c r="A14" s="622" t="s">
        <v>1679</v>
      </c>
      <c r="B14" s="623">
        <v>6373844595.6999998</v>
      </c>
      <c r="C14" s="623"/>
      <c r="D14" s="623"/>
    </row>
    <row r="15" spans="1:11">
      <c r="A15" s="622" t="s">
        <v>1680</v>
      </c>
      <c r="B15" s="623">
        <v>7150002998</v>
      </c>
      <c r="C15" s="623"/>
      <c r="D15" s="623"/>
    </row>
    <row r="16" spans="1:11">
      <c r="A16" s="622" t="s">
        <v>1681</v>
      </c>
      <c r="B16" s="623">
        <v>8132191848.6199999</v>
      </c>
      <c r="C16" s="623"/>
      <c r="D16" s="623"/>
    </row>
    <row r="17" spans="1:6">
      <c r="A17" s="622" t="s">
        <v>1682</v>
      </c>
      <c r="B17" s="623">
        <v>8342616410.9449997</v>
      </c>
      <c r="C17" s="623"/>
      <c r="D17" s="623"/>
    </row>
    <row r="18" spans="1:6">
      <c r="A18" s="622" t="s">
        <v>1683</v>
      </c>
      <c r="B18" s="623">
        <v>10230644724.77</v>
      </c>
      <c r="C18" s="623"/>
      <c r="D18" s="623"/>
      <c r="F18" s="245"/>
    </row>
    <row r="19" spans="1:6">
      <c r="A19" s="622" t="s">
        <v>1684</v>
      </c>
      <c r="B19" s="623">
        <v>39570505255.549995</v>
      </c>
      <c r="C19" s="623"/>
      <c r="D19" s="623"/>
    </row>
    <row r="20" spans="1:6">
      <c r="B20" s="624"/>
      <c r="C20" s="624"/>
      <c r="D20" s="624"/>
    </row>
    <row r="21" spans="1:6">
      <c r="B21" s="624"/>
      <c r="C21" s="624"/>
      <c r="D21" s="624"/>
    </row>
    <row r="29" spans="1:6" ht="20.25" customHeight="1">
      <c r="C29" s="154" t="s">
        <v>1685</v>
      </c>
    </row>
  </sheetData>
  <mergeCells count="3">
    <mergeCell ref="D2:K2"/>
    <mergeCell ref="D3:K3"/>
    <mergeCell ref="D4:K4"/>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1A96-5C1C-4717-978F-E6BC37B054B1}">
  <dimension ref="B2:M73"/>
  <sheetViews>
    <sheetView showGridLines="0" zoomScaleNormal="100" workbookViewId="0">
      <selection activeCell="E19" sqref="E19"/>
    </sheetView>
  </sheetViews>
  <sheetFormatPr baseColWidth="10" defaultColWidth="9.140625" defaultRowHeight="15"/>
  <cols>
    <col min="1" max="1" width="4" customWidth="1"/>
    <col min="2" max="2" width="1.5703125" customWidth="1"/>
    <col min="3" max="3" width="0.7109375" customWidth="1"/>
    <col min="4" max="4" width="1.5703125" customWidth="1"/>
    <col min="5" max="5" width="9.5703125" bestFit="1" customWidth="1"/>
    <col min="7" max="7" width="28.7109375" bestFit="1" customWidth="1"/>
    <col min="8" max="8" width="10.5703125" bestFit="1" customWidth="1"/>
    <col min="10" max="10" width="21.5703125" bestFit="1" customWidth="1"/>
    <col min="11" max="11" width="10.5703125" customWidth="1"/>
    <col min="12" max="12" width="16.85546875" bestFit="1" customWidth="1"/>
  </cols>
  <sheetData>
    <row r="2" spans="2:13" ht="27.75">
      <c r="F2" s="794" t="s">
        <v>146</v>
      </c>
      <c r="G2" s="795"/>
      <c r="H2" s="795"/>
      <c r="I2" s="795"/>
      <c r="J2" s="795"/>
      <c r="K2" s="795"/>
      <c r="L2" s="795"/>
      <c r="M2" s="795"/>
    </row>
    <row r="3" spans="2:13" ht="20.25">
      <c r="F3" s="751" t="s">
        <v>147</v>
      </c>
      <c r="G3" s="752"/>
      <c r="H3" s="752"/>
      <c r="I3" s="752"/>
      <c r="J3" s="752"/>
      <c r="K3" s="752"/>
      <c r="L3" s="752"/>
      <c r="M3" s="752"/>
    </row>
    <row r="4" spans="2:13">
      <c r="F4" s="723" t="s">
        <v>158</v>
      </c>
      <c r="G4" s="668"/>
      <c r="H4" s="668"/>
      <c r="I4" s="668"/>
      <c r="J4" s="668"/>
      <c r="K4" s="668"/>
      <c r="L4" s="668"/>
      <c r="M4" s="668"/>
    </row>
    <row r="6" spans="2:13">
      <c r="D6" s="349"/>
      <c r="I6" s="465" t="s">
        <v>1686</v>
      </c>
    </row>
    <row r="7" spans="2:13">
      <c r="I7" s="465">
        <v>2023</v>
      </c>
    </row>
    <row r="8" spans="2:13">
      <c r="I8" s="466" t="s">
        <v>194</v>
      </c>
    </row>
    <row r="10" spans="2:13">
      <c r="B10" s="625" t="s">
        <v>1687</v>
      </c>
      <c r="C10" s="626">
        <v>222238916</v>
      </c>
      <c r="D10" s="596">
        <f t="shared" ref="D10:D36" si="0">+C10/$C$45</f>
        <v>2.4909529928598649E-3</v>
      </c>
    </row>
    <row r="11" spans="2:13">
      <c r="B11" s="625" t="s">
        <v>1688</v>
      </c>
      <c r="C11" s="626">
        <v>240339353.42000002</v>
      </c>
      <c r="D11" s="596">
        <f t="shared" si="0"/>
        <v>2.6938307767103839E-3</v>
      </c>
    </row>
    <row r="12" spans="2:13">
      <c r="B12" s="625" t="s">
        <v>1689</v>
      </c>
      <c r="C12" s="626">
        <v>252999997.24000001</v>
      </c>
      <c r="D12" s="596">
        <f t="shared" si="0"/>
        <v>2.8357369252040247E-3</v>
      </c>
    </row>
    <row r="13" spans="2:13">
      <c r="B13" s="625" t="s">
        <v>1690</v>
      </c>
      <c r="C13" s="626">
        <v>347599678.47000003</v>
      </c>
      <c r="D13" s="596">
        <f t="shared" si="0"/>
        <v>3.8960523880613835E-3</v>
      </c>
    </row>
    <row r="14" spans="2:13">
      <c r="B14" s="625" t="s">
        <v>1691</v>
      </c>
      <c r="C14" s="626">
        <v>368753256.43000001</v>
      </c>
      <c r="D14" s="596">
        <f t="shared" si="0"/>
        <v>4.1331511342105791E-3</v>
      </c>
    </row>
    <row r="15" spans="2:13">
      <c r="B15" s="625" t="s">
        <v>1692</v>
      </c>
      <c r="C15" s="626">
        <v>389052142.95999998</v>
      </c>
      <c r="D15" s="596">
        <f t="shared" si="0"/>
        <v>4.3606701172208559E-3</v>
      </c>
    </row>
    <row r="16" spans="2:13">
      <c r="B16" s="625" t="s">
        <v>1693</v>
      </c>
      <c r="C16" s="626">
        <v>531455511</v>
      </c>
      <c r="D16" s="596">
        <f t="shared" si="0"/>
        <v>5.9567906446111301E-3</v>
      </c>
    </row>
    <row r="17" spans="2:6">
      <c r="B17" s="625" t="s">
        <v>1694</v>
      </c>
      <c r="C17" s="626">
        <v>547305224.10000002</v>
      </c>
      <c r="D17" s="596">
        <f t="shared" si="0"/>
        <v>6.1344413054090583E-3</v>
      </c>
    </row>
    <row r="18" spans="2:6">
      <c r="B18" s="625" t="s">
        <v>1695</v>
      </c>
      <c r="C18" s="626">
        <v>676331398.74000001</v>
      </c>
      <c r="D18" s="596">
        <f t="shared" si="0"/>
        <v>7.5806242766973432E-3</v>
      </c>
      <c r="F18" s="245"/>
    </row>
    <row r="19" spans="2:6">
      <c r="B19" s="625" t="s">
        <v>1696</v>
      </c>
      <c r="C19" s="626">
        <v>723776285.18000007</v>
      </c>
      <c r="D19" s="596">
        <f t="shared" si="0"/>
        <v>8.1124077464907914E-3</v>
      </c>
    </row>
    <row r="20" spans="2:6">
      <c r="B20" s="625" t="s">
        <v>1697</v>
      </c>
      <c r="C20" s="626">
        <v>770553240</v>
      </c>
      <c r="D20" s="596">
        <f t="shared" si="0"/>
        <v>8.6367047404778807E-3</v>
      </c>
    </row>
    <row r="21" spans="2:6">
      <c r="B21" s="625" t="s">
        <v>1698</v>
      </c>
      <c r="C21" s="626">
        <v>846082891.01999998</v>
      </c>
      <c r="D21" s="596">
        <f t="shared" si="0"/>
        <v>9.4832747906032615E-3</v>
      </c>
    </row>
    <row r="22" spans="2:6">
      <c r="B22" s="625" t="s">
        <v>1699</v>
      </c>
      <c r="C22" s="626">
        <v>904924218.13</v>
      </c>
      <c r="D22" s="596">
        <f t="shared" si="0"/>
        <v>1.0142794655560219E-2</v>
      </c>
    </row>
    <row r="23" spans="2:6">
      <c r="B23" s="625" t="s">
        <v>1700</v>
      </c>
      <c r="C23" s="626">
        <v>927538323</v>
      </c>
      <c r="D23" s="596">
        <f t="shared" si="0"/>
        <v>1.0396263639393695E-2</v>
      </c>
    </row>
    <row r="24" spans="2:6">
      <c r="B24" s="625" t="s">
        <v>1701</v>
      </c>
      <c r="C24" s="626">
        <v>974829761.93000007</v>
      </c>
      <c r="D24" s="596">
        <f t="shared" si="0"/>
        <v>1.0926327200985821E-2</v>
      </c>
    </row>
    <row r="25" spans="2:6">
      <c r="B25" s="625" t="s">
        <v>1702</v>
      </c>
      <c r="C25" s="626">
        <v>1082691891</v>
      </c>
      <c r="D25" s="596">
        <f t="shared" si="0"/>
        <v>1.2135294100478587E-2</v>
      </c>
    </row>
    <row r="26" spans="2:6">
      <c r="B26" s="625" t="s">
        <v>1703</v>
      </c>
      <c r="C26" s="626">
        <v>1134101718.25</v>
      </c>
      <c r="D26" s="596">
        <f t="shared" si="0"/>
        <v>1.271151839708556E-2</v>
      </c>
    </row>
    <row r="27" spans="2:6">
      <c r="B27" s="625" t="s">
        <v>1704</v>
      </c>
      <c r="C27" s="626">
        <v>1174805431</v>
      </c>
      <c r="D27" s="596">
        <f t="shared" si="0"/>
        <v>1.3167743782450204E-2</v>
      </c>
    </row>
    <row r="28" spans="2:6">
      <c r="B28" s="625" t="s">
        <v>1705</v>
      </c>
      <c r="C28" s="626">
        <v>1236442099</v>
      </c>
      <c r="D28" s="596">
        <f t="shared" si="0"/>
        <v>1.3858595076129614E-2</v>
      </c>
    </row>
    <row r="29" spans="2:6">
      <c r="B29" s="625" t="s">
        <v>1706</v>
      </c>
      <c r="C29" s="626">
        <v>1368106418</v>
      </c>
      <c r="D29" s="596">
        <f t="shared" si="0"/>
        <v>1.5334347547249057E-2</v>
      </c>
    </row>
    <row r="30" spans="2:6">
      <c r="B30" s="625" t="s">
        <v>1707</v>
      </c>
      <c r="C30" s="626">
        <v>1452888021.77</v>
      </c>
      <c r="D30" s="596">
        <f t="shared" si="0"/>
        <v>1.6284617614487597E-2</v>
      </c>
    </row>
    <row r="31" spans="2:6">
      <c r="B31" s="625" t="s">
        <v>1708</v>
      </c>
      <c r="C31" s="626">
        <v>1533626231.1300001</v>
      </c>
      <c r="D31" s="596">
        <f t="shared" si="0"/>
        <v>1.7189567511936878E-2</v>
      </c>
    </row>
    <row r="32" spans="2:6">
      <c r="B32" s="625" t="s">
        <v>1709</v>
      </c>
      <c r="C32" s="626">
        <v>1839770865.6300001</v>
      </c>
      <c r="D32" s="596">
        <f t="shared" si="0"/>
        <v>2.0620973258875294E-2</v>
      </c>
    </row>
    <row r="33" spans="2:4">
      <c r="B33" s="625" t="s">
        <v>1710</v>
      </c>
      <c r="C33" s="626">
        <v>1985723806.74</v>
      </c>
      <c r="D33" s="596">
        <f t="shared" si="0"/>
        <v>2.2256878986001202E-2</v>
      </c>
    </row>
    <row r="34" spans="2:4">
      <c r="B34" s="625" t="s">
        <v>1711</v>
      </c>
      <c r="C34" s="626">
        <v>2412311645.7200003</v>
      </c>
      <c r="D34" s="596">
        <f t="shared" si="0"/>
        <v>2.7038265942662086E-2</v>
      </c>
    </row>
    <row r="35" spans="2:4">
      <c r="B35" s="625" t="s">
        <v>1712</v>
      </c>
      <c r="C35" s="626">
        <v>2682232769.9499998</v>
      </c>
      <c r="D35" s="596">
        <f t="shared" si="0"/>
        <v>3.0063662413894049E-2</v>
      </c>
    </row>
    <row r="36" spans="2:4">
      <c r="B36" s="625" t="s">
        <v>1713</v>
      </c>
      <c r="C36" s="626">
        <v>2730106191.7600002</v>
      </c>
      <c r="D36" s="596">
        <f t="shared" si="0"/>
        <v>3.0600249099441344E-2</v>
      </c>
    </row>
    <row r="37" spans="2:4">
      <c r="B37" s="625" t="s">
        <v>1682</v>
      </c>
      <c r="C37" s="626">
        <v>2744800000</v>
      </c>
      <c r="D37" s="596">
        <f t="shared" ref="D37:D44" si="1">+C38/$C$45</f>
        <v>3.1592353383186646E-2</v>
      </c>
    </row>
    <row r="38" spans="2:4">
      <c r="B38" s="625" t="s">
        <v>1714</v>
      </c>
      <c r="C38" s="626">
        <v>2818620178.6599998</v>
      </c>
      <c r="D38" s="596">
        <f t="shared" si="1"/>
        <v>4.6020793884674102E-2</v>
      </c>
    </row>
    <row r="39" spans="2:4">
      <c r="B39" s="625" t="s">
        <v>1715</v>
      </c>
      <c r="C39" s="626">
        <v>4105902992.0299997</v>
      </c>
      <c r="D39" s="596">
        <f t="shared" si="1"/>
        <v>7.0029660608255398E-2</v>
      </c>
    </row>
    <row r="40" spans="2:4">
      <c r="B40" s="625" t="s">
        <v>1716</v>
      </c>
      <c r="C40" s="626">
        <v>6247936394.6400003</v>
      </c>
      <c r="D40" s="596">
        <f t="shared" si="1"/>
        <v>0.1001032480836745</v>
      </c>
    </row>
    <row r="41" spans="2:4">
      <c r="B41" s="625" t="s">
        <v>1717</v>
      </c>
      <c r="C41" s="626">
        <v>8931054663</v>
      </c>
      <c r="D41" s="596">
        <f t="shared" si="1"/>
        <v>0.10482936381484036</v>
      </c>
    </row>
    <row r="42" spans="2:4">
      <c r="B42" s="625" t="s">
        <v>1718</v>
      </c>
      <c r="C42" s="626">
        <v>9352711290</v>
      </c>
      <c r="D42" s="596">
        <f t="shared" si="1"/>
        <v>0.33363869318236006</v>
      </c>
    </row>
    <row r="43" spans="2:4">
      <c r="B43" s="625" t="s">
        <v>1719</v>
      </c>
      <c r="C43" s="626">
        <v>29766720496.549995</v>
      </c>
      <c r="D43" s="596">
        <f t="shared" si="1"/>
        <v>0</v>
      </c>
    </row>
    <row r="44" spans="2:4">
      <c r="B44" s="625"/>
      <c r="C44" s="627"/>
      <c r="D44" s="596">
        <f t="shared" si="1"/>
        <v>1</v>
      </c>
    </row>
    <row r="45" spans="2:4">
      <c r="B45" s="625" t="s">
        <v>1720</v>
      </c>
      <c r="C45" s="628">
        <f>SUM(C10:C44)-C39</f>
        <v>89218430310.420013</v>
      </c>
      <c r="D45" s="592"/>
    </row>
    <row r="46" spans="2:4">
      <c r="B46" s="592"/>
      <c r="C46" s="592"/>
      <c r="D46" s="592"/>
    </row>
    <row r="47" spans="2:4">
      <c r="B47" s="592"/>
      <c r="C47" s="592"/>
      <c r="D47" s="592"/>
    </row>
    <row r="48" spans="2:4">
      <c r="B48" s="592"/>
      <c r="C48" s="592"/>
      <c r="D48" s="592"/>
    </row>
    <row r="49" spans="2:4">
      <c r="B49" s="592" t="s">
        <v>1721</v>
      </c>
      <c r="C49" s="592">
        <v>3127.7075720618182</v>
      </c>
      <c r="D49" s="592"/>
    </row>
    <row r="50" spans="2:4">
      <c r="B50" s="545" t="s">
        <v>324</v>
      </c>
      <c r="C50" s="592"/>
      <c r="D50" s="592"/>
    </row>
    <row r="73" hidden="1"/>
  </sheetData>
  <mergeCells count="3">
    <mergeCell ref="F2:M2"/>
    <mergeCell ref="F3:M3"/>
    <mergeCell ref="F4:M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36C4-BA81-4A82-A436-F2C8FF6F9981}">
  <dimension ref="A2:H606"/>
  <sheetViews>
    <sheetView showGridLines="0" workbookViewId="0">
      <selection activeCell="E19" sqref="E19"/>
    </sheetView>
  </sheetViews>
  <sheetFormatPr baseColWidth="10" defaultRowHeight="15"/>
  <cols>
    <col min="1" max="3" width="20.42578125" customWidth="1"/>
    <col min="4" max="4" width="36.85546875" bestFit="1" customWidth="1"/>
    <col min="5" max="5" width="20.42578125" bestFit="1" customWidth="1"/>
    <col min="6" max="6" width="20.42578125" customWidth="1"/>
    <col min="7" max="7" width="38.85546875" style="187" bestFit="1" customWidth="1"/>
    <col min="8" max="8" width="20.42578125" style="187" bestFit="1" customWidth="1"/>
    <col min="9" max="9" width="12.5703125" bestFit="1" customWidth="1"/>
    <col min="10" max="10" width="15" bestFit="1" customWidth="1"/>
    <col min="11" max="11" width="61.140625" bestFit="1" customWidth="1"/>
    <col min="12" max="12" width="13.85546875" customWidth="1"/>
    <col min="13" max="13" width="12.140625" customWidth="1"/>
    <col min="14" max="14" width="15.85546875" customWidth="1"/>
    <col min="15" max="15" width="14.28515625" customWidth="1"/>
    <col min="16" max="16" width="11" customWidth="1"/>
    <col min="17" max="17" width="55.7109375" bestFit="1" customWidth="1"/>
    <col min="18" max="18" width="43.85546875" bestFit="1" customWidth="1"/>
    <col min="19" max="19" width="37.28515625" bestFit="1" customWidth="1"/>
    <col min="20" max="20" width="27.85546875" bestFit="1" customWidth="1"/>
    <col min="21" max="21" width="13.28515625" bestFit="1" customWidth="1"/>
    <col min="22" max="22" width="12.5703125" bestFit="1" customWidth="1"/>
    <col min="23" max="23" width="36.7109375" bestFit="1" customWidth="1"/>
    <col min="24" max="24" width="36.140625" bestFit="1" customWidth="1"/>
    <col min="25" max="25" width="48" bestFit="1" customWidth="1"/>
    <col min="26" max="26" width="43.85546875" bestFit="1" customWidth="1"/>
    <col min="27" max="27" width="25.140625" bestFit="1" customWidth="1"/>
    <col min="28" max="28" width="20" bestFit="1" customWidth="1"/>
    <col min="29" max="29" width="29.28515625" bestFit="1" customWidth="1"/>
    <col min="30" max="30" width="32.42578125" bestFit="1" customWidth="1"/>
    <col min="31" max="31" width="33.5703125" bestFit="1" customWidth="1"/>
    <col min="32" max="32" width="39.42578125" bestFit="1" customWidth="1"/>
    <col min="33" max="33" width="35.7109375" bestFit="1" customWidth="1"/>
    <col min="34" max="34" width="48.5703125" bestFit="1" customWidth="1"/>
    <col min="35" max="35" width="27" bestFit="1" customWidth="1"/>
    <col min="36" max="36" width="35.85546875" bestFit="1" customWidth="1"/>
    <col min="37" max="37" width="34.140625" bestFit="1" customWidth="1"/>
    <col min="38" max="38" width="29.7109375" bestFit="1" customWidth="1"/>
    <col min="39" max="39" width="51.7109375" bestFit="1" customWidth="1"/>
    <col min="40" max="40" width="33.28515625" bestFit="1" customWidth="1"/>
    <col min="41" max="41" width="41.5703125" bestFit="1" customWidth="1"/>
    <col min="42" max="42" width="28.28515625" bestFit="1" customWidth="1"/>
    <col min="43" max="43" width="26.5703125" bestFit="1" customWidth="1"/>
    <col min="44" max="44" width="53" bestFit="1" customWidth="1"/>
    <col min="45" max="45" width="38.7109375" bestFit="1" customWidth="1"/>
    <col min="46" max="46" width="31.5703125" bestFit="1" customWidth="1"/>
    <col min="47" max="47" width="46" bestFit="1" customWidth="1"/>
    <col min="48" max="48" width="45.85546875" bestFit="1" customWidth="1"/>
    <col min="49" max="49" width="45.42578125" bestFit="1" customWidth="1"/>
    <col min="50" max="50" width="35.5703125" bestFit="1" customWidth="1"/>
    <col min="51" max="51" width="43.42578125" bestFit="1" customWidth="1"/>
    <col min="52" max="52" width="73.5703125" bestFit="1" customWidth="1"/>
    <col min="53" max="53" width="58.7109375" bestFit="1" customWidth="1"/>
    <col min="54" max="54" width="60.7109375" bestFit="1" customWidth="1"/>
    <col min="55" max="55" width="55.7109375" bestFit="1" customWidth="1"/>
    <col min="56" max="56" width="75.5703125" bestFit="1" customWidth="1"/>
    <col min="57" max="57" width="48.85546875" bestFit="1" customWidth="1"/>
    <col min="58" max="58" width="48.5703125" bestFit="1" customWidth="1"/>
    <col min="59" max="59" width="42.28515625" bestFit="1" customWidth="1"/>
    <col min="60" max="60" width="39.140625" bestFit="1" customWidth="1"/>
    <col min="61" max="61" width="42" bestFit="1" customWidth="1"/>
    <col min="62" max="62" width="32.85546875" bestFit="1" customWidth="1"/>
    <col min="63" max="63" width="15.140625" bestFit="1" customWidth="1"/>
    <col min="64" max="64" width="18.28515625" bestFit="1" customWidth="1"/>
    <col min="65" max="65" width="12.5703125" bestFit="1" customWidth="1"/>
  </cols>
  <sheetData>
    <row r="2" spans="1:8" ht="27.75" customHeight="1">
      <c r="A2" s="794" t="s">
        <v>146</v>
      </c>
      <c r="B2" s="795"/>
      <c r="C2" s="795"/>
      <c r="D2" s="795"/>
      <c r="E2" s="795"/>
      <c r="F2" s="795"/>
      <c r="G2" s="795"/>
      <c r="H2" s="270"/>
    </row>
    <row r="3" spans="1:8" ht="20.25">
      <c r="A3" s="751" t="s">
        <v>147</v>
      </c>
      <c r="B3" s="752"/>
      <c r="C3" s="752"/>
      <c r="D3" s="752"/>
      <c r="E3" s="752"/>
      <c r="F3" s="752"/>
      <c r="G3" s="752"/>
      <c r="H3" s="271"/>
    </row>
    <row r="4" spans="1:8" ht="15.75" customHeight="1">
      <c r="A4" s="723" t="s">
        <v>158</v>
      </c>
      <c r="B4" s="668"/>
      <c r="C4" s="668"/>
      <c r="D4" s="668"/>
      <c r="E4" s="668"/>
      <c r="F4" s="668"/>
      <c r="G4" s="668"/>
      <c r="H4" s="222"/>
    </row>
    <row r="5" spans="1:8">
      <c r="D5" s="465"/>
    </row>
    <row r="6" spans="1:8">
      <c r="A6" s="835" t="s">
        <v>1722</v>
      </c>
      <c r="B6" s="835"/>
      <c r="C6" s="835"/>
      <c r="D6" s="835"/>
      <c r="E6" s="835"/>
      <c r="F6" s="835"/>
      <c r="G6" s="835"/>
    </row>
    <row r="7" spans="1:8">
      <c r="A7" s="835">
        <v>2023</v>
      </c>
      <c r="B7" s="835"/>
      <c r="C7" s="835"/>
      <c r="D7" s="835"/>
      <c r="E7" s="835"/>
      <c r="F7" s="835"/>
      <c r="G7" s="835"/>
      <c r="H7" s="187" t="s">
        <v>1720</v>
      </c>
    </row>
    <row r="8" spans="1:8">
      <c r="A8" s="809" t="s">
        <v>1673</v>
      </c>
      <c r="B8" s="809"/>
      <c r="C8" s="809"/>
      <c r="D8" s="809"/>
      <c r="E8" s="809"/>
      <c r="F8" s="809"/>
      <c r="G8" s="809"/>
      <c r="H8" s="630">
        <v>1357.8954847056964</v>
      </c>
    </row>
    <row r="9" spans="1:8">
      <c r="B9" s="629"/>
      <c r="G9" s="150" t="s">
        <v>1702</v>
      </c>
      <c r="H9" s="630">
        <v>2824.9835384181852</v>
      </c>
    </row>
    <row r="10" spans="1:8">
      <c r="B10" s="629"/>
      <c r="G10" s="150" t="s">
        <v>1691</v>
      </c>
      <c r="H10" s="630">
        <v>3188.2522603320076</v>
      </c>
    </row>
    <row r="11" spans="1:8">
      <c r="B11" s="629"/>
      <c r="G11" s="150" t="s">
        <v>1696</v>
      </c>
      <c r="H11" s="630">
        <v>3756.6568145745209</v>
      </c>
    </row>
    <row r="12" spans="1:8">
      <c r="B12" s="629"/>
      <c r="G12" s="150" t="s">
        <v>1690</v>
      </c>
      <c r="H12" s="630">
        <v>3789.5436241632692</v>
      </c>
    </row>
    <row r="13" spans="1:8">
      <c r="B13" s="629"/>
      <c r="G13" s="150" t="s">
        <v>1704</v>
      </c>
      <c r="H13" s="630">
        <v>3800.8276856081684</v>
      </c>
    </row>
    <row r="14" spans="1:8">
      <c r="B14" s="629"/>
      <c r="G14" s="150" t="s">
        <v>1687</v>
      </c>
      <c r="H14" s="630">
        <v>3897.3557336513336</v>
      </c>
    </row>
    <row r="15" spans="1:8">
      <c r="B15" s="629"/>
      <c r="G15" s="150" t="s">
        <v>1692</v>
      </c>
      <c r="H15" s="630">
        <v>4066.8179894423247</v>
      </c>
    </row>
    <row r="16" spans="1:8">
      <c r="B16" s="629"/>
      <c r="G16" s="150" t="s">
        <v>1699</v>
      </c>
      <c r="H16" s="630">
        <v>4193.055246993953</v>
      </c>
    </row>
    <row r="17" spans="2:8">
      <c r="B17" s="629"/>
      <c r="G17" s="150" t="s">
        <v>1695</v>
      </c>
      <c r="H17" s="630">
        <v>4460.9358015196685</v>
      </c>
    </row>
    <row r="18" spans="2:8">
      <c r="B18" s="629"/>
      <c r="F18" s="245"/>
      <c r="G18" s="150" t="s">
        <v>1708</v>
      </c>
      <c r="H18" s="630">
        <v>4563.4673877452651</v>
      </c>
    </row>
    <row r="19" spans="2:8">
      <c r="B19" s="629"/>
      <c r="G19" s="150" t="s">
        <v>1689</v>
      </c>
      <c r="H19" s="630">
        <v>4856.3256471581863</v>
      </c>
    </row>
    <row r="20" spans="2:8">
      <c r="B20" s="629"/>
      <c r="G20" s="150" t="s">
        <v>1705</v>
      </c>
      <c r="H20" s="630">
        <v>5105.9312473674208</v>
      </c>
    </row>
    <row r="21" spans="2:8">
      <c r="B21" s="629"/>
      <c r="G21" s="150" t="s">
        <v>1694</v>
      </c>
      <c r="H21" s="630">
        <v>5355.603848600198</v>
      </c>
    </row>
    <row r="22" spans="2:8">
      <c r="B22" s="629"/>
      <c r="G22" s="150" t="s">
        <v>1701</v>
      </c>
      <c r="H22" s="630">
        <v>5377.5700278027552</v>
      </c>
    </row>
    <row r="23" spans="2:8">
      <c r="B23" s="629"/>
      <c r="G23" s="150" t="s">
        <v>1711</v>
      </c>
      <c r="H23" s="630">
        <v>5799.3139944947297</v>
      </c>
    </row>
    <row r="24" spans="2:8">
      <c r="B24" s="629"/>
      <c r="G24" s="150" t="s">
        <v>1716</v>
      </c>
      <c r="H24" s="630">
        <v>5824.2946730093217</v>
      </c>
    </row>
    <row r="25" spans="2:8">
      <c r="B25" s="629"/>
      <c r="G25" s="150" t="s">
        <v>1709</v>
      </c>
      <c r="H25" s="630">
        <v>6100.5214792622755</v>
      </c>
    </row>
    <row r="26" spans="2:8">
      <c r="B26" s="629"/>
      <c r="G26" s="150" t="s">
        <v>1706</v>
      </c>
      <c r="H26" s="630">
        <v>7244.4078263171832</v>
      </c>
    </row>
    <row r="27" spans="2:8">
      <c r="B27" s="629"/>
      <c r="G27" s="150" t="s">
        <v>1703</v>
      </c>
      <c r="H27" s="630">
        <v>8071.55365785091</v>
      </c>
    </row>
    <row r="28" spans="2:8">
      <c r="B28" s="629"/>
      <c r="G28" s="150" t="s">
        <v>1718</v>
      </c>
      <c r="H28" s="630">
        <v>8752.2459519729891</v>
      </c>
    </row>
    <row r="29" spans="2:8">
      <c r="B29" s="629"/>
      <c r="G29" s="150" t="s">
        <v>1682</v>
      </c>
      <c r="H29" s="630">
        <v>9359</v>
      </c>
    </row>
    <row r="30" spans="2:8">
      <c r="B30" s="629"/>
      <c r="G30" s="150" t="s">
        <v>1719</v>
      </c>
      <c r="H30" s="630">
        <v>9592.5505965470729</v>
      </c>
    </row>
    <row r="31" spans="2:8">
      <c r="B31" s="629"/>
      <c r="G31" s="150" t="s">
        <v>1710</v>
      </c>
      <c r="H31" s="630">
        <v>9845.7180874040587</v>
      </c>
    </row>
    <row r="32" spans="2:8">
      <c r="B32" s="629"/>
      <c r="G32" s="150" t="s">
        <v>1698</v>
      </c>
      <c r="H32" s="630">
        <v>9871.6909859056323</v>
      </c>
    </row>
    <row r="33" spans="2:8">
      <c r="B33" s="629"/>
      <c r="G33" s="150" t="s">
        <v>1712</v>
      </c>
      <c r="H33" s="630">
        <v>11993.31424026578</v>
      </c>
    </row>
    <row r="34" spans="2:8">
      <c r="B34" s="629"/>
      <c r="G34" s="150" t="s">
        <v>1700</v>
      </c>
      <c r="H34" s="630">
        <v>14724.700327025654</v>
      </c>
    </row>
    <row r="35" spans="2:8">
      <c r="B35" s="629"/>
      <c r="G35" s="150" t="s">
        <v>1697</v>
      </c>
      <c r="H35" s="630">
        <v>21335.508915716026</v>
      </c>
    </row>
    <row r="36" spans="2:8">
      <c r="B36" s="629"/>
      <c r="G36" s="150" t="s">
        <v>1715</v>
      </c>
      <c r="H36" s="630">
        <v>34428.165286181451</v>
      </c>
    </row>
    <row r="37" spans="2:8">
      <c r="G37" s="150" t="s">
        <v>1714</v>
      </c>
      <c r="H37" s="630">
        <v>41883.918489360432</v>
      </c>
    </row>
    <row r="38" spans="2:8">
      <c r="G38" s="150" t="s">
        <v>1713</v>
      </c>
      <c r="H38" s="630">
        <v>45105.592409337987</v>
      </c>
    </row>
    <row r="64" spans="1:1">
      <c r="A64" s="154" t="s">
        <v>1723</v>
      </c>
    </row>
    <row r="507" ht="13.5" customHeight="1"/>
    <row r="546" spans="1:1" hidden="1">
      <c r="A546">
        <v>62992</v>
      </c>
    </row>
    <row r="547" spans="1:1" hidden="1">
      <c r="A547">
        <v>215815</v>
      </c>
    </row>
    <row r="548" spans="1:1" hidden="1">
      <c r="A548">
        <v>760680</v>
      </c>
    </row>
    <row r="549" spans="1:1" hidden="1">
      <c r="A549">
        <v>95665</v>
      </c>
    </row>
    <row r="550" spans="1:1" hidden="1">
      <c r="A550">
        <v>383256</v>
      </c>
    </row>
    <row r="551" spans="1:1" hidden="1">
      <c r="A551">
        <v>281759</v>
      </c>
    </row>
    <row r="552" spans="1:1" hidden="1">
      <c r="A552">
        <v>587465</v>
      </c>
    </row>
    <row r="553" spans="1:1" hidden="1">
      <c r="A553">
        <v>309092</v>
      </c>
    </row>
    <row r="554" spans="1:1" hidden="1">
      <c r="A554">
        <v>192665</v>
      </c>
    </row>
    <row r="555" spans="1:1" hidden="1">
      <c r="A555">
        <v>85708</v>
      </c>
    </row>
    <row r="556" spans="1:1" hidden="1"/>
    <row r="557" spans="1:1" hidden="1"/>
    <row r="558" spans="1:1" hidden="1"/>
    <row r="559" spans="1:1" hidden="1"/>
    <row r="560" spans="1:1"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sheetData>
  <mergeCells count="6">
    <mergeCell ref="A6:G6"/>
    <mergeCell ref="A7:G7"/>
    <mergeCell ref="A8:G8"/>
    <mergeCell ref="A2:G2"/>
    <mergeCell ref="A3:G3"/>
    <mergeCell ref="A4:G4"/>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0FF4-AD5C-4235-965E-A69AB3934C0B}">
  <dimension ref="C2:I18"/>
  <sheetViews>
    <sheetView showGridLines="0" workbookViewId="0">
      <selection activeCell="C10" sqref="C10:C12"/>
    </sheetView>
  </sheetViews>
  <sheetFormatPr baseColWidth="10" defaultRowHeight="15"/>
  <cols>
    <col min="3" max="3" width="20" bestFit="1" customWidth="1"/>
    <col min="4" max="4" width="18.140625" bestFit="1" customWidth="1"/>
    <col min="5" max="5" width="19.7109375" bestFit="1" customWidth="1"/>
    <col min="6" max="6" width="20.5703125" bestFit="1" customWidth="1"/>
    <col min="7" max="7" width="29.140625" bestFit="1" customWidth="1"/>
  </cols>
  <sheetData>
    <row r="2" spans="3:9" ht="27.75" customHeight="1">
      <c r="C2" s="794" t="s">
        <v>146</v>
      </c>
      <c r="D2" s="795"/>
      <c r="E2" s="795"/>
      <c r="F2" s="795"/>
      <c r="G2" s="795"/>
      <c r="H2" s="270"/>
      <c r="I2" s="270"/>
    </row>
    <row r="3" spans="3:9" ht="20.25">
      <c r="C3" s="751" t="s">
        <v>147</v>
      </c>
      <c r="D3" s="752"/>
      <c r="E3" s="752"/>
      <c r="F3" s="752"/>
      <c r="G3" s="752"/>
      <c r="H3" s="271"/>
      <c r="I3" s="271"/>
    </row>
    <row r="4" spans="3:9" ht="15.75" customHeight="1">
      <c r="C4" s="723" t="s">
        <v>158</v>
      </c>
      <c r="D4" s="668"/>
      <c r="E4" s="668"/>
      <c r="F4" s="668"/>
      <c r="G4" s="668"/>
      <c r="H4" s="222"/>
      <c r="I4" s="222"/>
    </row>
    <row r="6" spans="3:9">
      <c r="C6" s="849" t="s">
        <v>1758</v>
      </c>
      <c r="D6" s="849"/>
      <c r="E6" s="849"/>
      <c r="F6" s="849"/>
      <c r="G6" s="849"/>
    </row>
    <row r="7" spans="3:9">
      <c r="C7" s="835" t="s">
        <v>365</v>
      </c>
      <c r="D7" s="835"/>
      <c r="E7" s="835"/>
      <c r="F7" s="835"/>
      <c r="G7" s="835"/>
    </row>
    <row r="8" spans="3:9">
      <c r="C8" s="835">
        <v>2023</v>
      </c>
      <c r="D8" s="835"/>
      <c r="E8" s="835"/>
      <c r="F8" s="835"/>
      <c r="G8" s="835"/>
    </row>
    <row r="9" spans="3:9">
      <c r="C9" s="850" t="s">
        <v>361</v>
      </c>
      <c r="D9" s="850"/>
      <c r="E9" s="850"/>
      <c r="F9" s="850"/>
      <c r="G9" s="850"/>
    </row>
    <row r="10" spans="3:9">
      <c r="C10" s="851" t="s">
        <v>360</v>
      </c>
      <c r="D10" s="851" t="s">
        <v>359</v>
      </c>
      <c r="E10" s="851" t="s">
        <v>333</v>
      </c>
      <c r="F10" s="854" t="s">
        <v>334</v>
      </c>
      <c r="G10" s="856" t="s">
        <v>335</v>
      </c>
    </row>
    <row r="11" spans="3:9">
      <c r="C11" s="852"/>
      <c r="D11" s="852"/>
      <c r="E11" s="852"/>
      <c r="F11" s="855"/>
      <c r="G11" s="856"/>
    </row>
    <row r="12" spans="3:9">
      <c r="C12" s="853"/>
      <c r="D12" s="853"/>
      <c r="E12" s="853"/>
      <c r="F12" s="487">
        <v>1</v>
      </c>
      <c r="G12" s="487">
        <v>2</v>
      </c>
    </row>
    <row r="13" spans="3:9" ht="63.75">
      <c r="C13" s="486" t="s">
        <v>364</v>
      </c>
      <c r="D13" s="486" t="s">
        <v>357</v>
      </c>
      <c r="E13" s="485" t="s">
        <v>363</v>
      </c>
      <c r="F13" s="484">
        <v>98</v>
      </c>
      <c r="G13" s="483">
        <v>69923273003</v>
      </c>
    </row>
    <row r="14" spans="3:9">
      <c r="C14" s="482" t="s">
        <v>339</v>
      </c>
      <c r="D14" s="482"/>
      <c r="E14" s="482"/>
      <c r="F14" s="482"/>
      <c r="G14" s="481">
        <f>SUM(G12:G13)</f>
        <v>69923273005</v>
      </c>
    </row>
    <row r="15" spans="3:9">
      <c r="C15" s="713" t="s">
        <v>1603</v>
      </c>
      <c r="D15" s="713"/>
      <c r="E15" s="713"/>
      <c r="F15" s="713"/>
      <c r="G15" s="713"/>
    </row>
    <row r="18" spans="6:6">
      <c r="F18" s="245"/>
    </row>
  </sheetData>
  <mergeCells count="13">
    <mergeCell ref="C8:G8"/>
    <mergeCell ref="C9:G9"/>
    <mergeCell ref="C15:G15"/>
    <mergeCell ref="C10:C12"/>
    <mergeCell ref="D10:D12"/>
    <mergeCell ref="E10:E12"/>
    <mergeCell ref="F10:F11"/>
    <mergeCell ref="G10:G11"/>
    <mergeCell ref="C2:G2"/>
    <mergeCell ref="C3:G3"/>
    <mergeCell ref="C4:G4"/>
    <mergeCell ref="C6:G6"/>
    <mergeCell ref="C7:G7"/>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EC07-C5E6-42DA-84E1-E7A91B03EDC3}">
  <dimension ref="C2:G18"/>
  <sheetViews>
    <sheetView showGridLines="0" workbookViewId="0">
      <selection activeCell="E19" sqref="E19"/>
    </sheetView>
  </sheetViews>
  <sheetFormatPr baseColWidth="10" defaultRowHeight="15"/>
  <cols>
    <col min="3" max="3" width="19.5703125" customWidth="1"/>
    <col min="4" max="4" width="14.42578125" customWidth="1"/>
    <col min="5" max="5" width="19.7109375" bestFit="1" customWidth="1"/>
    <col min="6" max="6" width="20.5703125" bestFit="1" customWidth="1"/>
    <col min="7" max="7" width="29.140625" bestFit="1" customWidth="1"/>
  </cols>
  <sheetData>
    <row r="2" spans="3:7" ht="27.75">
      <c r="C2" s="794" t="s">
        <v>146</v>
      </c>
      <c r="D2" s="795"/>
      <c r="E2" s="795"/>
      <c r="F2" s="795"/>
      <c r="G2" s="795"/>
    </row>
    <row r="3" spans="3:7" ht="20.25">
      <c r="C3" s="751" t="s">
        <v>147</v>
      </c>
      <c r="D3" s="752"/>
      <c r="E3" s="752"/>
      <c r="F3" s="752"/>
      <c r="G3" s="752"/>
    </row>
    <row r="4" spans="3:7">
      <c r="C4" s="723" t="s">
        <v>158</v>
      </c>
      <c r="D4" s="668"/>
      <c r="E4" s="668"/>
      <c r="F4" s="668"/>
      <c r="G4" s="668"/>
    </row>
    <row r="6" spans="3:7">
      <c r="C6" s="849" t="s">
        <v>1759</v>
      </c>
      <c r="D6" s="849"/>
      <c r="E6" s="849"/>
      <c r="F6" s="849"/>
      <c r="G6" s="849"/>
    </row>
    <row r="7" spans="3:7">
      <c r="C7" s="835" t="s">
        <v>362</v>
      </c>
      <c r="D7" s="835"/>
      <c r="E7" s="835"/>
      <c r="F7" s="835"/>
      <c r="G7" s="835"/>
    </row>
    <row r="8" spans="3:7">
      <c r="C8" s="835">
        <v>2023</v>
      </c>
      <c r="D8" s="835"/>
      <c r="E8" s="835"/>
      <c r="F8" s="835"/>
      <c r="G8" s="835"/>
    </row>
    <row r="9" spans="3:7">
      <c r="C9" s="850" t="s">
        <v>361</v>
      </c>
      <c r="D9" s="850"/>
      <c r="E9" s="850"/>
      <c r="F9" s="850"/>
      <c r="G9" s="850"/>
    </row>
    <row r="10" spans="3:7" ht="14.25" customHeight="1">
      <c r="C10" s="851" t="s">
        <v>360</v>
      </c>
      <c r="D10" s="851" t="s">
        <v>359</v>
      </c>
      <c r="E10" s="851" t="s">
        <v>333</v>
      </c>
      <c r="F10" s="854" t="s">
        <v>334</v>
      </c>
      <c r="G10" s="856" t="s">
        <v>335</v>
      </c>
    </row>
    <row r="11" spans="3:7">
      <c r="C11" s="852"/>
      <c r="D11" s="852"/>
      <c r="E11" s="852"/>
      <c r="F11" s="855"/>
      <c r="G11" s="856"/>
    </row>
    <row r="12" spans="3:7">
      <c r="C12" s="853"/>
      <c r="D12" s="853"/>
      <c r="E12" s="853"/>
      <c r="F12" s="487">
        <v>1</v>
      </c>
      <c r="G12" s="487">
        <v>2</v>
      </c>
    </row>
    <row r="13" spans="3:7" ht="89.25">
      <c r="C13" s="486" t="s">
        <v>358</v>
      </c>
      <c r="D13" s="486" t="s">
        <v>357</v>
      </c>
      <c r="E13" s="485" t="s">
        <v>356</v>
      </c>
      <c r="F13" s="484">
        <v>98.6</v>
      </c>
      <c r="G13" s="483">
        <v>66063407042</v>
      </c>
    </row>
    <row r="14" spans="3:7">
      <c r="C14" s="482" t="s">
        <v>339</v>
      </c>
      <c r="D14" s="482"/>
      <c r="E14" s="482"/>
      <c r="F14" s="482"/>
      <c r="G14" s="481">
        <f>SUM(G12:G13)</f>
        <v>66063407044</v>
      </c>
    </row>
    <row r="15" spans="3:7">
      <c r="C15" s="713" t="s">
        <v>1603</v>
      </c>
      <c r="D15" s="713"/>
      <c r="E15" s="713"/>
      <c r="F15" s="713"/>
      <c r="G15" s="713"/>
    </row>
    <row r="18" spans="6:6">
      <c r="F18" s="245"/>
    </row>
  </sheetData>
  <mergeCells count="13">
    <mergeCell ref="C8:G8"/>
    <mergeCell ref="C9:G9"/>
    <mergeCell ref="C15:G15"/>
    <mergeCell ref="C10:C12"/>
    <mergeCell ref="D10:D12"/>
    <mergeCell ref="E10:E12"/>
    <mergeCell ref="F10:F11"/>
    <mergeCell ref="G10:G11"/>
    <mergeCell ref="C3:G3"/>
    <mergeCell ref="C4:G4"/>
    <mergeCell ref="C2:G2"/>
    <mergeCell ref="C6:G6"/>
    <mergeCell ref="C7:G7"/>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713B-607F-4F47-945D-11D141F6CC1F}">
  <dimension ref="B1:L17"/>
  <sheetViews>
    <sheetView showGridLines="0" zoomScaleNormal="100" workbookViewId="0">
      <selection activeCell="E19" sqref="E19"/>
    </sheetView>
  </sheetViews>
  <sheetFormatPr baseColWidth="10" defaultColWidth="11.42578125" defaultRowHeight="14.2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8" width="19.7109375" style="245" bestFit="1" customWidth="1"/>
    <col min="9" max="16384" width="11.42578125" style="245"/>
  </cols>
  <sheetData>
    <row r="1" spans="2:12" s="141" customFormat="1" ht="15" customHeight="1">
      <c r="B1" s="859"/>
      <c r="C1" s="859"/>
      <c r="D1" s="859"/>
      <c r="E1" s="859"/>
      <c r="F1" s="859"/>
      <c r="G1" s="859"/>
      <c r="H1" s="859"/>
      <c r="I1" s="859"/>
      <c r="J1" s="859"/>
      <c r="K1" s="859"/>
      <c r="L1" s="859"/>
    </row>
    <row r="2" spans="2:12" s="141" customFormat="1" ht="15" customHeight="1">
      <c r="B2" s="664"/>
      <c r="C2" s="664"/>
      <c r="D2" s="664"/>
      <c r="E2" s="664"/>
      <c r="F2" s="664"/>
      <c r="G2" s="664"/>
      <c r="H2" s="664"/>
      <c r="I2" s="664"/>
      <c r="J2" s="664"/>
      <c r="K2" s="664"/>
      <c r="L2" s="664"/>
    </row>
    <row r="3" spans="2:12" s="141" customFormat="1" ht="15" customHeight="1">
      <c r="B3" s="142"/>
      <c r="C3" s="794" t="s">
        <v>146</v>
      </c>
      <c r="D3" s="795"/>
      <c r="E3" s="795"/>
      <c r="F3" s="795"/>
      <c r="G3" s="795"/>
      <c r="H3" s="142"/>
      <c r="I3" s="142"/>
      <c r="J3" s="142"/>
      <c r="K3" s="142"/>
      <c r="L3" s="142"/>
    </row>
    <row r="4" spans="2:12" s="141" customFormat="1" ht="20.25">
      <c r="C4" s="751" t="s">
        <v>147</v>
      </c>
      <c r="D4" s="752"/>
      <c r="E4" s="752"/>
      <c r="F4" s="752"/>
      <c r="G4" s="752"/>
      <c r="H4" s="464"/>
    </row>
    <row r="5" spans="2:12" ht="14.25" customHeight="1">
      <c r="C5" s="723" t="s">
        <v>158</v>
      </c>
      <c r="D5" s="668"/>
      <c r="E5" s="668"/>
      <c r="F5" s="668"/>
      <c r="G5" s="668"/>
    </row>
    <row r="6" spans="2:12" ht="14.25" customHeight="1"/>
    <row r="7" spans="2:12" ht="29.25" customHeight="1">
      <c r="C7" s="860" t="s">
        <v>1760</v>
      </c>
      <c r="D7" s="835"/>
      <c r="E7" s="835"/>
      <c r="F7" s="835"/>
      <c r="G7" s="835"/>
    </row>
    <row r="8" spans="2:12" ht="15">
      <c r="C8" s="835">
        <v>2023</v>
      </c>
      <c r="D8" s="835"/>
      <c r="E8" s="835"/>
      <c r="F8" s="835"/>
      <c r="G8" s="835"/>
    </row>
    <row r="9" spans="2:12">
      <c r="C9" s="809" t="s">
        <v>194</v>
      </c>
      <c r="D9" s="809"/>
      <c r="E9" s="809"/>
      <c r="F9" s="809"/>
      <c r="G9" s="809"/>
    </row>
    <row r="10" spans="2:12" ht="18.75" customHeight="1">
      <c r="C10" s="861" t="s">
        <v>331</v>
      </c>
      <c r="D10" s="864" t="s">
        <v>332</v>
      </c>
      <c r="E10" s="864" t="s">
        <v>333</v>
      </c>
      <c r="F10" s="867" t="s">
        <v>334</v>
      </c>
      <c r="G10" s="869" t="s">
        <v>335</v>
      </c>
    </row>
    <row r="11" spans="2:12" ht="15" customHeight="1" thickBot="1">
      <c r="C11" s="862"/>
      <c r="D11" s="865"/>
      <c r="E11" s="865"/>
      <c r="F11" s="868"/>
      <c r="G11" s="870"/>
    </row>
    <row r="12" spans="2:12" ht="15.75" thickBot="1">
      <c r="C12" s="863"/>
      <c r="D12" s="866"/>
      <c r="E12" s="866"/>
      <c r="F12" s="467">
        <v>1</v>
      </c>
      <c r="G12" s="468">
        <v>2</v>
      </c>
    </row>
    <row r="13" spans="2:12" ht="57.75" thickBot="1">
      <c r="C13" s="469" t="s">
        <v>336</v>
      </c>
      <c r="D13" s="470" t="s">
        <v>337</v>
      </c>
      <c r="E13" s="471" t="s">
        <v>338</v>
      </c>
      <c r="F13" s="472">
        <v>0.96699999999999997</v>
      </c>
      <c r="G13" s="473">
        <v>57248292089</v>
      </c>
    </row>
    <row r="14" spans="2:12" ht="15.75" thickBot="1">
      <c r="C14" s="857" t="s">
        <v>339</v>
      </c>
      <c r="D14" s="858"/>
      <c r="E14" s="858"/>
      <c r="F14" s="858"/>
      <c r="G14" s="474">
        <f>SUM(G13:G13)</f>
        <v>57248292089</v>
      </c>
      <c r="H14" s="444"/>
      <c r="I14" s="444"/>
    </row>
    <row r="15" spans="2:12">
      <c r="C15" s="547" t="s">
        <v>1603</v>
      </c>
      <c r="H15" s="476"/>
    </row>
    <row r="16" spans="2:12" ht="15">
      <c r="C16" s="475"/>
    </row>
    <row r="17" spans="3:3" ht="15">
      <c r="C17" s="475"/>
    </row>
  </sheetData>
  <mergeCells count="13">
    <mergeCell ref="C14:F14"/>
    <mergeCell ref="B1:L1"/>
    <mergeCell ref="C7:G7"/>
    <mergeCell ref="C8:G8"/>
    <mergeCell ref="C9:G9"/>
    <mergeCell ref="C10:C12"/>
    <mergeCell ref="D10:D12"/>
    <mergeCell ref="E10:E12"/>
    <mergeCell ref="F10:F11"/>
    <mergeCell ref="G10:G11"/>
    <mergeCell ref="C3:G3"/>
    <mergeCell ref="C4:G4"/>
    <mergeCell ref="C5:G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755E-F4A1-4E1C-946B-586A1642FA40}">
  <dimension ref="B1:L19"/>
  <sheetViews>
    <sheetView showGridLines="0" zoomScale="80" zoomScaleNormal="80" workbookViewId="0">
      <selection activeCell="E19" sqref="E19"/>
    </sheetView>
  </sheetViews>
  <sheetFormatPr baseColWidth="10" defaultColWidth="11.42578125" defaultRowHeight="14.2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16384" width="11.42578125" style="245"/>
  </cols>
  <sheetData>
    <row r="1" spans="2:12" s="141" customFormat="1" ht="15">
      <c r="B1" s="664"/>
      <c r="C1" s="664"/>
      <c r="D1" s="664"/>
      <c r="E1" s="664"/>
      <c r="F1" s="664"/>
      <c r="G1" s="664"/>
      <c r="H1" s="664"/>
      <c r="I1" s="664"/>
      <c r="J1" s="664"/>
      <c r="K1" s="664"/>
      <c r="L1" s="664"/>
    </row>
    <row r="2" spans="2:12" s="141" customFormat="1" ht="27.75">
      <c r="B2" s="664"/>
      <c r="C2" s="794" t="s">
        <v>146</v>
      </c>
      <c r="D2" s="795"/>
      <c r="E2" s="795"/>
      <c r="F2" s="795"/>
      <c r="G2" s="795"/>
      <c r="H2" s="664"/>
      <c r="I2" s="664"/>
      <c r="J2" s="664"/>
      <c r="K2" s="664"/>
      <c r="L2" s="664"/>
    </row>
    <row r="3" spans="2:12" s="141" customFormat="1" ht="20.25">
      <c r="B3" s="664"/>
      <c r="C3" s="751" t="s">
        <v>147</v>
      </c>
      <c r="D3" s="752"/>
      <c r="E3" s="752"/>
      <c r="F3" s="752"/>
      <c r="G3" s="752"/>
      <c r="H3" s="664"/>
      <c r="I3" s="664"/>
      <c r="J3" s="664"/>
      <c r="K3" s="664"/>
      <c r="L3" s="664"/>
    </row>
    <row r="4" spans="2:12" s="141" customFormat="1" ht="15">
      <c r="B4" s="664"/>
      <c r="C4" s="723" t="s">
        <v>158</v>
      </c>
      <c r="D4" s="668"/>
      <c r="E4" s="668"/>
      <c r="F4" s="668"/>
      <c r="G4" s="668"/>
      <c r="H4" s="664"/>
      <c r="I4" s="664"/>
      <c r="J4" s="664"/>
      <c r="K4" s="664"/>
      <c r="L4" s="664"/>
    </row>
    <row r="5" spans="2:12" ht="15">
      <c r="B5" s="664"/>
      <c r="C5" s="664"/>
      <c r="D5" s="664"/>
      <c r="E5" s="664"/>
      <c r="F5" s="664"/>
      <c r="G5" s="664"/>
      <c r="H5" s="664"/>
      <c r="I5" s="664"/>
      <c r="J5" s="664"/>
      <c r="K5" s="664"/>
      <c r="L5" s="664"/>
    </row>
    <row r="6" spans="2:12" ht="41.25" customHeight="1">
      <c r="C6" s="860" t="s">
        <v>1761</v>
      </c>
      <c r="D6" s="835"/>
      <c r="E6" s="835"/>
      <c r="F6" s="835"/>
      <c r="G6" s="835"/>
    </row>
    <row r="7" spans="2:12" ht="15">
      <c r="C7" s="835">
        <v>2023</v>
      </c>
      <c r="D7" s="835"/>
      <c r="E7" s="835"/>
      <c r="F7" s="835"/>
      <c r="G7" s="835"/>
    </row>
    <row r="8" spans="2:12">
      <c r="C8" s="809" t="s">
        <v>194</v>
      </c>
      <c r="D8" s="809"/>
      <c r="E8" s="809"/>
      <c r="F8" s="809"/>
      <c r="G8" s="809"/>
    </row>
    <row r="9" spans="2:12" ht="18.75" customHeight="1">
      <c r="C9" s="862" t="s">
        <v>331</v>
      </c>
      <c r="D9" s="865" t="s">
        <v>332</v>
      </c>
      <c r="E9" s="865" t="s">
        <v>333</v>
      </c>
      <c r="F9" s="874" t="s">
        <v>334</v>
      </c>
      <c r="G9" s="875" t="s">
        <v>335</v>
      </c>
    </row>
    <row r="10" spans="2:12" ht="15" customHeight="1" thickBot="1">
      <c r="C10" s="862"/>
      <c r="D10" s="865"/>
      <c r="E10" s="865"/>
      <c r="F10" s="868"/>
      <c r="G10" s="870"/>
    </row>
    <row r="11" spans="2:12" ht="15.75" thickBot="1">
      <c r="C11" s="863"/>
      <c r="D11" s="866"/>
      <c r="E11" s="866"/>
      <c r="F11" s="175">
        <v>1</v>
      </c>
      <c r="G11" s="468">
        <v>2</v>
      </c>
    </row>
    <row r="12" spans="2:12" ht="60.75" thickBot="1">
      <c r="C12" s="477" t="s">
        <v>340</v>
      </c>
      <c r="D12" s="470" t="s">
        <v>341</v>
      </c>
      <c r="E12" s="471" t="s">
        <v>342</v>
      </c>
      <c r="F12" s="478">
        <v>587200320</v>
      </c>
      <c r="G12" s="473">
        <v>5097580187</v>
      </c>
    </row>
    <row r="13" spans="2:12" ht="75.75" thickBot="1">
      <c r="C13" s="872" t="s">
        <v>343</v>
      </c>
      <c r="D13" s="470" t="s">
        <v>344</v>
      </c>
      <c r="E13" s="471" t="s">
        <v>345</v>
      </c>
      <c r="F13" s="478">
        <v>121946211.37</v>
      </c>
      <c r="G13" s="473">
        <v>405084715</v>
      </c>
    </row>
    <row r="14" spans="2:12" ht="105.75" thickBot="1">
      <c r="C14" s="873"/>
      <c r="D14" s="470" t="s">
        <v>346</v>
      </c>
      <c r="E14" s="471" t="s">
        <v>347</v>
      </c>
      <c r="F14" s="478">
        <v>23283287.949999999</v>
      </c>
      <c r="G14" s="473">
        <v>2550968395</v>
      </c>
    </row>
    <row r="15" spans="2:12" ht="75.75" thickBot="1">
      <c r="C15" s="479" t="s">
        <v>348</v>
      </c>
      <c r="D15" s="470" t="s">
        <v>349</v>
      </c>
      <c r="E15" s="471" t="s">
        <v>350</v>
      </c>
      <c r="F15" s="480">
        <v>448000</v>
      </c>
      <c r="G15" s="473">
        <v>601296153</v>
      </c>
    </row>
    <row r="16" spans="2:12" ht="15.75" thickBot="1">
      <c r="C16" s="857" t="s">
        <v>339</v>
      </c>
      <c r="D16" s="858"/>
      <c r="E16" s="858"/>
      <c r="F16" s="858"/>
      <c r="G16" s="474">
        <f>SUM(G12:G15)</f>
        <v>8654929450</v>
      </c>
    </row>
    <row r="17" spans="3:7">
      <c r="C17" s="871" t="s">
        <v>1603</v>
      </c>
      <c r="D17" s="871"/>
      <c r="E17" s="871"/>
      <c r="F17" s="871"/>
      <c r="G17" s="871"/>
    </row>
    <row r="18" spans="3:7" ht="15">
      <c r="C18" s="475"/>
    </row>
    <row r="19" spans="3:7" ht="15">
      <c r="C19" s="475"/>
    </row>
  </sheetData>
  <mergeCells count="14">
    <mergeCell ref="C2:G2"/>
    <mergeCell ref="C3:G3"/>
    <mergeCell ref="C4:G4"/>
    <mergeCell ref="C17:G17"/>
    <mergeCell ref="C13:C14"/>
    <mergeCell ref="C16:F16"/>
    <mergeCell ref="C6:G6"/>
    <mergeCell ref="C7:G7"/>
    <mergeCell ref="C9:C11"/>
    <mergeCell ref="D9:D11"/>
    <mergeCell ref="E9:E11"/>
    <mergeCell ref="F9:F10"/>
    <mergeCell ref="G9:G10"/>
    <mergeCell ref="C8:G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3C95-A17E-4EF3-A5B8-64596A88D89A}">
  <dimension ref="B1:L20"/>
  <sheetViews>
    <sheetView showGridLines="0" zoomScale="80" zoomScaleNormal="80" workbookViewId="0">
      <selection activeCell="E19" sqref="E19"/>
    </sheetView>
  </sheetViews>
  <sheetFormatPr baseColWidth="10" defaultColWidth="11.42578125" defaultRowHeight="14.2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16384" width="11.42578125" style="245"/>
  </cols>
  <sheetData>
    <row r="1" spans="2:12" s="141" customFormat="1" ht="15" customHeight="1">
      <c r="B1" s="664"/>
      <c r="C1" s="665"/>
      <c r="D1" s="664"/>
      <c r="E1" s="664"/>
      <c r="F1" s="664"/>
      <c r="G1" s="664"/>
      <c r="H1" s="664"/>
      <c r="I1" s="664"/>
      <c r="J1" s="664"/>
      <c r="K1" s="664"/>
      <c r="L1" s="664"/>
    </row>
    <row r="2" spans="2:12" s="141" customFormat="1" ht="27.75">
      <c r="B2" s="664"/>
      <c r="C2" s="794" t="s">
        <v>146</v>
      </c>
      <c r="D2" s="795"/>
      <c r="E2" s="795"/>
      <c r="F2" s="795"/>
      <c r="G2" s="795"/>
      <c r="H2" s="664"/>
      <c r="I2" s="664"/>
      <c r="J2" s="664"/>
      <c r="K2" s="664"/>
      <c r="L2" s="664"/>
    </row>
    <row r="3" spans="2:12" s="141" customFormat="1" ht="20.25">
      <c r="B3" s="142"/>
      <c r="C3" s="751" t="s">
        <v>147</v>
      </c>
      <c r="D3" s="752"/>
      <c r="E3" s="752"/>
      <c r="F3" s="752"/>
      <c r="G3" s="752"/>
      <c r="H3" s="142"/>
      <c r="I3" s="142"/>
      <c r="J3" s="142"/>
      <c r="K3" s="142"/>
      <c r="L3" s="142"/>
    </row>
    <row r="4" spans="2:12" s="141" customFormat="1" ht="15">
      <c r="C4" s="723" t="s">
        <v>158</v>
      </c>
      <c r="D4" s="668"/>
      <c r="E4" s="668"/>
      <c r="F4" s="668"/>
      <c r="G4" s="668"/>
      <c r="H4" s="464"/>
    </row>
    <row r="5" spans="2:12" ht="14.25" customHeight="1"/>
    <row r="6" spans="2:12" ht="14.25" customHeight="1"/>
    <row r="7" spans="2:12" ht="33" customHeight="1">
      <c r="C7" s="860" t="s">
        <v>1762</v>
      </c>
      <c r="D7" s="835"/>
      <c r="E7" s="835"/>
      <c r="F7" s="835"/>
      <c r="G7" s="835"/>
    </row>
    <row r="8" spans="2:12" ht="15">
      <c r="C8" s="835">
        <v>2023</v>
      </c>
      <c r="D8" s="835"/>
      <c r="E8" s="835"/>
      <c r="F8" s="835"/>
      <c r="G8" s="835"/>
    </row>
    <row r="9" spans="2:12">
      <c r="C9" s="488"/>
      <c r="D9" s="809" t="s">
        <v>194</v>
      </c>
      <c r="E9" s="809"/>
      <c r="F9" s="488"/>
      <c r="G9" s="488"/>
    </row>
    <row r="10" spans="2:12" ht="18.75" customHeight="1">
      <c r="C10" s="862" t="s">
        <v>331</v>
      </c>
      <c r="D10" s="865" t="s">
        <v>332</v>
      </c>
      <c r="E10" s="865" t="s">
        <v>333</v>
      </c>
      <c r="F10" s="874" t="s">
        <v>334</v>
      </c>
      <c r="G10" s="875" t="s">
        <v>335</v>
      </c>
    </row>
    <row r="11" spans="2:12" ht="15" customHeight="1" thickBot="1">
      <c r="C11" s="862"/>
      <c r="D11" s="865"/>
      <c r="E11" s="865"/>
      <c r="F11" s="868"/>
      <c r="G11" s="870"/>
    </row>
    <row r="12" spans="2:12" ht="15.75" thickBot="1">
      <c r="C12" s="863"/>
      <c r="D12" s="866"/>
      <c r="E12" s="866"/>
      <c r="F12" s="175">
        <v>1</v>
      </c>
      <c r="G12" s="468">
        <v>2</v>
      </c>
    </row>
    <row r="13" spans="2:12" ht="60.75" thickBot="1">
      <c r="C13" s="477" t="s">
        <v>340</v>
      </c>
      <c r="D13" s="470" t="s">
        <v>351</v>
      </c>
      <c r="E13" s="471" t="s">
        <v>352</v>
      </c>
      <c r="F13" s="478">
        <v>635361982</v>
      </c>
      <c r="G13" s="473">
        <v>5834278351</v>
      </c>
    </row>
    <row r="14" spans="2:12" ht="75.75" thickBot="1">
      <c r="C14" s="872" t="s">
        <v>343</v>
      </c>
      <c r="D14" s="470" t="s">
        <v>353</v>
      </c>
      <c r="E14" s="471" t="s">
        <v>345</v>
      </c>
      <c r="F14" s="478">
        <v>77192790</v>
      </c>
      <c r="G14" s="473">
        <v>498533706</v>
      </c>
    </row>
    <row r="15" spans="2:12" ht="90.75" thickBot="1">
      <c r="C15" s="873"/>
      <c r="D15" s="470" t="s">
        <v>354</v>
      </c>
      <c r="E15" s="471" t="s">
        <v>347</v>
      </c>
      <c r="F15" s="478">
        <v>31112121</v>
      </c>
      <c r="G15" s="473">
        <v>640701439</v>
      </c>
    </row>
    <row r="16" spans="2:12" ht="75.75" thickBot="1">
      <c r="C16" s="479" t="s">
        <v>348</v>
      </c>
      <c r="D16" s="470" t="s">
        <v>355</v>
      </c>
      <c r="E16" s="471" t="s">
        <v>350</v>
      </c>
      <c r="F16" s="480">
        <v>40986</v>
      </c>
      <c r="G16" s="473">
        <v>185409303</v>
      </c>
    </row>
    <row r="17" spans="3:7" ht="15.75" thickBot="1">
      <c r="C17" s="857" t="s">
        <v>339</v>
      </c>
      <c r="D17" s="858"/>
      <c r="E17" s="858"/>
      <c r="F17" s="858"/>
      <c r="G17" s="474">
        <f>SUM(G13:G16)</f>
        <v>7158922799</v>
      </c>
    </row>
    <row r="18" spans="3:7" ht="15">
      <c r="C18" s="871" t="s">
        <v>1603</v>
      </c>
      <c r="D18" s="871"/>
      <c r="E18" s="871"/>
      <c r="F18" s="927"/>
      <c r="G18" s="871"/>
    </row>
    <row r="19" spans="3:7" ht="15">
      <c r="C19" s="475"/>
    </row>
    <row r="20" spans="3:7" ht="15">
      <c r="C20" s="475"/>
    </row>
  </sheetData>
  <mergeCells count="14">
    <mergeCell ref="C2:G2"/>
    <mergeCell ref="C3:G3"/>
    <mergeCell ref="C4:G4"/>
    <mergeCell ref="C18:G18"/>
    <mergeCell ref="C14:C15"/>
    <mergeCell ref="C17:F17"/>
    <mergeCell ref="C7:G7"/>
    <mergeCell ref="C8:G8"/>
    <mergeCell ref="C10:C12"/>
    <mergeCell ref="D10:D12"/>
    <mergeCell ref="E10:E12"/>
    <mergeCell ref="F10:F11"/>
    <mergeCell ref="G10:G11"/>
    <mergeCell ref="D9:E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409CC-BAAF-490F-AFD4-4A020174B8DC}">
  <dimension ref="C2:G19"/>
  <sheetViews>
    <sheetView showGridLines="0" topLeftCell="A3" workbookViewId="0">
      <selection activeCell="E19" sqref="E19"/>
    </sheetView>
  </sheetViews>
  <sheetFormatPr baseColWidth="10" defaultRowHeight="15"/>
  <cols>
    <col min="3" max="3" width="20" bestFit="1" customWidth="1"/>
    <col min="4" max="4" width="28.5703125" customWidth="1"/>
    <col min="5" max="5" width="19.7109375" bestFit="1" customWidth="1"/>
    <col min="6" max="6" width="20.5703125" bestFit="1" customWidth="1"/>
    <col min="7" max="7" width="29.140625" bestFit="1" customWidth="1"/>
  </cols>
  <sheetData>
    <row r="2" spans="3:7" ht="27.75">
      <c r="C2" s="794" t="s">
        <v>146</v>
      </c>
      <c r="D2" s="795"/>
      <c r="E2" s="795"/>
      <c r="F2" s="795"/>
      <c r="G2" s="795"/>
    </row>
    <row r="3" spans="3:7" ht="20.25">
      <c r="C3" s="751" t="s">
        <v>147</v>
      </c>
      <c r="D3" s="752"/>
      <c r="E3" s="752"/>
      <c r="F3" s="752"/>
      <c r="G3" s="752"/>
    </row>
    <row r="4" spans="3:7">
      <c r="C4" s="723" t="s">
        <v>158</v>
      </c>
      <c r="D4" s="668"/>
      <c r="E4" s="668"/>
      <c r="F4" s="668"/>
      <c r="G4" s="668"/>
    </row>
    <row r="6" spans="3:7" ht="48" customHeight="1">
      <c r="C6" s="860" t="s">
        <v>1763</v>
      </c>
      <c r="D6" s="835"/>
      <c r="E6" s="835"/>
      <c r="F6" s="835"/>
      <c r="G6" s="835"/>
    </row>
    <row r="7" spans="3:7">
      <c r="C7" s="834" t="s">
        <v>373</v>
      </c>
      <c r="D7" s="834"/>
      <c r="E7" s="834"/>
      <c r="F7" s="834"/>
      <c r="G7" s="834"/>
    </row>
    <row r="8" spans="3:7">
      <c r="C8" s="877" t="s">
        <v>360</v>
      </c>
      <c r="D8" s="877" t="s">
        <v>359</v>
      </c>
      <c r="E8" s="877" t="s">
        <v>333</v>
      </c>
      <c r="F8" s="856" t="s">
        <v>334</v>
      </c>
      <c r="G8" s="856" t="s">
        <v>335</v>
      </c>
    </row>
    <row r="9" spans="3:7">
      <c r="C9" s="877"/>
      <c r="D9" s="877"/>
      <c r="E9" s="877"/>
      <c r="F9" s="856"/>
      <c r="G9" s="856"/>
    </row>
    <row r="10" spans="3:7">
      <c r="C10" s="851"/>
      <c r="D10" s="851"/>
      <c r="E10" s="851"/>
      <c r="F10" s="487">
        <v>1</v>
      </c>
      <c r="G10" s="487">
        <v>2</v>
      </c>
    </row>
    <row r="11" spans="3:7" ht="63.75">
      <c r="C11" s="876" t="s">
        <v>340</v>
      </c>
      <c r="D11" s="497" t="s">
        <v>372</v>
      </c>
      <c r="E11" s="485" t="s">
        <v>370</v>
      </c>
      <c r="F11" s="496">
        <v>158932386.16</v>
      </c>
      <c r="G11" s="483">
        <v>1319979235</v>
      </c>
    </row>
    <row r="12" spans="3:7" ht="63.75">
      <c r="C12" s="876"/>
      <c r="D12" s="497" t="s">
        <v>371</v>
      </c>
      <c r="E12" s="485" t="s">
        <v>370</v>
      </c>
      <c r="F12" s="496">
        <v>198665386.16</v>
      </c>
      <c r="G12" s="483">
        <v>1114629144</v>
      </c>
    </row>
    <row r="13" spans="3:7" ht="76.5">
      <c r="C13" s="876" t="s">
        <v>343</v>
      </c>
      <c r="D13" s="497" t="s">
        <v>369</v>
      </c>
      <c r="E13" s="485" t="s">
        <v>345</v>
      </c>
      <c r="F13" s="496">
        <v>82664800.640000001</v>
      </c>
      <c r="G13" s="483">
        <v>428072620</v>
      </c>
    </row>
    <row r="14" spans="3:7" ht="89.25">
      <c r="C14" s="876"/>
      <c r="D14" s="497" t="s">
        <v>368</v>
      </c>
      <c r="E14" s="485" t="s">
        <v>345</v>
      </c>
      <c r="F14" s="496">
        <v>20000000</v>
      </c>
      <c r="G14" s="483">
        <v>321326815</v>
      </c>
    </row>
    <row r="15" spans="3:7" ht="76.5">
      <c r="C15" s="495" t="s">
        <v>348</v>
      </c>
      <c r="D15" s="494" t="s">
        <v>367</v>
      </c>
      <c r="E15" s="493" t="s">
        <v>366</v>
      </c>
      <c r="F15" s="492">
        <v>188135</v>
      </c>
      <c r="G15" s="491">
        <v>371143749</v>
      </c>
    </row>
    <row r="16" spans="3:7">
      <c r="C16" s="482" t="s">
        <v>339</v>
      </c>
      <c r="D16" s="482"/>
      <c r="E16" s="490"/>
      <c r="F16" s="490"/>
      <c r="G16" s="489">
        <f>SUM(G10:G15)</f>
        <v>3555151565</v>
      </c>
    </row>
    <row r="17" spans="3:7">
      <c r="C17" s="713" t="s">
        <v>1603</v>
      </c>
      <c r="D17" s="713"/>
      <c r="E17" s="713"/>
      <c r="F17" s="713"/>
      <c r="G17" s="713"/>
    </row>
    <row r="18" spans="3:7">
      <c r="C18" s="475"/>
      <c r="F18" s="245"/>
    </row>
    <row r="19" spans="3:7">
      <c r="C19" s="475"/>
    </row>
  </sheetData>
  <mergeCells count="13">
    <mergeCell ref="C2:G2"/>
    <mergeCell ref="C3:G3"/>
    <mergeCell ref="C4:G4"/>
    <mergeCell ref="C17:G17"/>
    <mergeCell ref="C11:C12"/>
    <mergeCell ref="C13:C14"/>
    <mergeCell ref="C6:G6"/>
    <mergeCell ref="C7:G7"/>
    <mergeCell ref="C8:C10"/>
    <mergeCell ref="D8:D10"/>
    <mergeCell ref="E8:E10"/>
    <mergeCell ref="F8:F9"/>
    <mergeCell ref="G8:G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6CCA9-A399-4867-9FB5-0B7309A860AC}">
  <dimension ref="A2:S41"/>
  <sheetViews>
    <sheetView zoomScale="90" zoomScaleNormal="90" workbookViewId="0">
      <selection activeCell="C40" sqref="C40"/>
    </sheetView>
  </sheetViews>
  <sheetFormatPr baseColWidth="10" defaultColWidth="9.140625" defaultRowHeight="12.75"/>
  <cols>
    <col min="1" max="1" width="8.7109375" style="11" bestFit="1" customWidth="1"/>
    <col min="2" max="16384" width="9.140625" style="11"/>
  </cols>
  <sheetData>
    <row r="2" spans="1:19" ht="23.25">
      <c r="E2" s="666" t="s">
        <v>146</v>
      </c>
      <c r="F2" s="666"/>
      <c r="G2" s="666"/>
      <c r="H2" s="666"/>
      <c r="I2" s="666"/>
      <c r="J2" s="666"/>
      <c r="K2" s="666"/>
      <c r="L2" s="666"/>
      <c r="M2" s="666"/>
      <c r="N2" s="666"/>
      <c r="O2" s="666"/>
      <c r="P2" s="666"/>
      <c r="Q2" s="156"/>
    </row>
    <row r="3" spans="1:19" ht="18">
      <c r="E3" s="667" t="s">
        <v>147</v>
      </c>
      <c r="F3" s="667"/>
      <c r="G3" s="667"/>
      <c r="H3" s="667"/>
      <c r="I3" s="667"/>
      <c r="J3" s="667"/>
      <c r="K3" s="667"/>
      <c r="L3" s="667"/>
      <c r="M3" s="667"/>
      <c r="N3" s="667"/>
      <c r="O3" s="667"/>
      <c r="P3" s="667"/>
      <c r="Q3" s="159"/>
    </row>
    <row r="4" spans="1:19" ht="15">
      <c r="E4" s="668" t="s">
        <v>158</v>
      </c>
      <c r="F4" s="668"/>
      <c r="G4" s="668"/>
      <c r="H4" s="668"/>
      <c r="I4" s="668"/>
      <c r="J4" s="668"/>
      <c r="K4" s="668"/>
      <c r="L4" s="668"/>
      <c r="M4" s="668"/>
      <c r="N4" s="668"/>
      <c r="O4" s="668"/>
      <c r="P4" s="668"/>
      <c r="Q4" s="222"/>
    </row>
    <row r="8" spans="1:19" ht="12.75" customHeight="1">
      <c r="A8" s="984" t="s">
        <v>1724</v>
      </c>
      <c r="B8" s="984"/>
      <c r="C8" s="984"/>
      <c r="D8" s="984"/>
      <c r="E8" s="984"/>
      <c r="F8" s="984"/>
      <c r="G8" s="984"/>
      <c r="H8" s="984"/>
      <c r="I8" s="984"/>
      <c r="J8" s="984"/>
      <c r="K8" s="984"/>
      <c r="L8" s="984"/>
      <c r="M8" s="984"/>
      <c r="N8" s="984"/>
      <c r="O8" s="984"/>
      <c r="P8" s="984"/>
      <c r="Q8" s="984"/>
      <c r="R8" s="984"/>
      <c r="S8" s="984"/>
    </row>
    <row r="9" spans="1:19" ht="12.75" customHeight="1">
      <c r="A9" s="985" t="s">
        <v>1725</v>
      </c>
      <c r="B9" s="985"/>
      <c r="C9" s="985"/>
      <c r="D9" s="985"/>
      <c r="E9" s="985"/>
      <c r="F9" s="985"/>
      <c r="G9" s="985"/>
      <c r="H9" s="985"/>
      <c r="I9" s="985"/>
      <c r="J9" s="985"/>
      <c r="K9" s="985"/>
      <c r="L9" s="985"/>
      <c r="M9" s="985"/>
      <c r="N9" s="985"/>
      <c r="O9" s="985"/>
      <c r="P9" s="985"/>
      <c r="Q9" s="985"/>
      <c r="R9" s="985"/>
      <c r="S9" s="985"/>
    </row>
    <row r="10" spans="1:19">
      <c r="A10" s="921"/>
      <c r="B10" s="921"/>
      <c r="C10" s="921"/>
      <c r="D10" s="921"/>
      <c r="E10" s="921"/>
      <c r="F10" s="921"/>
      <c r="G10" s="921"/>
      <c r="H10" s="921"/>
      <c r="I10" s="921"/>
      <c r="J10" s="921"/>
      <c r="K10" s="921"/>
      <c r="L10" s="921"/>
      <c r="M10" s="921"/>
      <c r="N10" s="921"/>
      <c r="O10" s="921"/>
      <c r="P10" s="921"/>
      <c r="Q10" s="921"/>
      <c r="R10" s="921"/>
      <c r="S10" s="921"/>
    </row>
    <row r="18" spans="3:6" ht="15">
      <c r="F18" s="936"/>
    </row>
    <row r="31" spans="3:6">
      <c r="C31" s="22"/>
    </row>
    <row r="38" spans="1:2" ht="15">
      <c r="A38" s="986" t="s">
        <v>1769</v>
      </c>
      <c r="B38" s="921"/>
    </row>
    <row r="39" spans="1:2">
      <c r="A39" s="987" t="s">
        <v>37</v>
      </c>
      <c r="B39" s="921"/>
    </row>
    <row r="40" spans="1:2">
      <c r="A40" s="17"/>
    </row>
    <row r="41" spans="1:2">
      <c r="A41" s="24"/>
    </row>
  </sheetData>
  <mergeCells count="5">
    <mergeCell ref="A8:S8"/>
    <mergeCell ref="A9:S9"/>
    <mergeCell ref="E2:P2"/>
    <mergeCell ref="E3:P3"/>
    <mergeCell ref="E4:P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1066-EFD7-4ED0-B0E2-2567EEB2BE47}">
  <dimension ref="B2:M39"/>
  <sheetViews>
    <sheetView showGridLines="0" workbookViewId="0">
      <selection activeCell="E19" sqref="E19"/>
    </sheetView>
  </sheetViews>
  <sheetFormatPr baseColWidth="10" defaultColWidth="11.42578125" defaultRowHeight="12.75"/>
  <cols>
    <col min="1" max="1" width="11.42578125" style="499"/>
    <col min="2" max="2" width="45" style="499" bestFit="1"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810" t="s">
        <v>146</v>
      </c>
      <c r="C2" s="811"/>
      <c r="D2" s="811"/>
      <c r="E2" s="811"/>
      <c r="F2" s="811"/>
      <c r="G2" s="811"/>
      <c r="H2" s="811"/>
      <c r="I2" s="498"/>
      <c r="J2" s="498"/>
      <c r="K2" s="498"/>
      <c r="L2" s="498"/>
      <c r="M2" s="498"/>
    </row>
    <row r="3" spans="2:13" ht="20.25">
      <c r="B3" s="812" t="s">
        <v>147</v>
      </c>
      <c r="C3" s="813"/>
      <c r="D3" s="813"/>
      <c r="E3" s="813"/>
      <c r="F3" s="813"/>
      <c r="G3" s="813"/>
      <c r="H3" s="813"/>
      <c r="I3" s="498"/>
      <c r="J3" s="498"/>
      <c r="K3" s="498"/>
      <c r="L3" s="498"/>
      <c r="M3" s="498"/>
    </row>
    <row r="4" spans="2:13" ht="15.75" customHeight="1">
      <c r="B4" s="723" t="s">
        <v>158</v>
      </c>
      <c r="C4" s="668"/>
      <c r="D4" s="668"/>
      <c r="E4" s="668"/>
      <c r="F4" s="668"/>
      <c r="G4" s="668"/>
      <c r="H4" s="668"/>
      <c r="I4" s="223"/>
      <c r="J4" s="498"/>
      <c r="K4" s="498"/>
      <c r="L4" s="498"/>
      <c r="M4" s="498"/>
    </row>
    <row r="5" spans="2:13" ht="15">
      <c r="B5" s="498"/>
      <c r="C5" s="498"/>
      <c r="D5" s="498"/>
      <c r="E5" s="498"/>
      <c r="F5" s="498"/>
      <c r="G5" s="498"/>
      <c r="H5" s="498"/>
      <c r="I5" s="500"/>
      <c r="J5" s="500"/>
      <c r="K5" s="500"/>
      <c r="L5" s="500"/>
      <c r="M5" s="500"/>
    </row>
    <row r="6" spans="2:13" ht="18">
      <c r="B6" s="817" t="s">
        <v>1764</v>
      </c>
      <c r="C6" s="817"/>
      <c r="D6" s="817"/>
      <c r="E6" s="817"/>
      <c r="F6" s="817"/>
      <c r="G6" s="817"/>
      <c r="H6" s="817"/>
      <c r="I6" s="500"/>
      <c r="J6" s="500"/>
      <c r="K6" s="500"/>
      <c r="L6" s="500"/>
      <c r="M6" s="500"/>
    </row>
    <row r="7" spans="2:13" ht="18">
      <c r="B7" s="817" t="s">
        <v>374</v>
      </c>
      <c r="C7" s="817"/>
      <c r="D7" s="817"/>
      <c r="E7" s="817"/>
      <c r="F7" s="817"/>
      <c r="G7" s="817"/>
      <c r="H7" s="817"/>
      <c r="I7" s="500"/>
      <c r="J7" s="500"/>
      <c r="K7" s="500"/>
      <c r="L7" s="500"/>
      <c r="M7" s="500"/>
    </row>
    <row r="8" spans="2:13" ht="18">
      <c r="B8" s="817">
        <v>2023</v>
      </c>
      <c r="C8" s="817"/>
      <c r="D8" s="817"/>
      <c r="E8" s="817"/>
      <c r="F8" s="817"/>
      <c r="G8" s="817"/>
      <c r="H8" s="817"/>
      <c r="I8" s="500"/>
      <c r="J8" s="500"/>
      <c r="K8" s="500"/>
      <c r="L8" s="500"/>
      <c r="M8" s="500"/>
    </row>
    <row r="9" spans="2:13" ht="15.75">
      <c r="B9" s="878" t="s">
        <v>194</v>
      </c>
      <c r="C9" s="878"/>
      <c r="D9" s="878"/>
      <c r="E9" s="878"/>
      <c r="F9" s="878"/>
      <c r="G9" s="878"/>
      <c r="H9" s="878"/>
      <c r="I9"/>
      <c r="J9"/>
      <c r="K9" s="500"/>
      <c r="L9" s="500"/>
      <c r="M9" s="500"/>
    </row>
    <row r="10" spans="2:13" ht="15.75">
      <c r="B10" s="501"/>
      <c r="C10" s="501"/>
      <c r="D10" s="501"/>
      <c r="E10" s="501"/>
      <c r="F10" s="501"/>
      <c r="G10" s="501"/>
      <c r="H10" s="501"/>
      <c r="I10"/>
      <c r="J10"/>
      <c r="K10" s="500"/>
      <c r="L10" s="500"/>
      <c r="M10" s="500"/>
    </row>
    <row r="11" spans="2:13" ht="60.75" thickBot="1">
      <c r="B11" s="727" t="s">
        <v>195</v>
      </c>
      <c r="C11" s="227" t="s">
        <v>163</v>
      </c>
      <c r="D11" s="227" t="s">
        <v>196</v>
      </c>
      <c r="E11" s="227" t="s">
        <v>165</v>
      </c>
      <c r="F11" s="227" t="s">
        <v>166</v>
      </c>
      <c r="G11" s="227" t="s">
        <v>167</v>
      </c>
      <c r="H11" s="228" t="s">
        <v>198</v>
      </c>
      <c r="I11"/>
      <c r="J11"/>
      <c r="L11" s="498"/>
      <c r="M11" s="498"/>
    </row>
    <row r="12" spans="2:13" ht="15">
      <c r="B12" s="727"/>
      <c r="C12" s="229">
        <v>1</v>
      </c>
      <c r="D12" s="229">
        <v>2</v>
      </c>
      <c r="E12" s="229">
        <v>3</v>
      </c>
      <c r="F12" s="229">
        <v>4</v>
      </c>
      <c r="G12" s="229">
        <v>5</v>
      </c>
      <c r="H12" s="230">
        <v>6</v>
      </c>
      <c r="I12"/>
      <c r="J12"/>
      <c r="L12" s="498"/>
      <c r="M12" s="498"/>
    </row>
    <row r="13" spans="2:13" ht="15">
      <c r="B13" s="231" t="s">
        <v>375</v>
      </c>
      <c r="C13" s="232">
        <f>SUM(C14:C18)</f>
        <v>862026540786</v>
      </c>
      <c r="D13" s="232">
        <f>SUM(D14:D18)</f>
        <v>141887085641</v>
      </c>
      <c r="E13" s="232">
        <f>SUM(E14:E18)</f>
        <v>50670640620</v>
      </c>
      <c r="F13" s="232">
        <f>SUM(F14:F18)</f>
        <v>20768392441.109993</v>
      </c>
      <c r="G13" s="232">
        <f>SUM(G14:G18)</f>
        <v>217359251073</v>
      </c>
      <c r="H13" s="232">
        <f>SUM(C13:G13)</f>
        <v>1292711910561.1099</v>
      </c>
      <c r="I13"/>
      <c r="J13"/>
      <c r="L13" s="498"/>
      <c r="M13" s="498"/>
    </row>
    <row r="14" spans="2:13" ht="15">
      <c r="B14" s="233" t="s">
        <v>376</v>
      </c>
      <c r="C14" s="234">
        <v>148046139608</v>
      </c>
      <c r="D14" s="234">
        <v>15360395573</v>
      </c>
      <c r="E14" s="234">
        <v>0</v>
      </c>
      <c r="F14" s="234">
        <v>9648612074.1899891</v>
      </c>
      <c r="G14" s="235">
        <v>2398269390</v>
      </c>
      <c r="H14" s="235">
        <f>SUM(C14:G14)</f>
        <v>175453416645.19</v>
      </c>
      <c r="I14"/>
      <c r="J14"/>
      <c r="L14" s="498"/>
      <c r="M14" s="498"/>
    </row>
    <row r="15" spans="2:13" ht="15">
      <c r="B15" s="233" t="s">
        <v>318</v>
      </c>
      <c r="C15" s="234">
        <v>57243975668</v>
      </c>
      <c r="D15" s="234">
        <v>22995477423</v>
      </c>
      <c r="E15" s="234">
        <v>0</v>
      </c>
      <c r="F15" s="234">
        <v>1223567696.96</v>
      </c>
      <c r="G15" s="234">
        <v>201367594142</v>
      </c>
      <c r="H15" s="236">
        <f t="shared" ref="H15:H24" si="0">SUM(C15:G15)</f>
        <v>282830614929.96002</v>
      </c>
      <c r="I15"/>
      <c r="J15"/>
      <c r="L15" s="498"/>
      <c r="M15" s="498"/>
    </row>
    <row r="16" spans="2:13" ht="15">
      <c r="B16" s="233" t="s">
        <v>319</v>
      </c>
      <c r="C16" s="234">
        <v>4330736333</v>
      </c>
      <c r="D16" s="234">
        <v>595522529</v>
      </c>
      <c r="E16" s="234">
        <v>0</v>
      </c>
      <c r="F16" s="234">
        <v>7398320465.5400009</v>
      </c>
      <c r="G16" s="234">
        <v>6231462536</v>
      </c>
      <c r="H16" s="236">
        <f t="shared" si="0"/>
        <v>18556041863.540001</v>
      </c>
      <c r="I16"/>
      <c r="J16"/>
      <c r="L16" s="498"/>
      <c r="M16" s="498"/>
    </row>
    <row r="17" spans="2:13" ht="15">
      <c r="B17" s="233" t="s">
        <v>320</v>
      </c>
      <c r="C17" s="234">
        <v>398860152578</v>
      </c>
      <c r="D17" s="234">
        <v>102920690116</v>
      </c>
      <c r="E17" s="234">
        <v>50670640620</v>
      </c>
      <c r="F17" s="234">
        <v>2453341329.710001</v>
      </c>
      <c r="G17" s="234">
        <v>7285838765</v>
      </c>
      <c r="H17" s="234">
        <f t="shared" si="0"/>
        <v>562190663408.70996</v>
      </c>
      <c r="I17"/>
      <c r="J17"/>
      <c r="L17" s="498"/>
      <c r="M17" s="498"/>
    </row>
    <row r="18" spans="2:13" ht="15">
      <c r="B18" s="233" t="s">
        <v>321</v>
      </c>
      <c r="C18" s="234">
        <v>253545536599</v>
      </c>
      <c r="D18" s="234">
        <v>15000000</v>
      </c>
      <c r="E18" s="234">
        <v>0</v>
      </c>
      <c r="F18" s="234">
        <v>44550874.710000001</v>
      </c>
      <c r="G18" s="234">
        <v>76086240</v>
      </c>
      <c r="H18" s="237">
        <f t="shared" si="0"/>
        <v>253681173713.70999</v>
      </c>
      <c r="I18"/>
      <c r="J18"/>
      <c r="L18" s="498"/>
      <c r="M18" s="498"/>
    </row>
    <row r="19" spans="2:13" ht="15">
      <c r="B19" s="231" t="s">
        <v>227</v>
      </c>
      <c r="C19" s="232">
        <f>SUM(C20:C23)</f>
        <v>119345347904</v>
      </c>
      <c r="D19" s="232">
        <f>SUM(D20:D23)</f>
        <v>16449722938</v>
      </c>
      <c r="E19" s="232">
        <f>SUM(E20:E23)</f>
        <v>790983265</v>
      </c>
      <c r="F19" s="232">
        <f t="shared" ref="F19:G19" si="1">SUM(F20:F23)</f>
        <v>7318141938.1400003</v>
      </c>
      <c r="G19" s="232">
        <f t="shared" si="1"/>
        <v>41285954587</v>
      </c>
      <c r="H19" s="232">
        <f t="shared" si="0"/>
        <v>185190150632.14001</v>
      </c>
      <c r="I19"/>
      <c r="J19"/>
    </row>
    <row r="20" spans="2:13" ht="15">
      <c r="B20" s="239" t="s">
        <v>376</v>
      </c>
      <c r="C20" s="240">
        <v>12275731357</v>
      </c>
      <c r="D20" s="240">
        <v>1875151342</v>
      </c>
      <c r="E20" s="240">
        <v>0</v>
      </c>
      <c r="F20" s="240">
        <v>868530412.14000022</v>
      </c>
      <c r="G20" s="240">
        <v>0</v>
      </c>
      <c r="H20" s="234">
        <f>SUM(C20:G20)</f>
        <v>15019413111.139999</v>
      </c>
      <c r="I20"/>
      <c r="J20"/>
    </row>
    <row r="21" spans="2:13" ht="15">
      <c r="B21" s="239" t="s">
        <v>318</v>
      </c>
      <c r="C21" s="240">
        <v>60458189126</v>
      </c>
      <c r="D21" s="240">
        <v>7311838259</v>
      </c>
      <c r="E21" s="240">
        <v>0</v>
      </c>
      <c r="F21" s="240">
        <v>3563404199.5300002</v>
      </c>
      <c r="G21" s="240">
        <v>24779452450</v>
      </c>
      <c r="H21" s="234">
        <f t="shared" ref="H21:H23" si="2">SUM(C21:G21)</f>
        <v>96112884034.529999</v>
      </c>
      <c r="I21"/>
      <c r="J21"/>
    </row>
    <row r="22" spans="2:13" ht="15">
      <c r="B22" s="409" t="s">
        <v>319</v>
      </c>
      <c r="C22" s="410">
        <v>3866983241</v>
      </c>
      <c r="D22" s="410">
        <v>619595396</v>
      </c>
      <c r="E22" s="410">
        <v>0</v>
      </c>
      <c r="F22" s="410">
        <v>1058049589.51</v>
      </c>
      <c r="G22" s="410">
        <v>5051576167</v>
      </c>
      <c r="H22" s="234">
        <f t="shared" si="2"/>
        <v>10596204393.51</v>
      </c>
      <c r="I22"/>
      <c r="J22"/>
    </row>
    <row r="23" spans="2:13" ht="15">
      <c r="B23" s="409" t="s">
        <v>320</v>
      </c>
      <c r="C23" s="410">
        <v>42744444180</v>
      </c>
      <c r="D23" s="410">
        <v>6643137941</v>
      </c>
      <c r="E23" s="410">
        <v>790983265</v>
      </c>
      <c r="F23" s="410">
        <v>1828157736.96</v>
      </c>
      <c r="G23" s="410">
        <v>11454925970</v>
      </c>
      <c r="H23" s="234">
        <f t="shared" si="2"/>
        <v>63461649092.959999</v>
      </c>
      <c r="I23"/>
      <c r="J23"/>
    </row>
    <row r="24" spans="2:13" ht="15">
      <c r="B24" s="411" t="s">
        <v>168</v>
      </c>
      <c r="C24" s="412">
        <f>C13+C19</f>
        <v>981371888690</v>
      </c>
      <c r="D24" s="412">
        <f>D13+D19</f>
        <v>158336808579</v>
      </c>
      <c r="E24" s="412">
        <f>E13+E19</f>
        <v>51461623885</v>
      </c>
      <c r="F24" s="412">
        <f>F13+F19</f>
        <v>28086534379.249992</v>
      </c>
      <c r="G24" s="412">
        <f>G19+G13</f>
        <v>258645205660</v>
      </c>
      <c r="H24" s="412">
        <f t="shared" si="0"/>
        <v>1477902061193.25</v>
      </c>
      <c r="I24"/>
      <c r="J24"/>
    </row>
    <row r="25" spans="2:13" ht="19.5" customHeight="1">
      <c r="B25" s="879" t="s">
        <v>243</v>
      </c>
      <c r="C25" s="879"/>
      <c r="D25" s="879"/>
      <c r="E25" s="879"/>
      <c r="F25" s="879"/>
      <c r="G25" s="879"/>
      <c r="H25" s="880"/>
      <c r="I25"/>
      <c r="J25"/>
    </row>
    <row r="26" spans="2:13" ht="15">
      <c r="B26"/>
      <c r="C26"/>
      <c r="D26"/>
      <c r="E26"/>
      <c r="F26"/>
      <c r="G26"/>
      <c r="H26"/>
      <c r="I26"/>
      <c r="J26"/>
    </row>
    <row r="27" spans="2:13" ht="15">
      <c r="C27"/>
      <c r="D27"/>
      <c r="E27"/>
      <c r="F27"/>
      <c r="G27"/>
      <c r="I27"/>
      <c r="J27"/>
    </row>
    <row r="28" spans="2:13" ht="15">
      <c r="C28"/>
      <c r="D28"/>
      <c r="E28"/>
      <c r="F28"/>
      <c r="G28"/>
      <c r="I28"/>
      <c r="J28"/>
    </row>
    <row r="29" spans="2:13" ht="15">
      <c r="C29"/>
      <c r="D29"/>
      <c r="E29"/>
      <c r="F29"/>
      <c r="G29"/>
      <c r="I29"/>
      <c r="J29"/>
    </row>
    <row r="30" spans="2:13" ht="15">
      <c r="C30"/>
      <c r="D30"/>
      <c r="E30"/>
      <c r="F30"/>
      <c r="G30"/>
      <c r="I30"/>
      <c r="J30"/>
    </row>
    <row r="31" spans="2:13">
      <c r="H31" s="502"/>
    </row>
    <row r="34" spans="2:8" ht="15">
      <c r="B34" s="498"/>
      <c r="C34" s="498"/>
      <c r="D34" s="503"/>
      <c r="E34" s="498"/>
      <c r="F34" s="498"/>
      <c r="G34" s="498"/>
      <c r="H34" s="498"/>
    </row>
    <row r="39" spans="2:8" ht="15">
      <c r="E39" s="503"/>
    </row>
  </sheetData>
  <mergeCells count="9">
    <mergeCell ref="B9:H9"/>
    <mergeCell ref="B11:B12"/>
    <mergeCell ref="B25:H25"/>
    <mergeCell ref="B2:H2"/>
    <mergeCell ref="B3:H3"/>
    <mergeCell ref="B4:H4"/>
    <mergeCell ref="B6:H6"/>
    <mergeCell ref="B7:H7"/>
    <mergeCell ref="B8:H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674D-7D75-4CCC-B4A9-0A6650F98F86}">
  <dimension ref="B2:M42"/>
  <sheetViews>
    <sheetView showGridLines="0" zoomScale="80" zoomScaleNormal="80" workbookViewId="0">
      <selection activeCell="E19" sqref="E19"/>
    </sheetView>
  </sheetViews>
  <sheetFormatPr baseColWidth="10" defaultColWidth="11.42578125" defaultRowHeight="12.75"/>
  <cols>
    <col min="1" max="1" width="11.42578125" style="499"/>
    <col min="2" max="2" width="53.28515625" style="499"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810" t="s">
        <v>146</v>
      </c>
      <c r="C2" s="811"/>
      <c r="D2" s="811"/>
      <c r="E2" s="811"/>
      <c r="F2" s="811"/>
      <c r="G2" s="811"/>
      <c r="H2" s="811"/>
      <c r="I2" s="498"/>
      <c r="J2" s="498"/>
      <c r="K2" s="498"/>
      <c r="L2" s="498"/>
      <c r="M2" s="498"/>
    </row>
    <row r="3" spans="2:13" ht="20.25">
      <c r="B3" s="812" t="s">
        <v>147</v>
      </c>
      <c r="C3" s="813"/>
      <c r="D3" s="813"/>
      <c r="E3" s="813"/>
      <c r="F3" s="813"/>
      <c r="G3" s="813"/>
      <c r="H3" s="813"/>
      <c r="I3" s="498"/>
      <c r="J3" s="498"/>
      <c r="K3" s="498"/>
      <c r="L3" s="498"/>
      <c r="M3" s="498"/>
    </row>
    <row r="4" spans="2:13" ht="15.75" customHeight="1">
      <c r="B4" s="723" t="s">
        <v>158</v>
      </c>
      <c r="C4" s="668"/>
      <c r="D4" s="668"/>
      <c r="E4" s="668"/>
      <c r="F4" s="668"/>
      <c r="G4" s="668"/>
      <c r="H4" s="668"/>
      <c r="I4" s="223"/>
      <c r="J4" s="498"/>
      <c r="K4" s="498"/>
      <c r="L4" s="498"/>
      <c r="M4" s="498"/>
    </row>
    <row r="5" spans="2:13" ht="15">
      <c r="B5" s="498"/>
      <c r="C5" s="498"/>
      <c r="D5" s="498"/>
      <c r="E5" s="498"/>
      <c r="F5" s="498"/>
      <c r="G5" s="498"/>
      <c r="H5" s="498"/>
      <c r="I5" s="500"/>
      <c r="J5" s="500"/>
      <c r="K5" s="500"/>
      <c r="L5" s="500"/>
      <c r="M5" s="500"/>
    </row>
    <row r="6" spans="2:13" ht="18">
      <c r="B6" s="817" t="s">
        <v>1765</v>
      </c>
      <c r="C6" s="817"/>
      <c r="D6" s="817"/>
      <c r="E6" s="817"/>
      <c r="F6" s="817"/>
      <c r="G6" s="817"/>
      <c r="H6" s="817"/>
      <c r="I6" s="500"/>
      <c r="J6" s="500"/>
      <c r="K6" s="500"/>
      <c r="L6" s="500"/>
      <c r="M6" s="500"/>
    </row>
    <row r="7" spans="2:13" ht="18">
      <c r="B7" s="817" t="s">
        <v>377</v>
      </c>
      <c r="C7" s="817"/>
      <c r="D7" s="817"/>
      <c r="E7" s="817"/>
      <c r="F7" s="817"/>
      <c r="G7" s="817"/>
      <c r="H7" s="817"/>
      <c r="I7" s="500"/>
      <c r="J7" s="500"/>
      <c r="K7" s="500"/>
      <c r="L7" s="500"/>
      <c r="M7" s="500"/>
    </row>
    <row r="8" spans="2:13" ht="18">
      <c r="B8" s="817">
        <v>2023</v>
      </c>
      <c r="C8" s="817"/>
      <c r="D8" s="817"/>
      <c r="E8" s="817"/>
      <c r="F8" s="817"/>
      <c r="G8" s="817"/>
      <c r="H8" s="817"/>
      <c r="I8" s="500"/>
      <c r="J8" s="500"/>
      <c r="K8" s="500"/>
      <c r="L8" s="500"/>
      <c r="M8" s="500"/>
    </row>
    <row r="9" spans="2:13" ht="15.75">
      <c r="B9" s="878" t="s">
        <v>194</v>
      </c>
      <c r="C9" s="878"/>
      <c r="D9" s="878"/>
      <c r="E9" s="878"/>
      <c r="F9" s="878"/>
      <c r="G9" s="878"/>
      <c r="H9" s="878"/>
      <c r="I9"/>
      <c r="J9"/>
      <c r="K9" s="500"/>
      <c r="L9" s="500"/>
      <c r="M9" s="500"/>
    </row>
    <row r="10" spans="2:13" ht="15.75">
      <c r="B10" s="501"/>
      <c r="C10" s="501"/>
      <c r="D10" s="501"/>
      <c r="E10" s="501"/>
      <c r="F10" s="501"/>
      <c r="G10" s="501"/>
      <c r="H10" s="501"/>
      <c r="I10"/>
      <c r="J10"/>
      <c r="K10" s="500"/>
      <c r="L10" s="500"/>
      <c r="M10" s="500"/>
    </row>
    <row r="11" spans="2:13" ht="60.75" thickBot="1">
      <c r="B11" s="727" t="s">
        <v>195</v>
      </c>
      <c r="C11" s="227" t="s">
        <v>163</v>
      </c>
      <c r="D11" s="227" t="s">
        <v>196</v>
      </c>
      <c r="E11" s="227" t="s">
        <v>165</v>
      </c>
      <c r="F11" s="227" t="s">
        <v>166</v>
      </c>
      <c r="G11" s="227" t="s">
        <v>167</v>
      </c>
      <c r="H11" s="228" t="s">
        <v>198</v>
      </c>
      <c r="I11"/>
      <c r="J11"/>
      <c r="L11" s="498"/>
      <c r="M11" s="498"/>
    </row>
    <row r="12" spans="2:13" ht="15">
      <c r="B12" s="727"/>
      <c r="C12" s="229">
        <v>1</v>
      </c>
      <c r="D12" s="229">
        <v>2</v>
      </c>
      <c r="E12" s="229">
        <v>3</v>
      </c>
      <c r="F12" s="229">
        <v>4</v>
      </c>
      <c r="G12" s="229">
        <v>5</v>
      </c>
      <c r="H12" s="230">
        <v>6</v>
      </c>
      <c r="I12"/>
      <c r="J12"/>
      <c r="L12" s="498"/>
      <c r="M12" s="498"/>
    </row>
    <row r="13" spans="2:13" ht="15">
      <c r="B13" s="231" t="s">
        <v>375</v>
      </c>
      <c r="C13" s="232">
        <f>SUM(C14:C18)</f>
        <v>862026540786</v>
      </c>
      <c r="D13" s="232">
        <f>SUM(D14:D18)</f>
        <v>141887085641</v>
      </c>
      <c r="E13" s="232">
        <f>SUM(E14:E18)</f>
        <v>50670640620</v>
      </c>
      <c r="F13" s="232">
        <f>SUM(F14:F18)</f>
        <v>20768392441.110001</v>
      </c>
      <c r="G13" s="232">
        <f>SUM(G14:G18)</f>
        <v>217359251073</v>
      </c>
      <c r="H13" s="232">
        <f>SUM(C13:G13)</f>
        <v>1292711910561.1099</v>
      </c>
      <c r="I13"/>
      <c r="J13"/>
      <c r="L13" s="498"/>
      <c r="M13" s="498"/>
    </row>
    <row r="14" spans="2:13" ht="15">
      <c r="B14" s="233" t="s">
        <v>378</v>
      </c>
      <c r="C14" s="234">
        <v>297646830873</v>
      </c>
      <c r="D14" s="234">
        <v>104924434833</v>
      </c>
      <c r="E14" s="234">
        <v>5445339040</v>
      </c>
      <c r="F14" s="234">
        <v>12334745148.760002</v>
      </c>
      <c r="G14" s="235">
        <v>20582349140</v>
      </c>
      <c r="H14" s="235">
        <f>SUM(C14:G14)</f>
        <v>440933699034.76001</v>
      </c>
      <c r="I14"/>
      <c r="J14"/>
      <c r="L14" s="498"/>
      <c r="M14" s="498"/>
    </row>
    <row r="15" spans="2:13" ht="15">
      <c r="B15" s="233" t="s">
        <v>379</v>
      </c>
      <c r="C15" s="234">
        <v>80736106609</v>
      </c>
      <c r="D15" s="234">
        <v>20627810117</v>
      </c>
      <c r="E15" s="234">
        <v>44236852018</v>
      </c>
      <c r="F15" s="234">
        <v>4972059974.3899984</v>
      </c>
      <c r="G15" s="234">
        <v>182574435878</v>
      </c>
      <c r="H15" s="236">
        <f t="shared" ref="H15:H27" si="0">SUM(C15:G15)</f>
        <v>333147264596.39001</v>
      </c>
      <c r="I15"/>
      <c r="J15"/>
      <c r="L15" s="498"/>
      <c r="M15" s="498"/>
    </row>
    <row r="16" spans="2:13" ht="15">
      <c r="B16" s="233" t="s">
        <v>380</v>
      </c>
      <c r="C16" s="234">
        <v>63236652237</v>
      </c>
      <c r="D16" s="234">
        <v>11966117569</v>
      </c>
      <c r="E16" s="234">
        <v>537322146</v>
      </c>
      <c r="F16" s="234">
        <v>2106792404.3100007</v>
      </c>
      <c r="G16" s="234">
        <v>8597707433</v>
      </c>
      <c r="H16" s="236">
        <f t="shared" si="0"/>
        <v>86444591789.309998</v>
      </c>
      <c r="I16"/>
      <c r="J16"/>
      <c r="L16" s="498"/>
      <c r="M16" s="498"/>
    </row>
    <row r="17" spans="2:13" ht="15">
      <c r="B17" s="233" t="s">
        <v>381</v>
      </c>
      <c r="C17" s="234">
        <v>194786004134</v>
      </c>
      <c r="D17" s="234">
        <v>4340723122</v>
      </c>
      <c r="E17" s="234">
        <v>451127416</v>
      </c>
      <c r="F17" s="234">
        <v>1310628633.2099993</v>
      </c>
      <c r="G17" s="234">
        <v>3520451007</v>
      </c>
      <c r="H17" s="234">
        <f t="shared" si="0"/>
        <v>204408934312.20999</v>
      </c>
      <c r="I17"/>
      <c r="J17"/>
      <c r="L17" s="498"/>
      <c r="M17" s="498"/>
    </row>
    <row r="18" spans="2:13" ht="15">
      <c r="B18" s="233" t="s">
        <v>382</v>
      </c>
      <c r="C18" s="234">
        <v>225620946933</v>
      </c>
      <c r="D18" s="234">
        <v>28000000</v>
      </c>
      <c r="E18" s="234"/>
      <c r="F18" s="234">
        <v>44166280.439999998</v>
      </c>
      <c r="G18" s="234">
        <v>2084307615</v>
      </c>
      <c r="H18" s="237">
        <f t="shared" si="0"/>
        <v>227777420828.44</v>
      </c>
      <c r="I18"/>
      <c r="J18"/>
      <c r="L18" s="498"/>
      <c r="M18" s="498"/>
    </row>
    <row r="19" spans="2:13" ht="15">
      <c r="B19" s="231" t="s">
        <v>227</v>
      </c>
      <c r="C19" s="232">
        <f t="shared" ref="C19:E19" si="1">SUM(C20:C26)</f>
        <v>119345347904</v>
      </c>
      <c r="D19" s="232">
        <f t="shared" si="1"/>
        <v>16449722938</v>
      </c>
      <c r="E19" s="232">
        <f t="shared" si="1"/>
        <v>790983265</v>
      </c>
      <c r="F19" s="232">
        <f>SUM(F20:F26)</f>
        <v>7318141938.1399984</v>
      </c>
      <c r="G19" s="232">
        <f>SUM(G20:G26)</f>
        <v>41285954587</v>
      </c>
      <c r="H19" s="232">
        <f t="shared" si="0"/>
        <v>185190150632.13998</v>
      </c>
      <c r="I19"/>
      <c r="J19"/>
    </row>
    <row r="20" spans="2:13" ht="15">
      <c r="B20" s="239" t="s">
        <v>378</v>
      </c>
      <c r="C20" s="240">
        <v>1439292006</v>
      </c>
      <c r="D20" s="240">
        <v>88802381</v>
      </c>
      <c r="E20" s="240"/>
      <c r="F20" s="240">
        <v>194032828.78999999</v>
      </c>
      <c r="G20" s="240">
        <v>22562124</v>
      </c>
      <c r="H20" s="234">
        <f>SUM(C20:G20)</f>
        <v>1744689339.79</v>
      </c>
      <c r="I20"/>
      <c r="J20"/>
    </row>
    <row r="21" spans="2:13" ht="15">
      <c r="B21" s="239" t="s">
        <v>379</v>
      </c>
      <c r="C21" s="240">
        <v>5135800334</v>
      </c>
      <c r="D21" s="240">
        <v>1097463086</v>
      </c>
      <c r="E21" s="240"/>
      <c r="F21" s="240">
        <v>939771126.06999969</v>
      </c>
      <c r="G21" s="240">
        <v>74641431</v>
      </c>
      <c r="H21" s="234">
        <f t="shared" ref="H21:H26" si="2">SUM(C21:G21)</f>
        <v>7247675977.0699997</v>
      </c>
      <c r="I21"/>
      <c r="J21"/>
    </row>
    <row r="22" spans="2:13" ht="15">
      <c r="B22" s="409" t="s">
        <v>380</v>
      </c>
      <c r="C22" s="410">
        <v>1111825400</v>
      </c>
      <c r="D22" s="410">
        <v>86930562</v>
      </c>
      <c r="E22" s="410">
        <v>1693210</v>
      </c>
      <c r="F22" s="410">
        <v>964478847.18999994</v>
      </c>
      <c r="G22" s="410">
        <v>341947468</v>
      </c>
      <c r="H22" s="234">
        <f t="shared" si="2"/>
        <v>2506875487.1900001</v>
      </c>
      <c r="I22"/>
      <c r="J22"/>
    </row>
    <row r="23" spans="2:13" ht="15">
      <c r="B23" s="409" t="s">
        <v>383</v>
      </c>
      <c r="C23" s="410">
        <v>20767120587</v>
      </c>
      <c r="D23" s="410">
        <v>1769978343</v>
      </c>
      <c r="E23" s="410">
        <v>700000</v>
      </c>
      <c r="F23" s="410">
        <v>38586008.600000001</v>
      </c>
      <c r="G23" s="410"/>
      <c r="H23" s="234">
        <f t="shared" si="2"/>
        <v>22576384938.599998</v>
      </c>
      <c r="I23"/>
      <c r="J23"/>
    </row>
    <row r="24" spans="2:13" ht="29.25">
      <c r="B24" s="409" t="s">
        <v>384</v>
      </c>
      <c r="C24" s="410">
        <v>26903259270</v>
      </c>
      <c r="D24" s="410">
        <v>6409453509</v>
      </c>
      <c r="E24" s="410">
        <v>535026055</v>
      </c>
      <c r="F24" s="410">
        <v>789216735.55000007</v>
      </c>
      <c r="G24" s="410">
        <v>7528727397</v>
      </c>
      <c r="H24" s="234">
        <f t="shared" si="2"/>
        <v>42165682966.550003</v>
      </c>
      <c r="I24"/>
      <c r="J24"/>
    </row>
    <row r="25" spans="2:13" ht="15">
      <c r="B25" s="409" t="s">
        <v>385</v>
      </c>
      <c r="C25" s="410">
        <v>63988050307</v>
      </c>
      <c r="D25" s="410">
        <v>6997016617</v>
      </c>
      <c r="E25" s="410">
        <v>253564000</v>
      </c>
      <c r="F25" s="410">
        <v>4392041391.9399986</v>
      </c>
      <c r="G25" s="410">
        <v>33318076167</v>
      </c>
      <c r="H25" s="234">
        <f t="shared" si="2"/>
        <v>108948748482.94</v>
      </c>
      <c r="I25"/>
      <c r="J25"/>
    </row>
    <row r="26" spans="2:13" ht="29.25">
      <c r="B26" s="409" t="s">
        <v>386</v>
      </c>
      <c r="C26" s="410"/>
      <c r="D26" s="410">
        <v>78440</v>
      </c>
      <c r="E26" s="410"/>
      <c r="F26" s="410">
        <v>15000</v>
      </c>
      <c r="G26" s="410"/>
      <c r="H26" s="234">
        <f t="shared" si="2"/>
        <v>93440</v>
      </c>
      <c r="I26"/>
      <c r="J26"/>
    </row>
    <row r="27" spans="2:13" ht="15">
      <c r="B27" s="411" t="s">
        <v>168</v>
      </c>
      <c r="C27" s="412">
        <f>C13+C19</f>
        <v>981371888690</v>
      </c>
      <c r="D27" s="412">
        <f>D13+D19</f>
        <v>158336808579</v>
      </c>
      <c r="E27" s="412">
        <f>E13+E19</f>
        <v>51461623885</v>
      </c>
      <c r="F27" s="412">
        <f>F13+F19</f>
        <v>28086534379.25</v>
      </c>
      <c r="G27" s="412">
        <f>G19+G13</f>
        <v>258645205660</v>
      </c>
      <c r="H27" s="412">
        <f t="shared" si="0"/>
        <v>1477902061193.25</v>
      </c>
      <c r="I27"/>
      <c r="J27"/>
    </row>
    <row r="28" spans="2:13" ht="19.5" customHeight="1">
      <c r="B28" s="879" t="s">
        <v>243</v>
      </c>
      <c r="C28" s="879"/>
      <c r="D28" s="879"/>
      <c r="E28" s="879"/>
      <c r="F28" s="879"/>
      <c r="G28" s="879"/>
      <c r="H28" s="880"/>
      <c r="I28"/>
      <c r="J28"/>
    </row>
    <row r="29" spans="2:13" ht="15">
      <c r="B29"/>
      <c r="C29"/>
      <c r="D29"/>
      <c r="E29"/>
      <c r="F29"/>
      <c r="G29"/>
      <c r="H29"/>
      <c r="I29"/>
      <c r="J29"/>
    </row>
    <row r="30" spans="2:13" ht="15">
      <c r="C30"/>
      <c r="D30"/>
      <c r="E30"/>
      <c r="F30"/>
      <c r="G30"/>
      <c r="I30"/>
      <c r="J30"/>
    </row>
    <row r="31" spans="2:13" ht="15">
      <c r="C31"/>
      <c r="D31"/>
      <c r="E31"/>
      <c r="F31"/>
      <c r="G31"/>
      <c r="I31"/>
      <c r="J31"/>
    </row>
    <row r="32" spans="2:13" ht="15">
      <c r="C32"/>
      <c r="D32"/>
      <c r="E32"/>
      <c r="F32"/>
      <c r="G32"/>
      <c r="I32"/>
      <c r="J32"/>
    </row>
    <row r="33" spans="2:10" ht="15">
      <c r="C33"/>
      <c r="D33"/>
      <c r="E33"/>
      <c r="F33"/>
      <c r="G33"/>
      <c r="I33"/>
      <c r="J33"/>
    </row>
    <row r="34" spans="2:10">
      <c r="H34" s="502"/>
    </row>
    <row r="37" spans="2:10" ht="15">
      <c r="B37" s="498"/>
      <c r="C37" s="498"/>
      <c r="D37" s="503"/>
      <c r="E37" s="498"/>
      <c r="F37" s="498"/>
      <c r="G37" s="498"/>
      <c r="H37" s="498"/>
    </row>
    <row r="42" spans="2:10" ht="15">
      <c r="E42" s="503"/>
    </row>
  </sheetData>
  <mergeCells count="9">
    <mergeCell ref="B2:H2"/>
    <mergeCell ref="B9:H9"/>
    <mergeCell ref="B11:B12"/>
    <mergeCell ref="B28:H28"/>
    <mergeCell ref="B3:H3"/>
    <mergeCell ref="B4:H4"/>
    <mergeCell ref="B6:H6"/>
    <mergeCell ref="B7:H7"/>
    <mergeCell ref="B8:H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7DE4D-F82A-44E6-A137-A7377C293E79}">
  <dimension ref="B2:M44"/>
  <sheetViews>
    <sheetView showGridLines="0" zoomScale="80" zoomScaleNormal="80" workbookViewId="0">
      <selection activeCell="E19" sqref="E19"/>
    </sheetView>
  </sheetViews>
  <sheetFormatPr baseColWidth="10" defaultColWidth="11.42578125" defaultRowHeight="12.75"/>
  <cols>
    <col min="1" max="1" width="11.42578125" style="499"/>
    <col min="2" max="2" width="53.28515625" style="499"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810" t="s">
        <v>146</v>
      </c>
      <c r="C2" s="811"/>
      <c r="D2" s="811"/>
      <c r="E2" s="811"/>
      <c r="F2" s="811"/>
      <c r="G2" s="811"/>
      <c r="H2" s="811"/>
      <c r="I2" s="498"/>
      <c r="J2" s="498"/>
      <c r="K2" s="498"/>
      <c r="L2" s="498"/>
      <c r="M2" s="498"/>
    </row>
    <row r="3" spans="2:13" ht="20.25">
      <c r="B3" s="812" t="s">
        <v>147</v>
      </c>
      <c r="C3" s="813"/>
      <c r="D3" s="813"/>
      <c r="E3" s="813"/>
      <c r="F3" s="813"/>
      <c r="G3" s="813"/>
      <c r="H3" s="813"/>
      <c r="I3" s="498"/>
      <c r="J3" s="498"/>
      <c r="K3" s="498"/>
      <c r="L3" s="498"/>
      <c r="M3" s="498"/>
    </row>
    <row r="4" spans="2:13" ht="15.75" customHeight="1">
      <c r="B4" s="723" t="s">
        <v>158</v>
      </c>
      <c r="C4" s="668"/>
      <c r="D4" s="668"/>
      <c r="E4" s="668"/>
      <c r="F4" s="668"/>
      <c r="G4" s="668"/>
      <c r="H4" s="668"/>
      <c r="I4" s="223"/>
      <c r="J4" s="498"/>
      <c r="K4" s="498"/>
      <c r="L4" s="498"/>
      <c r="M4" s="498"/>
    </row>
    <row r="5" spans="2:13" ht="15">
      <c r="B5" s="498"/>
      <c r="C5" s="498"/>
      <c r="D5" s="498"/>
      <c r="E5" s="498"/>
      <c r="F5" s="498"/>
      <c r="G5" s="498"/>
      <c r="H5" s="498"/>
      <c r="I5" s="500"/>
      <c r="J5" s="500"/>
      <c r="K5" s="500"/>
      <c r="L5" s="500"/>
      <c r="M5" s="500"/>
    </row>
    <row r="6" spans="2:13" ht="18">
      <c r="B6" s="817" t="s">
        <v>1766</v>
      </c>
      <c r="C6" s="817"/>
      <c r="D6" s="817"/>
      <c r="E6" s="817"/>
      <c r="F6" s="817"/>
      <c r="G6" s="817"/>
      <c r="H6" s="817"/>
      <c r="I6" s="500"/>
      <c r="J6" s="500"/>
      <c r="K6" s="500"/>
      <c r="L6" s="500"/>
      <c r="M6" s="500"/>
    </row>
    <row r="7" spans="2:13" ht="18">
      <c r="B7" s="817" t="s">
        <v>387</v>
      </c>
      <c r="C7" s="817"/>
      <c r="D7" s="817"/>
      <c r="E7" s="817"/>
      <c r="F7" s="817"/>
      <c r="G7" s="817"/>
      <c r="H7" s="817"/>
      <c r="I7" s="500"/>
      <c r="J7" s="500"/>
      <c r="K7" s="500"/>
      <c r="L7" s="500"/>
      <c r="M7" s="500"/>
    </row>
    <row r="8" spans="2:13" ht="18">
      <c r="B8" s="817">
        <v>2023</v>
      </c>
      <c r="C8" s="817"/>
      <c r="D8" s="817"/>
      <c r="E8" s="817"/>
      <c r="F8" s="817"/>
      <c r="G8" s="817"/>
      <c r="H8" s="817"/>
      <c r="I8" s="500"/>
      <c r="J8" s="500"/>
      <c r="K8" s="500"/>
      <c r="L8" s="500"/>
      <c r="M8" s="500"/>
    </row>
    <row r="9" spans="2:13" ht="15.75">
      <c r="B9" s="878" t="s">
        <v>194</v>
      </c>
      <c r="C9" s="878"/>
      <c r="D9" s="878"/>
      <c r="E9" s="878"/>
      <c r="F9" s="878"/>
      <c r="G9" s="878"/>
      <c r="H9" s="878"/>
      <c r="I9"/>
      <c r="J9"/>
      <c r="K9" s="500"/>
      <c r="L9" s="500"/>
      <c r="M9" s="500"/>
    </row>
    <row r="10" spans="2:13" ht="15.75">
      <c r="B10" s="501"/>
      <c r="C10" s="501"/>
      <c r="D10" s="501"/>
      <c r="E10" s="501"/>
      <c r="F10" s="501"/>
      <c r="G10" s="501"/>
      <c r="H10" s="501"/>
      <c r="I10"/>
      <c r="J10"/>
      <c r="K10" s="500"/>
      <c r="L10" s="500"/>
      <c r="M10" s="500"/>
    </row>
    <row r="11" spans="2:13" ht="60.75" thickBot="1">
      <c r="B11" s="727" t="s">
        <v>195</v>
      </c>
      <c r="C11" s="227" t="s">
        <v>163</v>
      </c>
      <c r="D11" s="227" t="s">
        <v>196</v>
      </c>
      <c r="E11" s="227" t="s">
        <v>165</v>
      </c>
      <c r="F11" s="227" t="s">
        <v>166</v>
      </c>
      <c r="G11" s="227" t="s">
        <v>167</v>
      </c>
      <c r="H11" s="228" t="s">
        <v>198</v>
      </c>
      <c r="I11"/>
      <c r="J11"/>
      <c r="L11" s="498"/>
      <c r="M11" s="498"/>
    </row>
    <row r="12" spans="2:13" ht="15">
      <c r="B12" s="727"/>
      <c r="C12" s="229">
        <v>1</v>
      </c>
      <c r="D12" s="229">
        <v>2</v>
      </c>
      <c r="E12" s="229">
        <v>3</v>
      </c>
      <c r="F12" s="229">
        <v>4</v>
      </c>
      <c r="G12" s="229">
        <v>5</v>
      </c>
      <c r="H12" s="230">
        <v>6</v>
      </c>
      <c r="I12"/>
      <c r="J12"/>
      <c r="L12" s="498"/>
      <c r="M12" s="498"/>
    </row>
    <row r="13" spans="2:13" ht="15">
      <c r="B13" s="231" t="s">
        <v>375</v>
      </c>
      <c r="C13" s="232">
        <f>SUM(C14:C20)</f>
        <v>862026540786</v>
      </c>
      <c r="D13" s="232">
        <f>SUM(D14:D20)</f>
        <v>141887085641</v>
      </c>
      <c r="E13" s="232">
        <f>SUM(E14:E20)</f>
        <v>50670640620</v>
      </c>
      <c r="F13" s="232">
        <f>SUM(F14:F20)</f>
        <v>20768392441.109997</v>
      </c>
      <c r="G13" s="232">
        <f>SUM(G14:G20)</f>
        <v>217359251073</v>
      </c>
      <c r="H13" s="232">
        <f>SUM(C13:G13)</f>
        <v>1292711910561.1099</v>
      </c>
      <c r="I13"/>
      <c r="J13"/>
      <c r="L13" s="498"/>
      <c r="M13" s="498"/>
    </row>
    <row r="14" spans="2:13" ht="15">
      <c r="B14" s="233" t="s">
        <v>388</v>
      </c>
      <c r="C14" s="234">
        <v>643445754700</v>
      </c>
      <c r="D14" s="234">
        <v>108914845488</v>
      </c>
      <c r="E14" s="234">
        <v>19338760863</v>
      </c>
      <c r="F14" s="234">
        <v>0</v>
      </c>
      <c r="G14" s="235">
        <v>40338631213</v>
      </c>
      <c r="H14" s="235">
        <f>SUM(C14:G14)</f>
        <v>812037992264</v>
      </c>
      <c r="I14"/>
      <c r="J14"/>
      <c r="L14" s="498"/>
      <c r="M14" s="498"/>
    </row>
    <row r="15" spans="2:13" ht="15">
      <c r="B15" s="233" t="s">
        <v>389</v>
      </c>
      <c r="C15" s="234">
        <v>66614011175</v>
      </c>
      <c r="D15" s="234">
        <v>1329300121</v>
      </c>
      <c r="E15" s="234">
        <v>0</v>
      </c>
      <c r="F15" s="234">
        <v>14001689950.529997</v>
      </c>
      <c r="G15" s="234">
        <v>0</v>
      </c>
      <c r="H15" s="236">
        <f t="shared" ref="H15:H29" si="0">SUM(C15:G15)</f>
        <v>81945001246.529999</v>
      </c>
      <c r="I15"/>
      <c r="J15"/>
      <c r="L15" s="498"/>
      <c r="M15" s="498"/>
    </row>
    <row r="16" spans="2:13" ht="15">
      <c r="B16" s="233" t="s">
        <v>390</v>
      </c>
      <c r="C16" s="234">
        <v>0</v>
      </c>
      <c r="D16" s="234">
        <v>31460395432</v>
      </c>
      <c r="E16" s="234">
        <v>31331879757</v>
      </c>
      <c r="F16" s="234">
        <v>6598089872.7099991</v>
      </c>
      <c r="G16" s="234">
        <v>141957506986</v>
      </c>
      <c r="H16" s="236">
        <f t="shared" si="0"/>
        <v>211347872047.70999</v>
      </c>
      <c r="I16"/>
      <c r="J16"/>
      <c r="L16" s="498"/>
      <c r="M16" s="498"/>
    </row>
    <row r="17" spans="2:13" ht="15">
      <c r="B17" s="233" t="s">
        <v>391</v>
      </c>
      <c r="C17" s="234">
        <v>0</v>
      </c>
      <c r="D17" s="234">
        <v>0</v>
      </c>
      <c r="E17" s="234">
        <v>0</v>
      </c>
      <c r="F17" s="234">
        <v>9468483.870000001</v>
      </c>
      <c r="G17" s="234">
        <v>0</v>
      </c>
      <c r="H17" s="234">
        <f t="shared" si="0"/>
        <v>9468483.870000001</v>
      </c>
      <c r="I17"/>
      <c r="J17"/>
      <c r="L17" s="498"/>
      <c r="M17" s="498"/>
    </row>
    <row r="18" spans="2:13" ht="15">
      <c r="B18" s="233" t="s">
        <v>392</v>
      </c>
      <c r="C18" s="234">
        <v>60030000000</v>
      </c>
      <c r="D18" s="234">
        <v>0</v>
      </c>
      <c r="E18" s="234">
        <v>0</v>
      </c>
      <c r="F18" s="234">
        <v>159125813</v>
      </c>
      <c r="G18" s="234">
        <v>0</v>
      </c>
      <c r="H18" s="234">
        <f t="shared" si="0"/>
        <v>60189125813</v>
      </c>
      <c r="I18"/>
      <c r="J18"/>
      <c r="L18" s="498"/>
      <c r="M18" s="498"/>
    </row>
    <row r="19" spans="2:13" ht="15">
      <c r="B19" s="233" t="s">
        <v>393</v>
      </c>
      <c r="C19" s="234">
        <v>91386509845</v>
      </c>
      <c r="D19" s="234">
        <v>0</v>
      </c>
      <c r="E19" s="234">
        <v>0</v>
      </c>
      <c r="F19" s="234">
        <v>0</v>
      </c>
      <c r="G19" s="234">
        <v>35063112874</v>
      </c>
      <c r="H19" s="234"/>
      <c r="I19"/>
      <c r="J19"/>
      <c r="L19" s="498"/>
      <c r="M19" s="498"/>
    </row>
    <row r="20" spans="2:13" ht="15">
      <c r="B20" s="233" t="s">
        <v>394</v>
      </c>
      <c r="C20" s="234">
        <v>550265066</v>
      </c>
      <c r="D20" s="234">
        <v>182544600</v>
      </c>
      <c r="E20" s="234">
        <v>0</v>
      </c>
      <c r="F20" s="234">
        <v>18321</v>
      </c>
      <c r="G20" s="234">
        <v>0</v>
      </c>
      <c r="H20" s="237">
        <f t="shared" si="0"/>
        <v>732827987</v>
      </c>
      <c r="I20"/>
      <c r="J20"/>
      <c r="L20" s="498"/>
      <c r="M20" s="498"/>
    </row>
    <row r="21" spans="2:13" ht="15">
      <c r="B21" s="231" t="s">
        <v>227</v>
      </c>
      <c r="C21" s="232">
        <f>SUM(C22:C28)</f>
        <v>119345347904</v>
      </c>
      <c r="D21" s="232">
        <f>SUM(D22:D28)</f>
        <v>16449722938</v>
      </c>
      <c r="E21" s="232">
        <f>SUM(E22:E28)</f>
        <v>790983265</v>
      </c>
      <c r="F21" s="232">
        <f>SUM(F22:F28)</f>
        <v>7318141938.1399975</v>
      </c>
      <c r="G21" s="232">
        <f>SUM(G22:G28)</f>
        <v>41285954587</v>
      </c>
      <c r="H21" s="232">
        <f t="shared" si="0"/>
        <v>185190150632.13998</v>
      </c>
      <c r="I21"/>
      <c r="J21"/>
    </row>
    <row r="22" spans="2:13" ht="15">
      <c r="B22" s="239" t="s">
        <v>388</v>
      </c>
      <c r="C22" s="240">
        <v>84151679374</v>
      </c>
      <c r="D22" s="240">
        <v>8451848629</v>
      </c>
      <c r="E22" s="240">
        <v>43360182</v>
      </c>
      <c r="F22" s="240">
        <v>0</v>
      </c>
      <c r="G22" s="240">
        <v>8219660000</v>
      </c>
      <c r="H22" s="234">
        <f>SUM(C22:G22)</f>
        <v>100866548185</v>
      </c>
      <c r="I22"/>
      <c r="J22"/>
    </row>
    <row r="23" spans="2:13" ht="15">
      <c r="B23" s="239" t="s">
        <v>389</v>
      </c>
      <c r="C23" s="240">
        <v>6833419756</v>
      </c>
      <c r="D23" s="240">
        <v>84400000</v>
      </c>
      <c r="E23" s="240">
        <v>0</v>
      </c>
      <c r="F23" s="240">
        <v>5674553976.4299974</v>
      </c>
      <c r="G23" s="240">
        <v>0</v>
      </c>
      <c r="H23" s="234">
        <f t="shared" ref="H23:H28" si="1">SUM(C23:G23)</f>
        <v>12592373732.429996</v>
      </c>
      <c r="I23"/>
      <c r="J23"/>
    </row>
    <row r="24" spans="2:13" ht="15">
      <c r="B24" s="409" t="s">
        <v>390</v>
      </c>
      <c r="C24" s="410">
        <v>0</v>
      </c>
      <c r="D24" s="410">
        <v>5873673744</v>
      </c>
      <c r="E24" s="410">
        <v>747623083</v>
      </c>
      <c r="F24" s="410">
        <v>1480846189.1599998</v>
      </c>
      <c r="G24" s="410">
        <v>22320339411</v>
      </c>
      <c r="H24" s="234">
        <f t="shared" si="1"/>
        <v>30422482427.16</v>
      </c>
      <c r="I24"/>
      <c r="J24"/>
    </row>
    <row r="25" spans="2:13" ht="15">
      <c r="B25" s="409" t="s">
        <v>391</v>
      </c>
      <c r="C25" s="410"/>
      <c r="D25" s="410"/>
      <c r="E25" s="410"/>
      <c r="F25" s="410">
        <v>147741772.55000001</v>
      </c>
      <c r="G25" s="410">
        <v>0</v>
      </c>
      <c r="H25" s="234"/>
      <c r="I25"/>
      <c r="J25"/>
    </row>
    <row r="26" spans="2:13" ht="15">
      <c r="B26" s="409" t="s">
        <v>392</v>
      </c>
      <c r="C26" s="410">
        <v>13317611529</v>
      </c>
      <c r="D26" s="410">
        <v>0</v>
      </c>
      <c r="E26" s="410">
        <v>0</v>
      </c>
      <c r="F26" s="410">
        <v>15000000</v>
      </c>
      <c r="G26" s="410">
        <v>2500000000</v>
      </c>
      <c r="H26" s="234">
        <f t="shared" si="1"/>
        <v>15832611529</v>
      </c>
      <c r="I26"/>
      <c r="J26"/>
    </row>
    <row r="27" spans="2:13" ht="15">
      <c r="B27" s="409" t="s">
        <v>393</v>
      </c>
      <c r="C27" s="410">
        <v>14451662993</v>
      </c>
      <c r="D27" s="410">
        <v>2004783153</v>
      </c>
      <c r="E27" s="410">
        <v>0</v>
      </c>
      <c r="F27" s="410">
        <v>0</v>
      </c>
      <c r="G27" s="410">
        <v>8058864400</v>
      </c>
      <c r="H27" s="234">
        <f t="shared" si="1"/>
        <v>24515310546</v>
      </c>
      <c r="I27"/>
      <c r="J27"/>
    </row>
    <row r="28" spans="2:13" ht="15">
      <c r="B28" s="409" t="s">
        <v>394</v>
      </c>
      <c r="C28" s="410">
        <v>590974252</v>
      </c>
      <c r="D28" s="410">
        <v>35017412</v>
      </c>
      <c r="E28" s="410">
        <v>0</v>
      </c>
      <c r="F28" s="410">
        <v>0</v>
      </c>
      <c r="G28" s="410">
        <v>187090776</v>
      </c>
      <c r="H28" s="234">
        <f t="shared" si="1"/>
        <v>813082440</v>
      </c>
      <c r="I28"/>
      <c r="J28"/>
    </row>
    <row r="29" spans="2:13" ht="15">
      <c r="B29" s="411" t="s">
        <v>168</v>
      </c>
      <c r="C29" s="412">
        <f>C13+C21</f>
        <v>981371888690</v>
      </c>
      <c r="D29" s="412">
        <f>D13+D21</f>
        <v>158336808579</v>
      </c>
      <c r="E29" s="412">
        <f>E13+E21</f>
        <v>51461623885</v>
      </c>
      <c r="F29" s="412">
        <f>F13+F21</f>
        <v>28086534379.249992</v>
      </c>
      <c r="G29" s="412">
        <f>G21+G13</f>
        <v>258645205660</v>
      </c>
      <c r="H29" s="412">
        <f t="shared" si="0"/>
        <v>1477902061193.25</v>
      </c>
      <c r="I29"/>
      <c r="J29"/>
    </row>
    <row r="30" spans="2:13" ht="19.5" customHeight="1">
      <c r="B30" s="879" t="s">
        <v>243</v>
      </c>
      <c r="C30" s="879"/>
      <c r="D30" s="879"/>
      <c r="E30" s="879"/>
      <c r="F30" s="879"/>
      <c r="G30" s="879"/>
      <c r="H30" s="880"/>
      <c r="I30"/>
      <c r="J30"/>
    </row>
    <row r="31" spans="2:13" ht="15">
      <c r="B31"/>
      <c r="C31"/>
      <c r="D31"/>
      <c r="E31"/>
      <c r="F31"/>
      <c r="G31"/>
      <c r="H31"/>
      <c r="I31"/>
      <c r="J31"/>
    </row>
    <row r="32" spans="2:13" ht="15">
      <c r="C32"/>
      <c r="D32"/>
      <c r="E32"/>
      <c r="F32"/>
      <c r="G32"/>
      <c r="I32"/>
      <c r="J32"/>
    </row>
    <row r="33" spans="2:10" ht="15">
      <c r="C33"/>
      <c r="D33"/>
      <c r="E33"/>
      <c r="F33"/>
      <c r="G33"/>
      <c r="I33"/>
      <c r="J33"/>
    </row>
    <row r="34" spans="2:10" ht="15">
      <c r="C34"/>
      <c r="D34"/>
      <c r="E34"/>
      <c r="F34"/>
      <c r="G34"/>
      <c r="I34"/>
      <c r="J34"/>
    </row>
    <row r="35" spans="2:10" ht="15">
      <c r="C35"/>
      <c r="D35"/>
      <c r="E35"/>
      <c r="F35"/>
      <c r="G35"/>
      <c r="I35"/>
      <c r="J35"/>
    </row>
    <row r="36" spans="2:10">
      <c r="H36" s="502"/>
    </row>
    <row r="39" spans="2:10" ht="15">
      <c r="B39" s="498"/>
      <c r="C39" s="498"/>
      <c r="D39" s="503"/>
      <c r="E39" s="498"/>
      <c r="F39" s="498"/>
      <c r="G39" s="498"/>
      <c r="H39" s="498"/>
    </row>
    <row r="44" spans="2:10" ht="15">
      <c r="E44" s="503"/>
    </row>
  </sheetData>
  <mergeCells count="9">
    <mergeCell ref="B9:H9"/>
    <mergeCell ref="B11:B12"/>
    <mergeCell ref="B30:H30"/>
    <mergeCell ref="B2:H2"/>
    <mergeCell ref="B3:H3"/>
    <mergeCell ref="B4:H4"/>
    <mergeCell ref="B6:H6"/>
    <mergeCell ref="B7:H7"/>
    <mergeCell ref="B8:H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313F2-E0F4-4350-8DC5-6BB977C6011C}">
  <dimension ref="B2:M731"/>
  <sheetViews>
    <sheetView showGridLines="0" zoomScale="80" zoomScaleNormal="80" workbookViewId="0">
      <selection activeCell="B9" sqref="B9"/>
    </sheetView>
  </sheetViews>
  <sheetFormatPr baseColWidth="10" defaultColWidth="11.42578125" defaultRowHeight="12.75"/>
  <cols>
    <col min="1" max="1" width="11.42578125" style="499"/>
    <col min="2" max="2" width="74.85546875" style="499" customWidth="1"/>
    <col min="3" max="3" width="21.85546875" style="499" customWidth="1"/>
    <col min="4" max="4" width="17.140625" style="499" customWidth="1"/>
    <col min="5" max="5" width="17.85546875" style="499" customWidth="1"/>
    <col min="6" max="6" width="19.2851562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810" t="s">
        <v>146</v>
      </c>
      <c r="C2" s="811"/>
      <c r="D2" s="811"/>
      <c r="E2" s="811"/>
      <c r="F2" s="811"/>
      <c r="G2" s="811"/>
      <c r="H2" s="811"/>
      <c r="I2" s="498"/>
      <c r="J2" s="498"/>
      <c r="K2" s="498"/>
      <c r="L2" s="498"/>
      <c r="M2" s="498"/>
    </row>
    <row r="3" spans="2:13" ht="20.25">
      <c r="B3" s="812" t="s">
        <v>147</v>
      </c>
      <c r="C3" s="813"/>
      <c r="D3" s="813"/>
      <c r="E3" s="813"/>
      <c r="F3" s="813"/>
      <c r="G3" s="813"/>
      <c r="H3" s="813"/>
      <c r="I3" s="498"/>
      <c r="J3" s="498"/>
      <c r="K3" s="498"/>
      <c r="L3" s="498"/>
      <c r="M3" s="498"/>
    </row>
    <row r="4" spans="2:13" ht="15.75" customHeight="1">
      <c r="B4" s="723" t="s">
        <v>158</v>
      </c>
      <c r="C4" s="668"/>
      <c r="D4" s="668"/>
      <c r="E4" s="668"/>
      <c r="F4" s="668"/>
      <c r="G4" s="668"/>
      <c r="H4" s="668"/>
      <c r="I4" s="223"/>
      <c r="J4" s="498"/>
      <c r="K4" s="498"/>
      <c r="L4" s="498"/>
      <c r="M4" s="498"/>
    </row>
    <row r="5" spans="2:13" ht="15">
      <c r="B5" s="498"/>
      <c r="C5" s="498"/>
      <c r="D5" s="498"/>
      <c r="E5" s="498"/>
      <c r="F5" s="498"/>
      <c r="G5" s="498"/>
      <c r="H5" s="498"/>
      <c r="I5" s="500"/>
      <c r="J5" s="500"/>
      <c r="K5" s="500"/>
      <c r="L5" s="500"/>
      <c r="M5" s="500"/>
    </row>
    <row r="6" spans="2:13" ht="45.75" customHeight="1">
      <c r="B6" s="881" t="s">
        <v>1767</v>
      </c>
      <c r="C6" s="817"/>
      <c r="D6" s="817"/>
      <c r="E6" s="817"/>
      <c r="F6" s="817"/>
      <c r="G6" s="817"/>
      <c r="H6" s="817"/>
      <c r="I6" s="500"/>
      <c r="J6" s="500"/>
      <c r="K6" s="500"/>
      <c r="L6" s="500"/>
      <c r="M6" s="500"/>
    </row>
    <row r="7" spans="2:13" ht="18">
      <c r="B7" s="817">
        <v>2023</v>
      </c>
      <c r="C7" s="817"/>
      <c r="D7" s="817"/>
      <c r="E7" s="817"/>
      <c r="F7" s="817"/>
      <c r="G7" s="817"/>
      <c r="H7" s="817"/>
      <c r="I7" s="500"/>
      <c r="J7" s="500"/>
      <c r="K7" s="500"/>
      <c r="L7" s="500"/>
      <c r="M7" s="500"/>
    </row>
    <row r="8" spans="2:13" ht="15.75">
      <c r="B8" s="878" t="s">
        <v>194</v>
      </c>
      <c r="C8" s="878"/>
      <c r="D8" s="878"/>
      <c r="E8" s="878"/>
      <c r="F8" s="878"/>
      <c r="G8" s="878"/>
      <c r="H8" s="878"/>
      <c r="I8"/>
      <c r="J8"/>
      <c r="K8" s="500"/>
      <c r="L8" s="500"/>
      <c r="M8" s="500"/>
    </row>
    <row r="9" spans="2:13" ht="15.75">
      <c r="B9" s="501"/>
      <c r="C9" s="501"/>
      <c r="D9" s="501"/>
      <c r="E9" s="501"/>
      <c r="F9" s="501"/>
      <c r="G9" s="501"/>
      <c r="H9" s="501"/>
      <c r="I9"/>
      <c r="J9"/>
      <c r="K9"/>
      <c r="L9"/>
      <c r="M9" s="500"/>
    </row>
    <row r="10" spans="2:13" ht="15.75" thickBot="1">
      <c r="B10" s="504"/>
      <c r="C10" s="504"/>
      <c r="D10" s="505"/>
      <c r="E10" s="505"/>
      <c r="F10"/>
      <c r="G10"/>
      <c r="H10"/>
      <c r="I10"/>
      <c r="J10"/>
      <c r="K10"/>
      <c r="L10"/>
      <c r="M10" s="498"/>
    </row>
    <row r="11" spans="2:13" ht="42.75" customHeight="1" thickBot="1">
      <c r="B11" s="506" t="s">
        <v>395</v>
      </c>
      <c r="C11" s="226" t="s">
        <v>388</v>
      </c>
      <c r="D11" s="226" t="s">
        <v>392</v>
      </c>
      <c r="E11" s="226" t="s">
        <v>396</v>
      </c>
      <c r="F11" s="507" t="s">
        <v>397</v>
      </c>
      <c r="G11" s="508" t="s">
        <v>398</v>
      </c>
      <c r="H11" s="509"/>
      <c r="I11"/>
      <c r="J11"/>
      <c r="K11" s="498"/>
    </row>
    <row r="12" spans="2:13" ht="29.25">
      <c r="B12" s="510" t="s">
        <v>399</v>
      </c>
      <c r="C12" s="511">
        <v>216427931</v>
      </c>
      <c r="D12" s="511"/>
      <c r="E12" s="511"/>
      <c r="F12" s="512"/>
      <c r="G12" s="513">
        <f t="shared" ref="G12:G75" si="0">SUM(C12:F12)</f>
        <v>216427931</v>
      </c>
      <c r="H12"/>
      <c r="I12"/>
      <c r="J12"/>
      <c r="K12" s="498"/>
    </row>
    <row r="13" spans="2:13" ht="29.25">
      <c r="B13" s="514" t="s">
        <v>400</v>
      </c>
      <c r="C13" s="515">
        <v>105000000</v>
      </c>
      <c r="D13" s="512"/>
      <c r="E13" s="515"/>
      <c r="F13" s="512"/>
      <c r="G13" s="516">
        <f t="shared" si="0"/>
        <v>105000000</v>
      </c>
      <c r="H13"/>
      <c r="I13"/>
      <c r="J13"/>
      <c r="K13" s="498"/>
    </row>
    <row r="14" spans="2:13" ht="43.5">
      <c r="B14" s="514" t="s">
        <v>401</v>
      </c>
      <c r="C14" s="515">
        <v>52800000</v>
      </c>
      <c r="D14" s="512"/>
      <c r="E14" s="515"/>
      <c r="F14" s="512"/>
      <c r="G14" s="516">
        <f t="shared" si="0"/>
        <v>52800000</v>
      </c>
      <c r="H14"/>
      <c r="I14"/>
      <c r="J14"/>
      <c r="K14" s="498"/>
    </row>
    <row r="15" spans="2:13" ht="29.25">
      <c r="B15" s="514" t="s">
        <v>402</v>
      </c>
      <c r="C15" s="515">
        <v>338571718</v>
      </c>
      <c r="D15" s="512"/>
      <c r="E15" s="515"/>
      <c r="F15" s="512"/>
      <c r="G15" s="516">
        <f t="shared" si="0"/>
        <v>338571718</v>
      </c>
      <c r="H15"/>
      <c r="I15"/>
      <c r="J15"/>
      <c r="K15" s="498"/>
    </row>
    <row r="16" spans="2:13" ht="43.5">
      <c r="B16" s="514" t="s">
        <v>403</v>
      </c>
      <c r="C16" s="515">
        <v>100000000</v>
      </c>
      <c r="D16" s="512"/>
      <c r="E16" s="515"/>
      <c r="F16" s="512"/>
      <c r="G16" s="516">
        <f t="shared" si="0"/>
        <v>100000000</v>
      </c>
      <c r="H16"/>
      <c r="I16"/>
      <c r="J16"/>
      <c r="K16" s="498"/>
    </row>
    <row r="17" spans="2:11" ht="29.25">
      <c r="B17" s="514" t="s">
        <v>404</v>
      </c>
      <c r="C17" s="515">
        <v>12419163</v>
      </c>
      <c r="D17" s="512"/>
      <c r="E17" s="515"/>
      <c r="F17" s="512"/>
      <c r="G17" s="516">
        <f t="shared" si="0"/>
        <v>12419163</v>
      </c>
      <c r="H17"/>
      <c r="I17"/>
      <c r="J17"/>
      <c r="K17" s="498"/>
    </row>
    <row r="18" spans="2:11" ht="29.25">
      <c r="B18" s="514" t="s">
        <v>405</v>
      </c>
      <c r="C18" s="515">
        <v>1241916</v>
      </c>
      <c r="D18" s="512"/>
      <c r="E18" s="515"/>
      <c r="F18" s="512"/>
      <c r="G18" s="516">
        <f t="shared" si="0"/>
        <v>1241916</v>
      </c>
      <c r="H18"/>
      <c r="I18"/>
      <c r="J18"/>
      <c r="K18" s="498"/>
    </row>
    <row r="19" spans="2:11" ht="29.25">
      <c r="B19" s="514" t="s">
        <v>406</v>
      </c>
      <c r="C19" s="515">
        <v>2483832</v>
      </c>
      <c r="D19" s="512"/>
      <c r="E19" s="515"/>
      <c r="F19" s="512"/>
      <c r="G19" s="516">
        <f t="shared" si="0"/>
        <v>2483832</v>
      </c>
      <c r="H19"/>
      <c r="I19"/>
      <c r="J19"/>
      <c r="K19" s="498"/>
    </row>
    <row r="20" spans="2:11" ht="29.25">
      <c r="B20" s="514" t="s">
        <v>407</v>
      </c>
      <c r="C20" s="517">
        <v>12419163</v>
      </c>
      <c r="D20" s="512"/>
      <c r="E20" s="515"/>
      <c r="F20" s="512"/>
      <c r="G20" s="516">
        <f t="shared" si="0"/>
        <v>12419163</v>
      </c>
      <c r="H20"/>
      <c r="I20"/>
      <c r="J20"/>
      <c r="K20" s="498"/>
    </row>
    <row r="21" spans="2:11" ht="29.25">
      <c r="B21" s="514" t="s">
        <v>408</v>
      </c>
      <c r="C21" s="517">
        <v>2483832</v>
      </c>
      <c r="D21" s="512"/>
      <c r="E21" s="515"/>
      <c r="F21" s="512"/>
      <c r="G21" s="516">
        <f t="shared" si="0"/>
        <v>2483832</v>
      </c>
      <c r="H21"/>
      <c r="I21"/>
      <c r="J21"/>
      <c r="K21" s="498"/>
    </row>
    <row r="22" spans="2:11" ht="29.25">
      <c r="B22" s="514" t="s">
        <v>409</v>
      </c>
      <c r="C22" s="517">
        <v>7451497</v>
      </c>
      <c r="D22" s="512"/>
      <c r="E22" s="515"/>
      <c r="F22" s="512"/>
      <c r="G22" s="516">
        <f t="shared" si="0"/>
        <v>7451497</v>
      </c>
      <c r="H22"/>
      <c r="I22"/>
      <c r="J22"/>
      <c r="K22" s="498"/>
    </row>
    <row r="23" spans="2:11" ht="29.25">
      <c r="B23" s="514" t="s">
        <v>410</v>
      </c>
      <c r="C23" s="517">
        <v>1241916</v>
      </c>
      <c r="D23" s="512"/>
      <c r="E23" s="515"/>
      <c r="F23" s="512"/>
      <c r="G23" s="516">
        <f t="shared" si="0"/>
        <v>1241916</v>
      </c>
      <c r="H23"/>
      <c r="I23"/>
      <c r="J23"/>
      <c r="K23" s="498"/>
    </row>
    <row r="24" spans="2:11" ht="29.25">
      <c r="B24" s="514" t="s">
        <v>411</v>
      </c>
      <c r="C24" s="517">
        <v>2483832</v>
      </c>
      <c r="D24" s="512"/>
      <c r="E24" s="515"/>
      <c r="F24" s="512"/>
      <c r="G24" s="516">
        <f t="shared" si="0"/>
        <v>2483832</v>
      </c>
      <c r="H24"/>
      <c r="I24"/>
      <c r="J24"/>
      <c r="K24" s="498"/>
    </row>
    <row r="25" spans="2:11" ht="29.25">
      <c r="B25" s="514" t="s">
        <v>412</v>
      </c>
      <c r="C25" s="517">
        <v>6209581</v>
      </c>
      <c r="D25" s="512"/>
      <c r="E25" s="515"/>
      <c r="F25" s="512"/>
      <c r="G25" s="516">
        <f t="shared" si="0"/>
        <v>6209581</v>
      </c>
      <c r="H25"/>
      <c r="I25"/>
      <c r="J25"/>
      <c r="K25" s="498"/>
    </row>
    <row r="26" spans="2:11" ht="29.25">
      <c r="B26" s="514" t="s">
        <v>413</v>
      </c>
      <c r="C26" s="517">
        <v>3725748</v>
      </c>
      <c r="D26" s="512"/>
      <c r="E26" s="515"/>
      <c r="F26" s="512"/>
      <c r="G26" s="516">
        <f t="shared" si="0"/>
        <v>3725748</v>
      </c>
      <c r="H26"/>
      <c r="I26"/>
      <c r="J26"/>
      <c r="K26" s="498"/>
    </row>
    <row r="27" spans="2:11" ht="29.25">
      <c r="B27" s="514" t="s">
        <v>414</v>
      </c>
      <c r="C27" s="517">
        <v>16000000</v>
      </c>
      <c r="D27" s="512"/>
      <c r="E27" s="515"/>
      <c r="F27" s="512"/>
      <c r="G27" s="516">
        <f t="shared" si="0"/>
        <v>16000000</v>
      </c>
      <c r="H27"/>
      <c r="I27"/>
      <c r="J27"/>
      <c r="K27" s="498"/>
    </row>
    <row r="28" spans="2:11" ht="29.25">
      <c r="B28" s="514" t="s">
        <v>415</v>
      </c>
      <c r="C28" s="517">
        <v>1241916</v>
      </c>
      <c r="D28" s="512"/>
      <c r="E28" s="515"/>
      <c r="F28" s="512"/>
      <c r="G28" s="516">
        <f t="shared" si="0"/>
        <v>1241916</v>
      </c>
      <c r="H28"/>
      <c r="I28"/>
      <c r="J28"/>
      <c r="K28" s="498"/>
    </row>
    <row r="29" spans="2:11" ht="29.25">
      <c r="B29" s="514" t="s">
        <v>416</v>
      </c>
      <c r="C29" s="517">
        <v>7451497</v>
      </c>
      <c r="D29" s="512"/>
      <c r="E29" s="515"/>
      <c r="F29" s="512"/>
      <c r="G29" s="516">
        <f t="shared" si="0"/>
        <v>7451497</v>
      </c>
      <c r="H29"/>
      <c r="I29"/>
      <c r="J29"/>
      <c r="K29" s="498"/>
    </row>
    <row r="30" spans="2:11" ht="29.25">
      <c r="B30" s="514" t="s">
        <v>417</v>
      </c>
      <c r="C30" s="517">
        <v>7451498</v>
      </c>
      <c r="D30" s="512"/>
      <c r="E30" s="515"/>
      <c r="F30" s="512"/>
      <c r="G30" s="516">
        <f t="shared" si="0"/>
        <v>7451498</v>
      </c>
      <c r="H30"/>
      <c r="I30"/>
      <c r="J30"/>
      <c r="K30" s="498"/>
    </row>
    <row r="31" spans="2:11" ht="29.25">
      <c r="B31" s="514" t="s">
        <v>418</v>
      </c>
      <c r="C31" s="517">
        <v>29805991</v>
      </c>
      <c r="D31" s="512"/>
      <c r="E31" s="515"/>
      <c r="F31" s="512"/>
      <c r="G31" s="516">
        <f t="shared" si="0"/>
        <v>29805991</v>
      </c>
      <c r="H31"/>
      <c r="I31"/>
      <c r="J31"/>
      <c r="K31" s="498"/>
    </row>
    <row r="32" spans="2:11" ht="29.25">
      <c r="B32" s="514" t="s">
        <v>419</v>
      </c>
      <c r="C32" s="517">
        <v>4967665</v>
      </c>
      <c r="D32" s="512"/>
      <c r="E32" s="515"/>
      <c r="F32" s="512"/>
      <c r="G32" s="516">
        <f t="shared" si="0"/>
        <v>4967665</v>
      </c>
      <c r="H32"/>
      <c r="I32"/>
      <c r="J32"/>
      <c r="K32" s="498"/>
    </row>
    <row r="33" spans="2:11" ht="29.25">
      <c r="B33" s="514" t="s">
        <v>420</v>
      </c>
      <c r="C33" s="517">
        <v>6209581</v>
      </c>
      <c r="D33" s="512"/>
      <c r="E33" s="515"/>
      <c r="F33" s="512"/>
      <c r="G33" s="516">
        <f t="shared" si="0"/>
        <v>6209581</v>
      </c>
      <c r="H33"/>
      <c r="I33"/>
      <c r="J33"/>
      <c r="K33" s="498"/>
    </row>
    <row r="34" spans="2:11" ht="29.25">
      <c r="B34" s="514" t="s">
        <v>421</v>
      </c>
      <c r="C34" s="517">
        <v>1241916</v>
      </c>
      <c r="D34" s="512"/>
      <c r="E34" s="515"/>
      <c r="F34" s="512"/>
      <c r="G34" s="516">
        <f t="shared" si="0"/>
        <v>1241916</v>
      </c>
      <c r="H34"/>
      <c r="I34"/>
      <c r="J34"/>
      <c r="K34" s="498"/>
    </row>
    <row r="35" spans="2:11" ht="29.25">
      <c r="B35" s="514" t="s">
        <v>422</v>
      </c>
      <c r="C35" s="517">
        <v>2483832</v>
      </c>
      <c r="D35" s="512"/>
      <c r="E35" s="515"/>
      <c r="F35" s="512"/>
      <c r="G35" s="516">
        <f t="shared" si="0"/>
        <v>2483832</v>
      </c>
      <c r="H35"/>
      <c r="I35"/>
      <c r="J35"/>
      <c r="K35" s="498"/>
    </row>
    <row r="36" spans="2:11" ht="29.25">
      <c r="B36" s="514" t="s">
        <v>423</v>
      </c>
      <c r="C36" s="517">
        <v>2483832</v>
      </c>
      <c r="D36" s="512"/>
      <c r="E36" s="515"/>
      <c r="F36" s="512"/>
      <c r="G36" s="516">
        <f t="shared" si="0"/>
        <v>2483832</v>
      </c>
      <c r="H36"/>
      <c r="I36"/>
      <c r="J36"/>
      <c r="K36" s="498"/>
    </row>
    <row r="37" spans="2:11" ht="29.25">
      <c r="B37" s="514" t="s">
        <v>424</v>
      </c>
      <c r="C37" s="517">
        <v>17386828</v>
      </c>
      <c r="D37" s="512"/>
      <c r="E37" s="515"/>
      <c r="F37" s="512"/>
      <c r="G37" s="516">
        <f t="shared" si="0"/>
        <v>17386828</v>
      </c>
      <c r="H37"/>
      <c r="I37"/>
      <c r="J37"/>
      <c r="K37" s="498"/>
    </row>
    <row r="38" spans="2:11" ht="29.25">
      <c r="B38" s="514" t="s">
        <v>425</v>
      </c>
      <c r="C38" s="517">
        <v>22354493</v>
      </c>
      <c r="D38" s="512"/>
      <c r="E38" s="515"/>
      <c r="F38" s="512"/>
      <c r="G38" s="516">
        <f t="shared" si="0"/>
        <v>22354493</v>
      </c>
      <c r="H38"/>
      <c r="I38"/>
      <c r="J38"/>
      <c r="K38" s="498"/>
    </row>
    <row r="39" spans="2:11" ht="29.25">
      <c r="B39" s="514" t="s">
        <v>426</v>
      </c>
      <c r="C39" s="517">
        <v>2483833</v>
      </c>
      <c r="D39" s="512"/>
      <c r="E39" s="515"/>
      <c r="F39" s="512"/>
      <c r="G39" s="516">
        <f t="shared" si="0"/>
        <v>2483833</v>
      </c>
      <c r="H39"/>
      <c r="I39"/>
      <c r="J39"/>
      <c r="K39" s="498"/>
    </row>
    <row r="40" spans="2:11" ht="29.25">
      <c r="B40" s="514" t="s">
        <v>427</v>
      </c>
      <c r="C40" s="517">
        <v>6209581</v>
      </c>
      <c r="D40" s="512"/>
      <c r="E40" s="515"/>
      <c r="F40" s="512"/>
      <c r="G40" s="516">
        <f t="shared" si="0"/>
        <v>6209581</v>
      </c>
      <c r="H40"/>
      <c r="I40"/>
      <c r="J40"/>
      <c r="K40" s="498"/>
    </row>
    <row r="41" spans="2:11" ht="29.25">
      <c r="B41" s="514" t="s">
        <v>428</v>
      </c>
      <c r="C41" s="517">
        <v>7451498</v>
      </c>
      <c r="D41" s="512"/>
      <c r="E41" s="515"/>
      <c r="F41" s="512"/>
      <c r="G41" s="516">
        <f t="shared" si="0"/>
        <v>7451498</v>
      </c>
      <c r="H41"/>
      <c r="I41"/>
      <c r="J41"/>
      <c r="K41" s="498"/>
    </row>
    <row r="42" spans="2:11" ht="29.25">
      <c r="B42" s="514" t="s">
        <v>429</v>
      </c>
      <c r="C42" s="517">
        <v>4967665</v>
      </c>
      <c r="D42" s="512"/>
      <c r="E42" s="515"/>
      <c r="F42" s="512"/>
      <c r="G42" s="516">
        <f t="shared" si="0"/>
        <v>4967665</v>
      </c>
      <c r="H42"/>
      <c r="I42"/>
      <c r="J42"/>
      <c r="K42" s="498"/>
    </row>
    <row r="43" spans="2:11" ht="29.25">
      <c r="B43" s="514" t="s">
        <v>430</v>
      </c>
      <c r="C43" s="517">
        <v>13661079</v>
      </c>
      <c r="D43" s="512"/>
      <c r="E43" s="515"/>
      <c r="F43" s="512"/>
      <c r="G43" s="516">
        <f t="shared" si="0"/>
        <v>13661079</v>
      </c>
      <c r="H43"/>
      <c r="I43"/>
      <c r="J43"/>
      <c r="K43" s="498"/>
    </row>
    <row r="44" spans="2:11" ht="29.25">
      <c r="B44" s="514" t="s">
        <v>431</v>
      </c>
      <c r="C44" s="517">
        <v>21112577</v>
      </c>
      <c r="D44" s="512"/>
      <c r="E44" s="515"/>
      <c r="F44" s="512"/>
      <c r="G44" s="516">
        <f t="shared" si="0"/>
        <v>21112577</v>
      </c>
      <c r="H44"/>
      <c r="I44"/>
      <c r="J44"/>
      <c r="K44" s="498"/>
    </row>
    <row r="45" spans="2:11" ht="29.25">
      <c r="B45" s="514" t="s">
        <v>432</v>
      </c>
      <c r="C45" s="517">
        <v>40983237</v>
      </c>
      <c r="D45" s="512"/>
      <c r="E45" s="515"/>
      <c r="F45" s="512"/>
      <c r="G45" s="516">
        <f t="shared" si="0"/>
        <v>40983237</v>
      </c>
      <c r="H45"/>
      <c r="I45"/>
      <c r="J45"/>
      <c r="K45" s="498"/>
    </row>
    <row r="46" spans="2:11" ht="29.25">
      <c r="B46" s="514" t="s">
        <v>433</v>
      </c>
      <c r="C46" s="517">
        <v>8693414</v>
      </c>
      <c r="D46" s="512"/>
      <c r="E46" s="515"/>
      <c r="F46" s="512"/>
      <c r="G46" s="516">
        <f t="shared" si="0"/>
        <v>8693414</v>
      </c>
      <c r="H46"/>
      <c r="I46"/>
      <c r="J46"/>
      <c r="K46" s="498"/>
    </row>
    <row r="47" spans="2:11" ht="29.25">
      <c r="B47" s="514" t="s">
        <v>434</v>
      </c>
      <c r="C47" s="517">
        <v>8693414</v>
      </c>
      <c r="D47" s="512"/>
      <c r="E47" s="515"/>
      <c r="F47" s="512"/>
      <c r="G47" s="516">
        <f t="shared" si="0"/>
        <v>8693414</v>
      </c>
      <c r="H47"/>
      <c r="I47"/>
      <c r="J47"/>
      <c r="K47" s="498"/>
    </row>
    <row r="48" spans="2:11" ht="29.25">
      <c r="B48" s="514" t="s">
        <v>435</v>
      </c>
      <c r="C48" s="517">
        <v>6209581</v>
      </c>
      <c r="D48" s="512"/>
      <c r="E48" s="515"/>
      <c r="F48" s="512"/>
      <c r="G48" s="516">
        <f t="shared" si="0"/>
        <v>6209581</v>
      </c>
      <c r="H48"/>
      <c r="I48"/>
      <c r="J48"/>
      <c r="K48" s="498"/>
    </row>
    <row r="49" spans="2:11" ht="29.25">
      <c r="B49" s="514" t="s">
        <v>436</v>
      </c>
      <c r="C49" s="517">
        <v>13661079</v>
      </c>
      <c r="D49" s="512"/>
      <c r="E49" s="515"/>
      <c r="F49" s="512"/>
      <c r="G49" s="516">
        <f t="shared" si="0"/>
        <v>13661079</v>
      </c>
      <c r="H49"/>
      <c r="I49"/>
      <c r="J49"/>
      <c r="K49" s="498"/>
    </row>
    <row r="50" spans="2:11" ht="29.25">
      <c r="B50" s="514" t="s">
        <v>437</v>
      </c>
      <c r="C50" s="517">
        <v>1241916</v>
      </c>
      <c r="D50" s="512"/>
      <c r="E50" s="515"/>
      <c r="F50" s="512"/>
      <c r="G50" s="516">
        <f t="shared" si="0"/>
        <v>1241916</v>
      </c>
      <c r="H50"/>
      <c r="I50"/>
      <c r="J50"/>
      <c r="K50" s="498"/>
    </row>
    <row r="51" spans="2:11" ht="29.25">
      <c r="B51" s="514" t="s">
        <v>438</v>
      </c>
      <c r="C51" s="517">
        <v>4967665</v>
      </c>
      <c r="D51" s="512"/>
      <c r="E51" s="515"/>
      <c r="F51" s="512"/>
      <c r="G51" s="516">
        <f t="shared" si="0"/>
        <v>4967665</v>
      </c>
      <c r="H51"/>
      <c r="I51"/>
      <c r="J51"/>
      <c r="K51" s="498"/>
    </row>
    <row r="52" spans="2:11" ht="29.25">
      <c r="B52" s="514" t="s">
        <v>439</v>
      </c>
      <c r="C52" s="517">
        <v>4967665</v>
      </c>
      <c r="D52" s="512"/>
      <c r="E52" s="515"/>
      <c r="F52" s="512"/>
      <c r="G52" s="516">
        <f t="shared" si="0"/>
        <v>4967665</v>
      </c>
      <c r="H52"/>
      <c r="I52"/>
      <c r="J52"/>
      <c r="K52" s="498"/>
    </row>
    <row r="53" spans="2:11" ht="29.25">
      <c r="B53" s="514" t="s">
        <v>440</v>
      </c>
      <c r="C53" s="517">
        <v>3725749</v>
      </c>
      <c r="D53" s="512"/>
      <c r="E53" s="515"/>
      <c r="F53" s="512"/>
      <c r="G53" s="516">
        <f t="shared" si="0"/>
        <v>3725749</v>
      </c>
      <c r="H53"/>
      <c r="I53"/>
      <c r="J53"/>
      <c r="K53" s="498"/>
    </row>
    <row r="54" spans="2:11" ht="29.25">
      <c r="B54" s="514" t="s">
        <v>441</v>
      </c>
      <c r="C54" s="517">
        <v>2483832</v>
      </c>
      <c r="D54" s="512"/>
      <c r="E54" s="515"/>
      <c r="F54" s="512"/>
      <c r="G54" s="516">
        <f t="shared" si="0"/>
        <v>2483832</v>
      </c>
      <c r="H54"/>
      <c r="I54"/>
      <c r="J54"/>
      <c r="K54" s="498"/>
    </row>
    <row r="55" spans="2:11" ht="29.25">
      <c r="B55" s="514" t="s">
        <v>442</v>
      </c>
      <c r="C55" s="517">
        <v>4967665</v>
      </c>
      <c r="D55" s="512"/>
      <c r="E55" s="515"/>
      <c r="F55" s="512"/>
      <c r="G55" s="516">
        <f t="shared" si="0"/>
        <v>4967665</v>
      </c>
      <c r="H55"/>
      <c r="I55"/>
      <c r="J55"/>
      <c r="K55" s="498"/>
    </row>
    <row r="56" spans="2:11" ht="29.25">
      <c r="B56" s="514" t="s">
        <v>443</v>
      </c>
      <c r="C56" s="517">
        <v>6209581</v>
      </c>
      <c r="D56" s="512"/>
      <c r="E56" s="515"/>
      <c r="F56" s="512"/>
      <c r="G56" s="516">
        <f t="shared" si="0"/>
        <v>6209581</v>
      </c>
      <c r="H56"/>
      <c r="I56"/>
      <c r="J56"/>
      <c r="K56" s="498"/>
    </row>
    <row r="57" spans="2:11" ht="29.25">
      <c r="B57" s="514" t="s">
        <v>444</v>
      </c>
      <c r="C57" s="517">
        <v>2483832</v>
      </c>
      <c r="D57" s="512"/>
      <c r="E57" s="515"/>
      <c r="F57" s="512"/>
      <c r="G57" s="516">
        <f t="shared" si="0"/>
        <v>2483832</v>
      </c>
      <c r="H57"/>
      <c r="I57"/>
      <c r="J57"/>
      <c r="K57" s="498"/>
    </row>
    <row r="58" spans="2:11" ht="29.25">
      <c r="B58" s="514" t="s">
        <v>445</v>
      </c>
      <c r="C58" s="517">
        <v>8693414</v>
      </c>
      <c r="D58" s="512"/>
      <c r="E58" s="515"/>
      <c r="F58" s="512"/>
      <c r="G58" s="516">
        <f t="shared" si="0"/>
        <v>8693414</v>
      </c>
      <c r="H58"/>
      <c r="I58"/>
      <c r="J58"/>
      <c r="K58" s="498"/>
    </row>
    <row r="59" spans="2:11" ht="29.25">
      <c r="B59" s="514" t="s">
        <v>446</v>
      </c>
      <c r="C59" s="517">
        <v>19870660</v>
      </c>
      <c r="D59" s="512"/>
      <c r="E59" s="515"/>
      <c r="F59" s="512"/>
      <c r="G59" s="516">
        <f t="shared" si="0"/>
        <v>19870660</v>
      </c>
      <c r="H59"/>
      <c r="I59"/>
      <c r="J59"/>
      <c r="K59" s="498"/>
    </row>
    <row r="60" spans="2:11" ht="29.25">
      <c r="B60" s="514" t="s">
        <v>447</v>
      </c>
      <c r="C60" s="517">
        <v>3725749</v>
      </c>
      <c r="D60" s="512"/>
      <c r="E60" s="515"/>
      <c r="F60" s="512"/>
      <c r="G60" s="516">
        <f t="shared" si="0"/>
        <v>3725749</v>
      </c>
      <c r="H60"/>
      <c r="I60"/>
      <c r="J60"/>
      <c r="K60" s="498"/>
    </row>
    <row r="61" spans="2:11" ht="29.25">
      <c r="B61" s="514" t="s">
        <v>448</v>
      </c>
      <c r="C61" s="517">
        <v>2483832</v>
      </c>
      <c r="D61" s="512"/>
      <c r="E61" s="515"/>
      <c r="F61" s="512"/>
      <c r="G61" s="516">
        <f t="shared" si="0"/>
        <v>2483832</v>
      </c>
      <c r="H61"/>
      <c r="I61"/>
      <c r="J61"/>
      <c r="K61" s="498"/>
    </row>
    <row r="62" spans="2:11" ht="29.25">
      <c r="B62" s="514" t="s">
        <v>449</v>
      </c>
      <c r="C62" s="517">
        <v>11177246</v>
      </c>
      <c r="D62" s="512"/>
      <c r="E62" s="515"/>
      <c r="F62" s="512"/>
      <c r="G62" s="516">
        <f t="shared" si="0"/>
        <v>11177246</v>
      </c>
      <c r="H62"/>
      <c r="I62"/>
      <c r="J62"/>
      <c r="K62" s="498"/>
    </row>
    <row r="63" spans="2:11" ht="29.25">
      <c r="B63" s="514" t="s">
        <v>450</v>
      </c>
      <c r="C63" s="517">
        <v>16144911</v>
      </c>
      <c r="D63" s="512"/>
      <c r="E63" s="515"/>
      <c r="F63" s="512"/>
      <c r="G63" s="516">
        <f t="shared" si="0"/>
        <v>16144911</v>
      </c>
      <c r="H63"/>
      <c r="I63"/>
      <c r="J63"/>
      <c r="K63" s="498"/>
    </row>
    <row r="64" spans="2:11" ht="29.25">
      <c r="B64" s="514" t="s">
        <v>451</v>
      </c>
      <c r="C64" s="517">
        <v>2483832</v>
      </c>
      <c r="D64" s="512"/>
      <c r="E64" s="515"/>
      <c r="F64" s="512"/>
      <c r="G64" s="516">
        <f t="shared" si="0"/>
        <v>2483832</v>
      </c>
      <c r="H64"/>
      <c r="I64"/>
      <c r="J64"/>
      <c r="K64" s="498"/>
    </row>
    <row r="65" spans="2:11" ht="29.25">
      <c r="B65" s="514" t="s">
        <v>452</v>
      </c>
      <c r="C65" s="517">
        <v>11177246</v>
      </c>
      <c r="D65" s="512"/>
      <c r="E65" s="515"/>
      <c r="F65" s="512"/>
      <c r="G65" s="516">
        <f t="shared" si="0"/>
        <v>11177246</v>
      </c>
      <c r="H65"/>
      <c r="I65"/>
      <c r="J65"/>
      <c r="K65" s="498"/>
    </row>
    <row r="66" spans="2:11" ht="29.25">
      <c r="B66" s="514" t="s">
        <v>453</v>
      </c>
      <c r="C66" s="517">
        <v>7451497</v>
      </c>
      <c r="D66" s="512"/>
      <c r="E66" s="515"/>
      <c r="F66" s="512"/>
      <c r="G66" s="516">
        <f t="shared" si="0"/>
        <v>7451497</v>
      </c>
      <c r="H66"/>
      <c r="I66"/>
      <c r="J66"/>
      <c r="K66" s="498"/>
    </row>
    <row r="67" spans="2:11" ht="29.25">
      <c r="B67" s="514" t="s">
        <v>454</v>
      </c>
      <c r="C67" s="517">
        <v>14902995</v>
      </c>
      <c r="D67" s="512"/>
      <c r="E67" s="515"/>
      <c r="F67" s="512"/>
      <c r="G67" s="516">
        <f t="shared" si="0"/>
        <v>14902995</v>
      </c>
      <c r="H67"/>
      <c r="I67"/>
      <c r="J67"/>
      <c r="K67" s="498"/>
    </row>
    <row r="68" spans="2:11" ht="29.25">
      <c r="B68" s="514" t="s">
        <v>455</v>
      </c>
      <c r="C68" s="517">
        <v>4967665</v>
      </c>
      <c r="D68" s="512"/>
      <c r="E68" s="515"/>
      <c r="F68" s="512"/>
      <c r="G68" s="516">
        <f t="shared" si="0"/>
        <v>4967665</v>
      </c>
      <c r="H68"/>
      <c r="I68"/>
      <c r="J68"/>
      <c r="K68" s="498"/>
    </row>
    <row r="69" spans="2:11" ht="29.25">
      <c r="B69" s="514" t="s">
        <v>456</v>
      </c>
      <c r="C69" s="517">
        <v>1241916</v>
      </c>
      <c r="D69" s="512"/>
      <c r="E69" s="515"/>
      <c r="F69" s="512"/>
      <c r="G69" s="516">
        <f t="shared" si="0"/>
        <v>1241916</v>
      </c>
      <c r="H69"/>
      <c r="I69"/>
      <c r="J69"/>
      <c r="K69" s="498"/>
    </row>
    <row r="70" spans="2:11" ht="29.25">
      <c r="B70" s="514" t="s">
        <v>457</v>
      </c>
      <c r="C70" s="517">
        <v>9935330</v>
      </c>
      <c r="D70" s="512"/>
      <c r="E70" s="515"/>
      <c r="F70" s="512"/>
      <c r="G70" s="516">
        <f t="shared" si="0"/>
        <v>9935330</v>
      </c>
      <c r="H70"/>
      <c r="I70"/>
      <c r="J70"/>
      <c r="K70" s="498"/>
    </row>
    <row r="71" spans="2:11" ht="29.25">
      <c r="B71" s="514" t="s">
        <v>458</v>
      </c>
      <c r="C71" s="517">
        <v>6209581</v>
      </c>
      <c r="D71" s="512"/>
      <c r="E71" s="515"/>
      <c r="F71" s="512"/>
      <c r="G71" s="516">
        <f t="shared" si="0"/>
        <v>6209581</v>
      </c>
      <c r="H71"/>
      <c r="I71"/>
      <c r="J71"/>
      <c r="K71" s="498"/>
    </row>
    <row r="72" spans="2:11" ht="29.25">
      <c r="B72" s="514" t="s">
        <v>459</v>
      </c>
      <c r="C72" s="517">
        <v>6209581</v>
      </c>
      <c r="D72" s="512"/>
      <c r="E72" s="515"/>
      <c r="F72" s="512"/>
      <c r="G72" s="516">
        <f t="shared" si="0"/>
        <v>6209581</v>
      </c>
      <c r="H72"/>
      <c r="I72"/>
      <c r="J72"/>
      <c r="K72" s="498"/>
    </row>
    <row r="73" spans="2:11" ht="29.25">
      <c r="B73" s="514" t="s">
        <v>460</v>
      </c>
      <c r="C73" s="517">
        <v>14902995</v>
      </c>
      <c r="D73" s="512"/>
      <c r="E73" s="515"/>
      <c r="F73" s="512"/>
      <c r="G73" s="516">
        <f t="shared" si="0"/>
        <v>14902995</v>
      </c>
      <c r="H73"/>
      <c r="I73"/>
      <c r="J73"/>
      <c r="K73" s="498"/>
    </row>
    <row r="74" spans="2:11" ht="29.25">
      <c r="B74" s="514" t="s">
        <v>461</v>
      </c>
      <c r="C74" s="517">
        <v>7451498</v>
      </c>
      <c r="D74" s="512"/>
      <c r="E74" s="515"/>
      <c r="F74" s="512"/>
      <c r="G74" s="516">
        <f t="shared" si="0"/>
        <v>7451498</v>
      </c>
      <c r="H74"/>
      <c r="I74"/>
      <c r="J74"/>
      <c r="K74" s="498"/>
    </row>
    <row r="75" spans="2:11" ht="29.25">
      <c r="B75" s="514" t="s">
        <v>462</v>
      </c>
      <c r="C75" s="517">
        <v>583800000</v>
      </c>
      <c r="D75" s="512"/>
      <c r="E75" s="515"/>
      <c r="F75" s="512"/>
      <c r="G75" s="516">
        <f t="shared" si="0"/>
        <v>583800000</v>
      </c>
      <c r="H75"/>
      <c r="I75"/>
      <c r="J75"/>
      <c r="K75" s="498"/>
    </row>
    <row r="76" spans="2:11" ht="29.25">
      <c r="B76" s="514" t="s">
        <v>463</v>
      </c>
      <c r="C76" s="517">
        <v>350000000</v>
      </c>
      <c r="D76" s="512"/>
      <c r="E76" s="515"/>
      <c r="F76" s="512"/>
      <c r="G76" s="516">
        <f t="shared" ref="G76:G139" si="1">SUM(C76:F76)</f>
        <v>350000000</v>
      </c>
      <c r="H76"/>
      <c r="I76"/>
      <c r="J76"/>
      <c r="K76" s="498"/>
    </row>
    <row r="77" spans="2:11" ht="29.25">
      <c r="B77" s="514" t="s">
        <v>464</v>
      </c>
      <c r="C77" s="517">
        <v>450000000</v>
      </c>
      <c r="D77" s="512"/>
      <c r="E77" s="515"/>
      <c r="F77" s="512"/>
      <c r="G77" s="516">
        <f t="shared" si="1"/>
        <v>450000000</v>
      </c>
      <c r="H77"/>
      <c r="I77"/>
      <c r="J77"/>
      <c r="K77" s="498"/>
    </row>
    <row r="78" spans="2:11" ht="29.25">
      <c r="B78" s="514" t="s">
        <v>465</v>
      </c>
      <c r="C78" s="517">
        <v>99999999</v>
      </c>
      <c r="D78" s="512"/>
      <c r="E78" s="515"/>
      <c r="F78" s="512"/>
      <c r="G78" s="516">
        <f t="shared" si="1"/>
        <v>99999999</v>
      </c>
      <c r="H78"/>
      <c r="I78"/>
      <c r="J78"/>
      <c r="K78" s="498"/>
    </row>
    <row r="79" spans="2:11" ht="29.25">
      <c r="B79" s="514" t="s">
        <v>466</v>
      </c>
      <c r="C79" s="517">
        <v>127760000</v>
      </c>
      <c r="D79" s="512"/>
      <c r="E79" s="515"/>
      <c r="F79" s="512"/>
      <c r="G79" s="516">
        <f t="shared" si="1"/>
        <v>127760000</v>
      </c>
      <c r="H79"/>
      <c r="I79"/>
      <c r="J79"/>
      <c r="K79" s="498"/>
    </row>
    <row r="80" spans="2:11" ht="29.25">
      <c r="B80" s="514" t="s">
        <v>467</v>
      </c>
      <c r="C80" s="517">
        <v>73762735</v>
      </c>
      <c r="D80" s="512"/>
      <c r="E80" s="515"/>
      <c r="F80" s="512"/>
      <c r="G80" s="516">
        <f t="shared" si="1"/>
        <v>73762735</v>
      </c>
      <c r="H80"/>
      <c r="I80"/>
      <c r="J80"/>
      <c r="K80" s="498"/>
    </row>
    <row r="81" spans="2:11" ht="29.25">
      <c r="B81" s="514" t="s">
        <v>468</v>
      </c>
      <c r="C81" s="517">
        <v>2115619</v>
      </c>
      <c r="D81" s="512"/>
      <c r="E81" s="515"/>
      <c r="F81" s="512"/>
      <c r="G81" s="516">
        <f t="shared" si="1"/>
        <v>2115619</v>
      </c>
      <c r="H81"/>
      <c r="I81"/>
      <c r="J81"/>
      <c r="K81" s="498"/>
    </row>
    <row r="82" spans="2:11" ht="29.25">
      <c r="B82" s="514" t="s">
        <v>469</v>
      </c>
      <c r="C82" s="517">
        <v>23271812</v>
      </c>
      <c r="D82" s="512"/>
      <c r="E82" s="515"/>
      <c r="F82" s="512"/>
      <c r="G82" s="516">
        <f t="shared" si="1"/>
        <v>23271812</v>
      </c>
      <c r="H82"/>
      <c r="I82"/>
      <c r="J82"/>
      <c r="K82" s="498"/>
    </row>
    <row r="83" spans="2:11" ht="29.25">
      <c r="B83" s="514" t="s">
        <v>470</v>
      </c>
      <c r="C83" s="517">
        <v>4847189</v>
      </c>
      <c r="D83" s="512"/>
      <c r="E83" s="515"/>
      <c r="F83" s="512"/>
      <c r="G83" s="516">
        <f t="shared" si="1"/>
        <v>4847189</v>
      </c>
      <c r="H83"/>
      <c r="I83"/>
      <c r="J83"/>
      <c r="K83" s="498"/>
    </row>
    <row r="84" spans="2:11" ht="29.25">
      <c r="B84" s="514" t="s">
        <v>471</v>
      </c>
      <c r="C84" s="517">
        <v>2115619</v>
      </c>
      <c r="D84" s="512"/>
      <c r="E84" s="515"/>
      <c r="F84" s="512"/>
      <c r="G84" s="516">
        <f t="shared" si="1"/>
        <v>2115619</v>
      </c>
      <c r="H84"/>
      <c r="I84"/>
      <c r="J84"/>
      <c r="K84" s="498"/>
    </row>
    <row r="85" spans="2:11" ht="29.25">
      <c r="B85" s="514" t="s">
        <v>472</v>
      </c>
      <c r="C85" s="517">
        <v>2115619</v>
      </c>
      <c r="D85" s="512"/>
      <c r="E85" s="515"/>
      <c r="F85" s="512"/>
      <c r="G85" s="516">
        <f t="shared" si="1"/>
        <v>2115619</v>
      </c>
      <c r="H85"/>
      <c r="I85"/>
      <c r="J85"/>
      <c r="K85" s="498"/>
    </row>
    <row r="86" spans="2:11" ht="29.25">
      <c r="B86" s="514" t="s">
        <v>473</v>
      </c>
      <c r="C86" s="517">
        <v>8462477</v>
      </c>
      <c r="D86" s="512"/>
      <c r="E86" s="515"/>
      <c r="F86" s="512"/>
      <c r="G86" s="516">
        <f t="shared" si="1"/>
        <v>8462477</v>
      </c>
      <c r="H86"/>
      <c r="I86"/>
      <c r="J86"/>
      <c r="K86" s="498"/>
    </row>
    <row r="87" spans="2:11" ht="29.25">
      <c r="B87" s="514" t="s">
        <v>474</v>
      </c>
      <c r="C87" s="517">
        <v>2115619</v>
      </c>
      <c r="D87" s="512"/>
      <c r="E87" s="515"/>
      <c r="F87" s="512"/>
      <c r="G87" s="516">
        <f t="shared" si="1"/>
        <v>2115619</v>
      </c>
      <c r="H87"/>
      <c r="I87"/>
      <c r="J87"/>
      <c r="K87" s="498"/>
    </row>
    <row r="88" spans="2:11" ht="29.25">
      <c r="B88" s="514" t="s">
        <v>475</v>
      </c>
      <c r="C88" s="517">
        <v>4231239</v>
      </c>
      <c r="D88" s="512"/>
      <c r="E88" s="515"/>
      <c r="F88" s="512"/>
      <c r="G88" s="516">
        <f t="shared" si="1"/>
        <v>4231239</v>
      </c>
      <c r="H88"/>
      <c r="I88"/>
      <c r="J88"/>
      <c r="K88" s="498"/>
    </row>
    <row r="89" spans="2:11" ht="29.25">
      <c r="B89" s="514" t="s">
        <v>476</v>
      </c>
      <c r="C89" s="517">
        <v>2115619</v>
      </c>
      <c r="D89" s="512"/>
      <c r="E89" s="515"/>
      <c r="F89" s="512"/>
      <c r="G89" s="516">
        <f t="shared" si="1"/>
        <v>2115619</v>
      </c>
      <c r="H89"/>
      <c r="I89"/>
      <c r="J89"/>
      <c r="K89" s="498"/>
    </row>
    <row r="90" spans="2:11" ht="29.25">
      <c r="B90" s="514" t="s">
        <v>477</v>
      </c>
      <c r="C90" s="517">
        <v>4231239</v>
      </c>
      <c r="D90" s="512"/>
      <c r="E90" s="515"/>
      <c r="F90" s="512"/>
      <c r="G90" s="516">
        <f t="shared" si="1"/>
        <v>4231239</v>
      </c>
      <c r="H90"/>
      <c r="I90"/>
      <c r="J90"/>
      <c r="K90" s="498"/>
    </row>
    <row r="91" spans="2:11" ht="29.25">
      <c r="B91" s="514" t="s">
        <v>478</v>
      </c>
      <c r="C91" s="517">
        <v>8462477</v>
      </c>
      <c r="D91" s="512"/>
      <c r="E91" s="515"/>
      <c r="F91" s="512"/>
      <c r="G91" s="516">
        <f t="shared" si="1"/>
        <v>8462477</v>
      </c>
      <c r="H91"/>
      <c r="I91"/>
      <c r="J91"/>
      <c r="K91" s="498"/>
    </row>
    <row r="92" spans="2:11" ht="29.25">
      <c r="B92" s="514" t="s">
        <v>479</v>
      </c>
      <c r="C92" s="517">
        <v>2115619</v>
      </c>
      <c r="D92" s="512"/>
      <c r="E92" s="515"/>
      <c r="F92" s="512"/>
      <c r="G92" s="516">
        <f t="shared" si="1"/>
        <v>2115619</v>
      </c>
      <c r="H92"/>
      <c r="I92"/>
      <c r="J92"/>
      <c r="K92" s="498"/>
    </row>
    <row r="93" spans="2:11" ht="29.25">
      <c r="B93" s="514" t="s">
        <v>480</v>
      </c>
      <c r="C93" s="517">
        <v>2115619</v>
      </c>
      <c r="D93" s="512"/>
      <c r="E93" s="515"/>
      <c r="F93" s="512"/>
      <c r="G93" s="516">
        <f t="shared" si="1"/>
        <v>2115619</v>
      </c>
      <c r="H93"/>
      <c r="I93"/>
      <c r="J93"/>
      <c r="K93" s="498"/>
    </row>
    <row r="94" spans="2:11" ht="29.25">
      <c r="B94" s="514" t="s">
        <v>481</v>
      </c>
      <c r="C94" s="517">
        <v>8462477</v>
      </c>
      <c r="D94" s="512"/>
      <c r="E94" s="515"/>
      <c r="F94" s="512"/>
      <c r="G94" s="516">
        <f t="shared" si="1"/>
        <v>8462477</v>
      </c>
      <c r="H94"/>
      <c r="I94"/>
      <c r="J94"/>
      <c r="K94" s="498"/>
    </row>
    <row r="95" spans="2:11" ht="29.25">
      <c r="B95" s="514" t="s">
        <v>482</v>
      </c>
      <c r="C95" s="517">
        <v>2115619</v>
      </c>
      <c r="D95" s="512"/>
      <c r="E95" s="515"/>
      <c r="F95" s="512"/>
      <c r="G95" s="516">
        <f t="shared" si="1"/>
        <v>2115619</v>
      </c>
      <c r="H95"/>
      <c r="I95"/>
      <c r="J95"/>
      <c r="K95" s="498"/>
    </row>
    <row r="96" spans="2:11" ht="29.25">
      <c r="B96" s="514" t="s">
        <v>483</v>
      </c>
      <c r="C96" s="517">
        <v>2115619</v>
      </c>
      <c r="D96" s="512"/>
      <c r="E96" s="515"/>
      <c r="F96" s="512"/>
      <c r="G96" s="516">
        <f t="shared" si="1"/>
        <v>2115619</v>
      </c>
      <c r="H96"/>
      <c r="I96"/>
      <c r="J96"/>
      <c r="K96" s="498"/>
    </row>
    <row r="97" spans="2:11" ht="29.25">
      <c r="B97" s="514" t="s">
        <v>484</v>
      </c>
      <c r="C97" s="517">
        <v>6962809</v>
      </c>
      <c r="D97" s="512"/>
      <c r="E97" s="515"/>
      <c r="F97" s="512"/>
      <c r="G97" s="516">
        <f t="shared" si="1"/>
        <v>6962809</v>
      </c>
      <c r="H97"/>
      <c r="I97"/>
      <c r="J97"/>
      <c r="K97" s="498"/>
    </row>
    <row r="98" spans="2:11" ht="29.25">
      <c r="B98" s="514" t="s">
        <v>485</v>
      </c>
      <c r="C98" s="517">
        <v>4231239</v>
      </c>
      <c r="D98" s="512"/>
      <c r="E98" s="515"/>
      <c r="F98" s="512"/>
      <c r="G98" s="516">
        <f t="shared" si="1"/>
        <v>4231239</v>
      </c>
      <c r="H98"/>
      <c r="I98"/>
      <c r="J98"/>
      <c r="K98" s="498"/>
    </row>
    <row r="99" spans="2:11" ht="29.25">
      <c r="B99" s="514" t="s">
        <v>486</v>
      </c>
      <c r="C99" s="517">
        <v>2115619</v>
      </c>
      <c r="D99" s="512"/>
      <c r="E99" s="515"/>
      <c r="F99" s="512"/>
      <c r="G99" s="516">
        <f t="shared" si="1"/>
        <v>2115619</v>
      </c>
      <c r="H99"/>
      <c r="I99"/>
      <c r="J99"/>
      <c r="K99" s="498"/>
    </row>
    <row r="100" spans="2:11" ht="29.25">
      <c r="B100" s="514" t="s">
        <v>487</v>
      </c>
      <c r="C100" s="517">
        <v>2115619</v>
      </c>
      <c r="D100" s="512"/>
      <c r="E100" s="515"/>
      <c r="F100" s="512"/>
      <c r="G100" s="516">
        <f t="shared" si="1"/>
        <v>2115619</v>
      </c>
      <c r="H100"/>
      <c r="I100"/>
      <c r="J100"/>
      <c r="K100" s="498"/>
    </row>
    <row r="101" spans="2:11" ht="29.25">
      <c r="B101" s="514" t="s">
        <v>488</v>
      </c>
      <c r="C101" s="517">
        <v>7578759</v>
      </c>
      <c r="D101" s="512"/>
      <c r="E101" s="515"/>
      <c r="F101" s="512"/>
      <c r="G101" s="516">
        <f t="shared" si="1"/>
        <v>7578759</v>
      </c>
      <c r="H101"/>
      <c r="I101"/>
      <c r="J101"/>
      <c r="K101" s="498"/>
    </row>
    <row r="102" spans="2:11" ht="29.25">
      <c r="B102" s="514" t="s">
        <v>489</v>
      </c>
      <c r="C102" s="517">
        <v>2115619</v>
      </c>
      <c r="D102" s="512"/>
      <c r="E102" s="515"/>
      <c r="F102" s="512"/>
      <c r="G102" s="516">
        <f t="shared" si="1"/>
        <v>2115619</v>
      </c>
      <c r="H102"/>
      <c r="I102"/>
      <c r="J102"/>
      <c r="K102" s="498"/>
    </row>
    <row r="103" spans="2:11" ht="29.25">
      <c r="B103" s="514" t="s">
        <v>490</v>
      </c>
      <c r="C103" s="517">
        <v>14809335</v>
      </c>
      <c r="D103" s="512"/>
      <c r="E103" s="515"/>
      <c r="F103" s="512"/>
      <c r="G103" s="516">
        <f t="shared" si="1"/>
        <v>14809335</v>
      </c>
      <c r="H103"/>
      <c r="I103"/>
      <c r="J103"/>
      <c r="K103" s="498"/>
    </row>
    <row r="104" spans="2:11" ht="29.25">
      <c r="B104" s="514" t="s">
        <v>491</v>
      </c>
      <c r="C104" s="517">
        <v>1499668</v>
      </c>
      <c r="D104" s="512"/>
      <c r="E104" s="515"/>
      <c r="F104" s="512"/>
      <c r="G104" s="516">
        <f t="shared" si="1"/>
        <v>1499668</v>
      </c>
      <c r="H104"/>
      <c r="I104"/>
      <c r="J104"/>
      <c r="K104" s="498"/>
    </row>
    <row r="105" spans="2:11" ht="29.25">
      <c r="B105" s="514" t="s">
        <v>492</v>
      </c>
      <c r="C105" s="517">
        <v>4231238</v>
      </c>
      <c r="D105" s="512"/>
      <c r="E105" s="515"/>
      <c r="F105" s="512"/>
      <c r="G105" s="516">
        <f t="shared" si="1"/>
        <v>4231238</v>
      </c>
      <c r="H105"/>
      <c r="I105"/>
      <c r="J105"/>
      <c r="K105" s="498"/>
    </row>
    <row r="106" spans="2:11" ht="29.25">
      <c r="B106" s="514" t="s">
        <v>493</v>
      </c>
      <c r="C106" s="517">
        <v>2115619</v>
      </c>
      <c r="D106" s="512"/>
      <c r="E106" s="515"/>
      <c r="F106" s="512"/>
      <c r="G106" s="516">
        <f t="shared" si="1"/>
        <v>2115619</v>
      </c>
      <c r="H106"/>
      <c r="I106"/>
      <c r="J106"/>
      <c r="K106" s="498"/>
    </row>
    <row r="107" spans="2:11" ht="29.25">
      <c r="B107" s="514" t="s">
        <v>494</v>
      </c>
      <c r="C107" s="517">
        <v>2466670</v>
      </c>
      <c r="D107" s="512"/>
      <c r="E107" s="515"/>
      <c r="F107" s="512"/>
      <c r="G107" s="516">
        <f t="shared" si="1"/>
        <v>2466670</v>
      </c>
      <c r="H107"/>
      <c r="I107"/>
      <c r="J107"/>
      <c r="K107" s="498"/>
    </row>
    <row r="108" spans="2:11" ht="29.25">
      <c r="B108" s="514" t="s">
        <v>495</v>
      </c>
      <c r="C108" s="517">
        <v>2466670</v>
      </c>
      <c r="D108" s="512"/>
      <c r="E108" s="515"/>
      <c r="F108" s="512"/>
      <c r="G108" s="516">
        <f t="shared" si="1"/>
        <v>2466670</v>
      </c>
      <c r="H108"/>
      <c r="I108"/>
      <c r="J108"/>
      <c r="K108" s="498"/>
    </row>
    <row r="109" spans="2:11" ht="29.25">
      <c r="B109" s="514" t="s">
        <v>496</v>
      </c>
      <c r="C109" s="517">
        <v>7400012</v>
      </c>
      <c r="D109" s="512"/>
      <c r="E109" s="515"/>
      <c r="F109" s="512"/>
      <c r="G109" s="516">
        <f t="shared" si="1"/>
        <v>7400012</v>
      </c>
      <c r="H109"/>
      <c r="I109"/>
      <c r="J109"/>
      <c r="K109" s="498"/>
    </row>
    <row r="110" spans="2:11" ht="29.25">
      <c r="B110" s="514" t="s">
        <v>497</v>
      </c>
      <c r="C110" s="517">
        <v>4933341</v>
      </c>
      <c r="D110" s="512"/>
      <c r="E110" s="515"/>
      <c r="F110" s="512"/>
      <c r="G110" s="516">
        <f t="shared" si="1"/>
        <v>4933341</v>
      </c>
      <c r="H110"/>
      <c r="I110"/>
      <c r="J110"/>
      <c r="K110" s="498"/>
    </row>
    <row r="111" spans="2:11" ht="29.25">
      <c r="B111" s="514" t="s">
        <v>498</v>
      </c>
      <c r="C111" s="517">
        <v>2466670</v>
      </c>
      <c r="D111" s="512"/>
      <c r="E111" s="515"/>
      <c r="F111" s="512"/>
      <c r="G111" s="516">
        <f t="shared" si="1"/>
        <v>2466670</v>
      </c>
      <c r="H111"/>
      <c r="I111"/>
      <c r="J111"/>
      <c r="K111" s="498"/>
    </row>
    <row r="112" spans="2:11" ht="29.25">
      <c r="B112" s="514" t="s">
        <v>499</v>
      </c>
      <c r="C112" s="517">
        <v>12333354</v>
      </c>
      <c r="D112" s="512"/>
      <c r="E112" s="515"/>
      <c r="F112" s="512"/>
      <c r="G112" s="516">
        <f t="shared" si="1"/>
        <v>12333354</v>
      </c>
      <c r="H112"/>
      <c r="I112"/>
      <c r="J112"/>
      <c r="K112" s="498"/>
    </row>
    <row r="113" spans="2:11" ht="29.25">
      <c r="B113" s="514" t="s">
        <v>500</v>
      </c>
      <c r="C113" s="517">
        <v>2466670</v>
      </c>
      <c r="D113" s="512"/>
      <c r="E113" s="515"/>
      <c r="F113" s="512"/>
      <c r="G113" s="516">
        <f t="shared" si="1"/>
        <v>2466670</v>
      </c>
      <c r="H113"/>
      <c r="I113"/>
      <c r="J113"/>
      <c r="K113" s="498"/>
    </row>
    <row r="114" spans="2:11" ht="29.25">
      <c r="B114" s="514" t="s">
        <v>501</v>
      </c>
      <c r="C114" s="517">
        <v>2466670</v>
      </c>
      <c r="D114" s="512"/>
      <c r="E114" s="515"/>
      <c r="F114" s="512"/>
      <c r="G114" s="516">
        <f t="shared" si="1"/>
        <v>2466670</v>
      </c>
      <c r="H114"/>
      <c r="I114"/>
      <c r="J114"/>
      <c r="K114" s="498"/>
    </row>
    <row r="115" spans="2:11" ht="29.25">
      <c r="B115" s="514" t="s">
        <v>502</v>
      </c>
      <c r="C115" s="517">
        <v>2466670</v>
      </c>
      <c r="D115" s="512"/>
      <c r="E115" s="515"/>
      <c r="F115" s="512"/>
      <c r="G115" s="516">
        <f t="shared" si="1"/>
        <v>2466670</v>
      </c>
      <c r="H115"/>
      <c r="I115"/>
      <c r="J115"/>
      <c r="K115" s="498"/>
    </row>
    <row r="116" spans="2:11" ht="29.25">
      <c r="B116" s="514" t="s">
        <v>503</v>
      </c>
      <c r="C116" s="517">
        <v>2466670</v>
      </c>
      <c r="D116" s="512"/>
      <c r="E116" s="515"/>
      <c r="F116" s="512"/>
      <c r="G116" s="516">
        <f t="shared" si="1"/>
        <v>2466670</v>
      </c>
      <c r="H116"/>
      <c r="I116"/>
      <c r="J116"/>
      <c r="K116" s="498"/>
    </row>
    <row r="117" spans="2:11" ht="29.25">
      <c r="B117" s="514" t="s">
        <v>504</v>
      </c>
      <c r="C117" s="517">
        <v>2466670</v>
      </c>
      <c r="D117" s="512"/>
      <c r="E117" s="515"/>
      <c r="F117" s="512"/>
      <c r="G117" s="516">
        <f t="shared" si="1"/>
        <v>2466670</v>
      </c>
      <c r="H117"/>
      <c r="I117"/>
      <c r="J117"/>
      <c r="K117" s="498"/>
    </row>
    <row r="118" spans="2:11" ht="29.25">
      <c r="B118" s="514" t="s">
        <v>505</v>
      </c>
      <c r="C118" s="517">
        <v>2466670</v>
      </c>
      <c r="D118" s="512"/>
      <c r="E118" s="515"/>
      <c r="F118" s="512"/>
      <c r="G118" s="516">
        <f t="shared" si="1"/>
        <v>2466670</v>
      </c>
      <c r="H118"/>
      <c r="I118"/>
      <c r="J118"/>
      <c r="K118" s="498"/>
    </row>
    <row r="119" spans="2:11" ht="29.25">
      <c r="B119" s="514" t="s">
        <v>506</v>
      </c>
      <c r="C119" s="517">
        <v>14800024</v>
      </c>
      <c r="D119" s="512"/>
      <c r="E119" s="515"/>
      <c r="F119" s="512"/>
      <c r="G119" s="516">
        <f t="shared" si="1"/>
        <v>14800024</v>
      </c>
      <c r="H119"/>
      <c r="I119"/>
      <c r="J119"/>
      <c r="K119" s="498"/>
    </row>
    <row r="120" spans="2:11" ht="29.25">
      <c r="B120" s="514" t="s">
        <v>507</v>
      </c>
      <c r="C120" s="517">
        <v>9866683</v>
      </c>
      <c r="D120" s="512"/>
      <c r="E120" s="515"/>
      <c r="F120" s="512"/>
      <c r="G120" s="516">
        <f t="shared" si="1"/>
        <v>9866683</v>
      </c>
      <c r="H120"/>
      <c r="I120"/>
      <c r="J120"/>
      <c r="K120" s="498"/>
    </row>
    <row r="121" spans="2:11" ht="29.25">
      <c r="B121" s="514" t="s">
        <v>508</v>
      </c>
      <c r="C121" s="517">
        <v>4933341</v>
      </c>
      <c r="D121" s="512"/>
      <c r="E121" s="515"/>
      <c r="F121" s="512"/>
      <c r="G121" s="516">
        <f t="shared" si="1"/>
        <v>4933341</v>
      </c>
      <c r="H121"/>
      <c r="I121"/>
      <c r="J121"/>
      <c r="K121" s="498"/>
    </row>
    <row r="122" spans="2:11" ht="29.25">
      <c r="B122" s="514" t="s">
        <v>509</v>
      </c>
      <c r="C122" s="517">
        <v>7400012</v>
      </c>
      <c r="D122" s="512"/>
      <c r="E122" s="515"/>
      <c r="F122" s="512"/>
      <c r="G122" s="516">
        <f t="shared" si="1"/>
        <v>7400012</v>
      </c>
      <c r="H122"/>
      <c r="I122"/>
      <c r="J122"/>
      <c r="K122" s="498"/>
    </row>
    <row r="123" spans="2:11" ht="29.25">
      <c r="B123" s="514" t="s">
        <v>510</v>
      </c>
      <c r="C123" s="517">
        <v>12333354</v>
      </c>
      <c r="D123" s="512"/>
      <c r="E123" s="515"/>
      <c r="F123" s="512"/>
      <c r="G123" s="516">
        <f t="shared" si="1"/>
        <v>12333354</v>
      </c>
      <c r="H123"/>
      <c r="I123"/>
      <c r="J123"/>
      <c r="K123" s="498"/>
    </row>
    <row r="124" spans="2:11" ht="29.25">
      <c r="B124" s="514" t="s">
        <v>511</v>
      </c>
      <c r="C124" s="517">
        <v>22200036</v>
      </c>
      <c r="D124" s="512"/>
      <c r="E124" s="515"/>
      <c r="F124" s="512"/>
      <c r="G124" s="516">
        <f t="shared" si="1"/>
        <v>22200036</v>
      </c>
      <c r="H124"/>
      <c r="I124"/>
      <c r="J124"/>
      <c r="K124" s="498"/>
    </row>
    <row r="125" spans="2:11" ht="29.25">
      <c r="B125" s="514" t="s">
        <v>512</v>
      </c>
      <c r="C125" s="517">
        <v>14800024</v>
      </c>
      <c r="D125" s="512"/>
      <c r="E125" s="515"/>
      <c r="F125" s="512"/>
      <c r="G125" s="516">
        <f t="shared" si="1"/>
        <v>14800024</v>
      </c>
      <c r="H125"/>
      <c r="I125"/>
      <c r="J125"/>
      <c r="K125" s="498"/>
    </row>
    <row r="126" spans="2:11" ht="29.25">
      <c r="B126" s="514" t="s">
        <v>513</v>
      </c>
      <c r="C126" s="517">
        <v>4933341</v>
      </c>
      <c r="D126" s="512"/>
      <c r="E126" s="515"/>
      <c r="F126" s="512"/>
      <c r="G126" s="516">
        <f t="shared" si="1"/>
        <v>4933341</v>
      </c>
      <c r="H126"/>
      <c r="I126"/>
      <c r="J126"/>
      <c r="K126" s="498"/>
    </row>
    <row r="127" spans="2:11" ht="29.25">
      <c r="B127" s="514" t="s">
        <v>514</v>
      </c>
      <c r="C127" s="517">
        <v>4933341</v>
      </c>
      <c r="D127" s="512"/>
      <c r="E127" s="515"/>
      <c r="F127" s="512"/>
      <c r="G127" s="516">
        <f t="shared" si="1"/>
        <v>4933341</v>
      </c>
      <c r="H127"/>
      <c r="I127"/>
      <c r="J127"/>
      <c r="K127" s="498"/>
    </row>
    <row r="128" spans="2:11" ht="29.25">
      <c r="B128" s="514" t="s">
        <v>515</v>
      </c>
      <c r="C128" s="517">
        <v>4933341</v>
      </c>
      <c r="D128" s="512"/>
      <c r="E128" s="515"/>
      <c r="F128" s="512"/>
      <c r="G128" s="516">
        <f t="shared" si="1"/>
        <v>4933341</v>
      </c>
      <c r="H128"/>
      <c r="I128"/>
      <c r="J128"/>
      <c r="K128" s="498"/>
    </row>
    <row r="129" spans="2:11" ht="29.25">
      <c r="B129" s="514" t="s">
        <v>516</v>
      </c>
      <c r="C129" s="517">
        <v>2466671</v>
      </c>
      <c r="D129" s="512"/>
      <c r="E129" s="515"/>
      <c r="F129" s="512"/>
      <c r="G129" s="516">
        <f t="shared" si="1"/>
        <v>2466671</v>
      </c>
      <c r="H129"/>
      <c r="I129"/>
      <c r="J129"/>
      <c r="K129" s="498"/>
    </row>
    <row r="130" spans="2:11" ht="29.25">
      <c r="B130" s="514" t="s">
        <v>517</v>
      </c>
      <c r="C130" s="517">
        <v>17266695</v>
      </c>
      <c r="D130" s="512"/>
      <c r="E130" s="515"/>
      <c r="F130" s="512"/>
      <c r="G130" s="516">
        <f t="shared" si="1"/>
        <v>17266695</v>
      </c>
      <c r="H130"/>
      <c r="I130"/>
      <c r="J130"/>
      <c r="K130" s="498"/>
    </row>
    <row r="131" spans="2:11" ht="29.25">
      <c r="B131" s="514" t="s">
        <v>518</v>
      </c>
      <c r="C131" s="517">
        <v>14800024</v>
      </c>
      <c r="D131" s="512"/>
      <c r="E131" s="515"/>
      <c r="F131" s="512"/>
      <c r="G131" s="516">
        <f t="shared" si="1"/>
        <v>14800024</v>
      </c>
      <c r="H131"/>
      <c r="I131"/>
      <c r="J131"/>
      <c r="K131" s="498"/>
    </row>
    <row r="132" spans="2:11" ht="29.25">
      <c r="B132" s="514" t="s">
        <v>519</v>
      </c>
      <c r="C132" s="517">
        <v>37000061</v>
      </c>
      <c r="D132" s="512"/>
      <c r="E132" s="515"/>
      <c r="F132" s="512"/>
      <c r="G132" s="516">
        <f t="shared" si="1"/>
        <v>37000061</v>
      </c>
      <c r="H132"/>
      <c r="I132"/>
      <c r="J132"/>
      <c r="K132" s="498"/>
    </row>
    <row r="133" spans="2:11" ht="29.25">
      <c r="B133" s="514" t="s">
        <v>520</v>
      </c>
      <c r="C133" s="517">
        <v>2466670</v>
      </c>
      <c r="D133" s="512"/>
      <c r="E133" s="515"/>
      <c r="F133" s="512"/>
      <c r="G133" s="516">
        <f t="shared" si="1"/>
        <v>2466670</v>
      </c>
      <c r="H133"/>
      <c r="I133"/>
      <c r="J133"/>
      <c r="K133" s="498"/>
    </row>
    <row r="134" spans="2:11" ht="29.25">
      <c r="B134" s="514" t="s">
        <v>521</v>
      </c>
      <c r="C134" s="517">
        <v>9866682</v>
      </c>
      <c r="D134" s="512"/>
      <c r="E134" s="515"/>
      <c r="F134" s="512"/>
      <c r="G134" s="516">
        <f t="shared" si="1"/>
        <v>9866682</v>
      </c>
      <c r="H134"/>
      <c r="I134"/>
      <c r="J134"/>
      <c r="K134" s="498"/>
    </row>
    <row r="135" spans="2:11" ht="29.25">
      <c r="B135" s="514" t="s">
        <v>522</v>
      </c>
      <c r="C135" s="517">
        <v>7400012</v>
      </c>
      <c r="D135" s="512"/>
      <c r="E135" s="515"/>
      <c r="F135" s="512"/>
      <c r="G135" s="516">
        <f t="shared" si="1"/>
        <v>7400012</v>
      </c>
      <c r="H135"/>
      <c r="I135"/>
      <c r="J135"/>
      <c r="K135" s="498"/>
    </row>
    <row r="136" spans="2:11" ht="29.25">
      <c r="B136" s="514" t="s">
        <v>523</v>
      </c>
      <c r="C136" s="517">
        <v>19733365</v>
      </c>
      <c r="D136" s="512"/>
      <c r="E136" s="515"/>
      <c r="F136" s="512"/>
      <c r="G136" s="516">
        <f t="shared" si="1"/>
        <v>19733365</v>
      </c>
      <c r="H136"/>
      <c r="I136"/>
      <c r="J136"/>
      <c r="K136" s="498"/>
    </row>
    <row r="137" spans="2:11" ht="29.25">
      <c r="B137" s="514" t="s">
        <v>524</v>
      </c>
      <c r="C137" s="517">
        <v>12333353</v>
      </c>
      <c r="D137" s="512"/>
      <c r="E137" s="515"/>
      <c r="F137" s="512"/>
      <c r="G137" s="516">
        <f t="shared" si="1"/>
        <v>12333353</v>
      </c>
      <c r="H137"/>
      <c r="I137"/>
      <c r="J137"/>
      <c r="K137" s="498"/>
    </row>
    <row r="138" spans="2:11" ht="29.25">
      <c r="B138" s="514" t="s">
        <v>525</v>
      </c>
      <c r="C138" s="517">
        <v>24666707</v>
      </c>
      <c r="D138" s="512"/>
      <c r="E138" s="515"/>
      <c r="F138" s="512"/>
      <c r="G138" s="516">
        <f t="shared" si="1"/>
        <v>24666707</v>
      </c>
      <c r="H138"/>
      <c r="I138"/>
      <c r="J138"/>
      <c r="K138" s="498"/>
    </row>
    <row r="139" spans="2:11" ht="29.25">
      <c r="B139" s="514" t="s">
        <v>526</v>
      </c>
      <c r="C139" s="517">
        <v>12333353</v>
      </c>
      <c r="D139" s="512"/>
      <c r="E139" s="515"/>
      <c r="F139" s="512"/>
      <c r="G139" s="516">
        <f t="shared" si="1"/>
        <v>12333353</v>
      </c>
      <c r="H139"/>
      <c r="I139"/>
      <c r="J139"/>
      <c r="K139" s="498"/>
    </row>
    <row r="140" spans="2:11" ht="29.25">
      <c r="B140" s="514" t="s">
        <v>527</v>
      </c>
      <c r="C140" s="517">
        <v>49333414</v>
      </c>
      <c r="D140" s="512"/>
      <c r="E140" s="515"/>
      <c r="F140" s="512"/>
      <c r="G140" s="516">
        <f t="shared" ref="G140:G203" si="2">SUM(C140:F140)</f>
        <v>49333414</v>
      </c>
      <c r="H140"/>
      <c r="I140"/>
      <c r="J140"/>
      <c r="K140" s="498"/>
    </row>
    <row r="141" spans="2:11" ht="29.25">
      <c r="B141" s="514" t="s">
        <v>528</v>
      </c>
      <c r="C141" s="517">
        <v>4933341</v>
      </c>
      <c r="D141" s="512"/>
      <c r="E141" s="515"/>
      <c r="F141" s="512"/>
      <c r="G141" s="516">
        <f t="shared" si="2"/>
        <v>4933341</v>
      </c>
      <c r="H141"/>
      <c r="I141"/>
      <c r="J141"/>
      <c r="K141" s="498"/>
    </row>
    <row r="142" spans="2:11" ht="29.25">
      <c r="B142" s="514" t="s">
        <v>529</v>
      </c>
      <c r="C142" s="517">
        <v>14800024</v>
      </c>
      <c r="D142" s="512"/>
      <c r="E142" s="515"/>
      <c r="F142" s="512"/>
      <c r="G142" s="516">
        <f t="shared" si="2"/>
        <v>14800024</v>
      </c>
      <c r="H142"/>
      <c r="I142"/>
      <c r="J142"/>
      <c r="K142" s="498"/>
    </row>
    <row r="143" spans="2:11" ht="29.25">
      <c r="B143" s="514" t="s">
        <v>530</v>
      </c>
      <c r="C143" s="517">
        <v>24666707</v>
      </c>
      <c r="D143" s="512"/>
      <c r="E143" s="515"/>
      <c r="F143" s="512"/>
      <c r="G143" s="516">
        <f t="shared" si="2"/>
        <v>24666707</v>
      </c>
      <c r="H143"/>
      <c r="I143"/>
      <c r="J143"/>
      <c r="K143" s="498"/>
    </row>
    <row r="144" spans="2:11" ht="29.25">
      <c r="B144" s="514" t="s">
        <v>531</v>
      </c>
      <c r="C144" s="517">
        <v>46866744</v>
      </c>
      <c r="D144" s="512"/>
      <c r="E144" s="515"/>
      <c r="F144" s="512"/>
      <c r="G144" s="516">
        <f t="shared" si="2"/>
        <v>46866744</v>
      </c>
      <c r="H144"/>
      <c r="I144"/>
      <c r="J144"/>
      <c r="K144" s="498"/>
    </row>
    <row r="145" spans="2:11" ht="29.25">
      <c r="B145" s="514" t="s">
        <v>532</v>
      </c>
      <c r="C145" s="517">
        <v>4933341</v>
      </c>
      <c r="D145" s="512"/>
      <c r="E145" s="515"/>
      <c r="F145" s="512"/>
      <c r="G145" s="516">
        <f t="shared" si="2"/>
        <v>4933341</v>
      </c>
      <c r="H145"/>
      <c r="I145"/>
      <c r="J145"/>
      <c r="K145" s="498"/>
    </row>
    <row r="146" spans="2:11" ht="29.25">
      <c r="B146" s="514" t="s">
        <v>533</v>
      </c>
      <c r="C146" s="517">
        <v>9866683</v>
      </c>
      <c r="D146" s="512"/>
      <c r="E146" s="515"/>
      <c r="F146" s="512"/>
      <c r="G146" s="516">
        <f t="shared" si="2"/>
        <v>9866683</v>
      </c>
      <c r="H146"/>
      <c r="I146"/>
      <c r="J146"/>
      <c r="K146" s="498"/>
    </row>
    <row r="147" spans="2:11" ht="29.25">
      <c r="B147" s="514" t="s">
        <v>534</v>
      </c>
      <c r="C147" s="517">
        <v>150466870</v>
      </c>
      <c r="D147" s="512"/>
      <c r="E147" s="515"/>
      <c r="F147" s="512"/>
      <c r="G147" s="516">
        <f t="shared" si="2"/>
        <v>150466870</v>
      </c>
      <c r="H147"/>
      <c r="I147"/>
      <c r="J147"/>
      <c r="K147" s="498"/>
    </row>
    <row r="148" spans="2:11" ht="29.25">
      <c r="B148" s="514" t="s">
        <v>535</v>
      </c>
      <c r="C148" s="517">
        <v>9866683</v>
      </c>
      <c r="D148" s="512"/>
      <c r="E148" s="515"/>
      <c r="F148" s="512"/>
      <c r="G148" s="516">
        <f t="shared" si="2"/>
        <v>9866683</v>
      </c>
      <c r="H148"/>
      <c r="I148"/>
      <c r="J148"/>
      <c r="K148" s="498"/>
    </row>
    <row r="149" spans="2:11" ht="29.25">
      <c r="B149" s="514" t="s">
        <v>536</v>
      </c>
      <c r="C149" s="517">
        <v>11113631</v>
      </c>
      <c r="D149" s="512"/>
      <c r="E149" s="515"/>
      <c r="F149" s="512"/>
      <c r="G149" s="516">
        <f t="shared" si="2"/>
        <v>11113631</v>
      </c>
      <c r="H149"/>
      <c r="I149"/>
      <c r="J149"/>
      <c r="K149" s="498"/>
    </row>
    <row r="150" spans="2:11" ht="29.25">
      <c r="B150" s="514" t="s">
        <v>537</v>
      </c>
      <c r="C150" s="517">
        <v>50105012</v>
      </c>
      <c r="D150" s="512"/>
      <c r="E150" s="515"/>
      <c r="F150" s="512"/>
      <c r="G150" s="516">
        <f t="shared" si="2"/>
        <v>50105012</v>
      </c>
      <c r="H150"/>
      <c r="I150"/>
      <c r="J150"/>
      <c r="K150" s="498"/>
    </row>
    <row r="151" spans="2:11" ht="29.25">
      <c r="B151" s="514" t="s">
        <v>538</v>
      </c>
      <c r="C151" s="517">
        <v>12613299</v>
      </c>
      <c r="D151" s="512"/>
      <c r="E151" s="515"/>
      <c r="F151" s="512"/>
      <c r="G151" s="516">
        <f t="shared" si="2"/>
        <v>12613299</v>
      </c>
      <c r="H151"/>
      <c r="I151"/>
      <c r="J151"/>
      <c r="K151" s="498"/>
    </row>
    <row r="152" spans="2:11" ht="29.25">
      <c r="B152" s="514" t="s">
        <v>539</v>
      </c>
      <c r="C152" s="517">
        <v>3615288</v>
      </c>
      <c r="D152" s="512"/>
      <c r="E152" s="515"/>
      <c r="F152" s="512"/>
      <c r="G152" s="516">
        <f t="shared" si="2"/>
        <v>3615288</v>
      </c>
      <c r="H152"/>
      <c r="I152"/>
      <c r="J152"/>
      <c r="K152" s="498"/>
    </row>
    <row r="153" spans="2:11" ht="29.25">
      <c r="B153" s="514" t="s">
        <v>540</v>
      </c>
      <c r="C153" s="517">
        <v>8114294</v>
      </c>
      <c r="D153" s="512"/>
      <c r="E153" s="515"/>
      <c r="F153" s="512"/>
      <c r="G153" s="516">
        <f t="shared" si="2"/>
        <v>8114294</v>
      </c>
      <c r="H153"/>
      <c r="I153"/>
      <c r="J153"/>
      <c r="K153" s="498"/>
    </row>
    <row r="154" spans="2:11" ht="29.25">
      <c r="B154" s="514" t="s">
        <v>541</v>
      </c>
      <c r="C154" s="517">
        <v>2115619</v>
      </c>
      <c r="D154" s="512"/>
      <c r="E154" s="515"/>
      <c r="F154" s="512"/>
      <c r="G154" s="516">
        <f t="shared" si="2"/>
        <v>2115619</v>
      </c>
      <c r="H154"/>
      <c r="I154"/>
      <c r="J154"/>
      <c r="K154" s="498"/>
    </row>
    <row r="155" spans="2:11" ht="29.25">
      <c r="B155" s="514" t="s">
        <v>542</v>
      </c>
      <c r="C155" s="517">
        <v>5114956</v>
      </c>
      <c r="D155" s="512"/>
      <c r="E155" s="515"/>
      <c r="F155" s="512"/>
      <c r="G155" s="516">
        <f t="shared" si="2"/>
        <v>5114956</v>
      </c>
      <c r="H155"/>
      <c r="I155"/>
      <c r="J155"/>
      <c r="K155" s="498"/>
    </row>
    <row r="156" spans="2:11" ht="29.25">
      <c r="B156" s="514" t="s">
        <v>543</v>
      </c>
      <c r="C156" s="517">
        <v>14800024</v>
      </c>
      <c r="D156" s="512"/>
      <c r="E156" s="515"/>
      <c r="F156" s="512"/>
      <c r="G156" s="516">
        <f t="shared" si="2"/>
        <v>14800024</v>
      </c>
      <c r="H156"/>
      <c r="I156"/>
      <c r="J156"/>
      <c r="K156" s="498"/>
    </row>
    <row r="157" spans="2:11" ht="29.25">
      <c r="B157" s="514" t="s">
        <v>544</v>
      </c>
      <c r="C157" s="517"/>
      <c r="D157" s="512"/>
      <c r="E157" s="515">
        <v>1452225000</v>
      </c>
      <c r="F157" s="512"/>
      <c r="G157" s="516">
        <f t="shared" si="2"/>
        <v>1452225000</v>
      </c>
      <c r="H157"/>
      <c r="I157"/>
      <c r="J157"/>
      <c r="K157" s="498"/>
    </row>
    <row r="158" spans="2:11" ht="29.25">
      <c r="B158" s="514" t="s">
        <v>545</v>
      </c>
      <c r="C158" s="517"/>
      <c r="D158" s="512"/>
      <c r="E158" s="515">
        <v>1629297755</v>
      </c>
      <c r="F158" s="512"/>
      <c r="G158" s="516">
        <f t="shared" si="2"/>
        <v>1629297755</v>
      </c>
      <c r="H158"/>
      <c r="I158"/>
      <c r="J158"/>
      <c r="K158" s="498"/>
    </row>
    <row r="159" spans="2:11" ht="29.25">
      <c r="B159" s="514" t="s">
        <v>546</v>
      </c>
      <c r="C159" s="517">
        <v>2115619</v>
      </c>
      <c r="D159" s="512"/>
      <c r="E159" s="515"/>
      <c r="F159" s="512"/>
      <c r="G159" s="516">
        <f t="shared" si="2"/>
        <v>2115619</v>
      </c>
      <c r="H159"/>
      <c r="I159"/>
      <c r="J159"/>
      <c r="K159" s="498"/>
    </row>
    <row r="160" spans="2:11" ht="29.25">
      <c r="B160" s="514" t="s">
        <v>547</v>
      </c>
      <c r="C160" s="517">
        <v>5114956</v>
      </c>
      <c r="D160" s="512"/>
      <c r="E160" s="515"/>
      <c r="F160" s="512"/>
      <c r="G160" s="516">
        <f t="shared" si="2"/>
        <v>5114956</v>
      </c>
      <c r="H160"/>
      <c r="I160"/>
      <c r="J160"/>
      <c r="K160" s="498"/>
    </row>
    <row r="161" spans="2:11" ht="29.25">
      <c r="B161" s="514" t="s">
        <v>548</v>
      </c>
      <c r="C161" s="517">
        <v>5114956</v>
      </c>
      <c r="D161" s="512"/>
      <c r="E161" s="515"/>
      <c r="F161" s="512"/>
      <c r="G161" s="516">
        <f t="shared" si="2"/>
        <v>5114956</v>
      </c>
      <c r="H161"/>
      <c r="I161"/>
      <c r="J161"/>
      <c r="K161" s="498"/>
    </row>
    <row r="162" spans="2:11" ht="29.25">
      <c r="B162" s="514" t="s">
        <v>549</v>
      </c>
      <c r="C162" s="517">
        <v>5114956</v>
      </c>
      <c r="D162" s="512"/>
      <c r="E162" s="515"/>
      <c r="F162" s="512"/>
      <c r="G162" s="516">
        <f t="shared" si="2"/>
        <v>5114956</v>
      </c>
      <c r="H162"/>
      <c r="I162"/>
      <c r="J162"/>
      <c r="K162" s="498"/>
    </row>
    <row r="163" spans="2:11" ht="29.25">
      <c r="B163" s="514" t="s">
        <v>550</v>
      </c>
      <c r="C163" s="517">
        <v>3615288</v>
      </c>
      <c r="D163" s="512"/>
      <c r="E163" s="515"/>
      <c r="F163" s="512"/>
      <c r="G163" s="516">
        <f t="shared" si="2"/>
        <v>3615288</v>
      </c>
      <c r="H163"/>
      <c r="I163"/>
      <c r="J163"/>
      <c r="K163" s="498"/>
    </row>
    <row r="164" spans="2:11" ht="29.25">
      <c r="B164" s="514" t="s">
        <v>551</v>
      </c>
      <c r="C164" s="517">
        <v>2115619</v>
      </c>
      <c r="D164" s="512"/>
      <c r="E164" s="515"/>
      <c r="F164" s="512"/>
      <c r="G164" s="516">
        <f t="shared" si="2"/>
        <v>2115619</v>
      </c>
      <c r="H164"/>
      <c r="I164"/>
      <c r="J164"/>
      <c r="K164" s="498"/>
    </row>
    <row r="165" spans="2:11" ht="29.25">
      <c r="B165" s="514" t="s">
        <v>552</v>
      </c>
      <c r="C165" s="517">
        <v>2115619</v>
      </c>
      <c r="D165" s="512"/>
      <c r="E165" s="515"/>
      <c r="F165" s="512"/>
      <c r="G165" s="516">
        <f t="shared" si="2"/>
        <v>2115619</v>
      </c>
      <c r="H165"/>
      <c r="I165"/>
      <c r="J165"/>
      <c r="K165" s="498"/>
    </row>
    <row r="166" spans="2:11" ht="29.25">
      <c r="B166" s="514" t="s">
        <v>553</v>
      </c>
      <c r="C166" s="517">
        <v>3615288</v>
      </c>
      <c r="D166" s="512"/>
      <c r="E166" s="515"/>
      <c r="F166" s="512"/>
      <c r="G166" s="516">
        <f t="shared" si="2"/>
        <v>3615288</v>
      </c>
      <c r="H166"/>
      <c r="I166"/>
      <c r="J166"/>
      <c r="K166" s="498"/>
    </row>
    <row r="167" spans="2:11" ht="29.25">
      <c r="B167" s="514" t="s">
        <v>554</v>
      </c>
      <c r="C167" s="517">
        <v>1499669</v>
      </c>
      <c r="D167" s="512"/>
      <c r="E167" s="515"/>
      <c r="F167" s="512"/>
      <c r="G167" s="516">
        <f t="shared" si="2"/>
        <v>1499669</v>
      </c>
      <c r="H167"/>
      <c r="I167"/>
      <c r="J167"/>
      <c r="K167" s="498"/>
    </row>
    <row r="168" spans="2:11" ht="29.25">
      <c r="B168" s="514" t="s">
        <v>555</v>
      </c>
      <c r="C168" s="517">
        <v>1499668</v>
      </c>
      <c r="D168" s="512"/>
      <c r="E168" s="515"/>
      <c r="F168" s="512"/>
      <c r="G168" s="516">
        <f t="shared" si="2"/>
        <v>1499668</v>
      </c>
      <c r="H168"/>
      <c r="I168"/>
      <c r="J168"/>
      <c r="K168" s="498"/>
    </row>
    <row r="169" spans="2:11" ht="29.25">
      <c r="B169" s="514" t="s">
        <v>556</v>
      </c>
      <c r="C169" s="517">
        <v>3615287</v>
      </c>
      <c r="D169" s="512"/>
      <c r="E169" s="515"/>
      <c r="F169" s="512"/>
      <c r="G169" s="516">
        <f t="shared" si="2"/>
        <v>3615287</v>
      </c>
      <c r="H169"/>
      <c r="I169"/>
      <c r="J169"/>
      <c r="K169" s="498"/>
    </row>
    <row r="170" spans="2:11" ht="29.25">
      <c r="B170" s="514" t="s">
        <v>557</v>
      </c>
      <c r="C170" s="517">
        <v>1499668</v>
      </c>
      <c r="D170" s="512"/>
      <c r="E170" s="515"/>
      <c r="F170" s="512"/>
      <c r="G170" s="516">
        <f t="shared" si="2"/>
        <v>1499668</v>
      </c>
      <c r="H170"/>
      <c r="I170"/>
      <c r="J170"/>
      <c r="K170" s="498"/>
    </row>
    <row r="171" spans="2:11" ht="29.25">
      <c r="B171" s="514" t="s">
        <v>558</v>
      </c>
      <c r="C171" s="517">
        <v>2115619</v>
      </c>
      <c r="D171" s="512"/>
      <c r="E171" s="515"/>
      <c r="F171" s="512"/>
      <c r="G171" s="516">
        <f t="shared" si="2"/>
        <v>2115619</v>
      </c>
      <c r="H171"/>
      <c r="I171"/>
      <c r="J171"/>
      <c r="K171" s="498"/>
    </row>
    <row r="172" spans="2:11" ht="29.25">
      <c r="B172" s="514" t="s">
        <v>559</v>
      </c>
      <c r="C172" s="517">
        <v>2999337</v>
      </c>
      <c r="D172" s="512"/>
      <c r="E172" s="515"/>
      <c r="F172" s="512"/>
      <c r="G172" s="516">
        <f t="shared" si="2"/>
        <v>2999337</v>
      </c>
      <c r="H172"/>
      <c r="I172"/>
      <c r="J172"/>
      <c r="K172" s="498"/>
    </row>
    <row r="173" spans="2:11" ht="29.25">
      <c r="B173" s="514" t="s">
        <v>560</v>
      </c>
      <c r="C173" s="517">
        <v>1499668</v>
      </c>
      <c r="D173" s="512"/>
      <c r="E173" s="515"/>
      <c r="F173" s="512"/>
      <c r="G173" s="516">
        <f t="shared" si="2"/>
        <v>1499668</v>
      </c>
      <c r="H173"/>
      <c r="I173"/>
      <c r="J173"/>
      <c r="K173" s="498"/>
    </row>
    <row r="174" spans="2:11" ht="29.25">
      <c r="B174" s="514" t="s">
        <v>561</v>
      </c>
      <c r="C174" s="517">
        <v>1499668</v>
      </c>
      <c r="D174" s="512"/>
      <c r="E174" s="515"/>
      <c r="F174" s="512"/>
      <c r="G174" s="516">
        <f t="shared" si="2"/>
        <v>1499668</v>
      </c>
      <c r="H174"/>
      <c r="I174"/>
      <c r="J174"/>
      <c r="K174" s="498"/>
    </row>
    <row r="175" spans="2:11" ht="29.25">
      <c r="B175" s="514" t="s">
        <v>562</v>
      </c>
      <c r="C175" s="517">
        <v>1499668</v>
      </c>
      <c r="D175" s="512"/>
      <c r="E175" s="515"/>
      <c r="F175" s="512"/>
      <c r="G175" s="516">
        <f t="shared" si="2"/>
        <v>1499668</v>
      </c>
      <c r="H175"/>
      <c r="I175"/>
      <c r="J175"/>
      <c r="K175" s="498"/>
    </row>
    <row r="176" spans="2:11" ht="29.25">
      <c r="B176" s="514" t="s">
        <v>563</v>
      </c>
      <c r="C176" s="517">
        <v>1499668</v>
      </c>
      <c r="D176" s="512"/>
      <c r="E176" s="515"/>
      <c r="F176" s="512"/>
      <c r="G176" s="516">
        <f t="shared" si="2"/>
        <v>1499668</v>
      </c>
      <c r="H176"/>
      <c r="I176"/>
      <c r="J176"/>
      <c r="K176" s="498"/>
    </row>
    <row r="177" spans="2:11" ht="29.25">
      <c r="B177" s="514" t="s">
        <v>564</v>
      </c>
      <c r="C177" s="517">
        <v>4499005</v>
      </c>
      <c r="D177" s="512"/>
      <c r="E177" s="515"/>
      <c r="F177" s="512"/>
      <c r="G177" s="516">
        <f t="shared" si="2"/>
        <v>4499005</v>
      </c>
      <c r="H177"/>
      <c r="I177"/>
      <c r="J177"/>
      <c r="K177" s="498"/>
    </row>
    <row r="178" spans="2:11" ht="29.25">
      <c r="B178" s="514" t="s">
        <v>565</v>
      </c>
      <c r="C178" s="517">
        <v>3615287</v>
      </c>
      <c r="D178" s="512"/>
      <c r="E178" s="515"/>
      <c r="F178" s="512"/>
      <c r="G178" s="516">
        <f t="shared" si="2"/>
        <v>3615287</v>
      </c>
      <c r="H178"/>
      <c r="I178"/>
      <c r="J178"/>
      <c r="K178" s="498"/>
    </row>
    <row r="179" spans="2:11" ht="29.25">
      <c r="B179" s="514" t="s">
        <v>566</v>
      </c>
      <c r="C179" s="517">
        <v>4499005</v>
      </c>
      <c r="D179" s="512"/>
      <c r="E179" s="515"/>
      <c r="F179" s="512"/>
      <c r="G179" s="516">
        <f t="shared" si="2"/>
        <v>4499005</v>
      </c>
      <c r="H179"/>
      <c r="I179"/>
      <c r="J179"/>
      <c r="K179" s="498"/>
    </row>
    <row r="180" spans="2:11" ht="29.25">
      <c r="B180" s="514" t="s">
        <v>567</v>
      </c>
      <c r="C180" s="517">
        <v>1499668</v>
      </c>
      <c r="D180" s="512"/>
      <c r="E180" s="515"/>
      <c r="F180" s="512"/>
      <c r="G180" s="516">
        <f t="shared" si="2"/>
        <v>1499668</v>
      </c>
      <c r="H180"/>
      <c r="I180"/>
      <c r="J180"/>
      <c r="K180" s="498"/>
    </row>
    <row r="181" spans="2:11" ht="29.25">
      <c r="B181" s="514" t="s">
        <v>568</v>
      </c>
      <c r="C181" s="517">
        <v>2999337</v>
      </c>
      <c r="D181" s="512"/>
      <c r="E181" s="515"/>
      <c r="F181" s="512"/>
      <c r="G181" s="516">
        <f t="shared" si="2"/>
        <v>2999337</v>
      </c>
      <c r="H181"/>
      <c r="I181"/>
      <c r="J181"/>
      <c r="K181" s="498"/>
    </row>
    <row r="182" spans="2:11" ht="29.25">
      <c r="B182" s="514" t="s">
        <v>569</v>
      </c>
      <c r="C182" s="517">
        <v>1499668</v>
      </c>
      <c r="D182" s="512"/>
      <c r="E182" s="515"/>
      <c r="F182" s="512"/>
      <c r="G182" s="516">
        <f t="shared" si="2"/>
        <v>1499668</v>
      </c>
      <c r="H182"/>
      <c r="I182"/>
      <c r="J182"/>
      <c r="K182" s="498"/>
    </row>
    <row r="183" spans="2:11" ht="29.25">
      <c r="B183" s="514" t="s">
        <v>570</v>
      </c>
      <c r="C183" s="517">
        <v>325000000</v>
      </c>
      <c r="D183" s="512"/>
      <c r="E183" s="515"/>
      <c r="F183" s="512"/>
      <c r="G183" s="516">
        <f t="shared" si="2"/>
        <v>325000000</v>
      </c>
      <c r="H183"/>
      <c r="I183"/>
      <c r="J183"/>
      <c r="K183" s="498"/>
    </row>
    <row r="184" spans="2:11" ht="29.25">
      <c r="B184" s="514" t="s">
        <v>571</v>
      </c>
      <c r="C184" s="517">
        <v>218461490</v>
      </c>
      <c r="D184" s="512"/>
      <c r="E184" s="515"/>
      <c r="F184" s="512"/>
      <c r="G184" s="516">
        <f t="shared" si="2"/>
        <v>218461490</v>
      </c>
      <c r="H184"/>
      <c r="I184"/>
      <c r="J184"/>
      <c r="K184" s="498"/>
    </row>
    <row r="185" spans="2:11" ht="15">
      <c r="B185" s="514" t="s">
        <v>572</v>
      </c>
      <c r="C185" s="517">
        <v>75616429</v>
      </c>
      <c r="D185" s="512"/>
      <c r="E185" s="515"/>
      <c r="F185" s="512"/>
      <c r="G185" s="516">
        <f t="shared" si="2"/>
        <v>75616429</v>
      </c>
      <c r="H185"/>
      <c r="I185"/>
      <c r="J185"/>
      <c r="K185" s="498"/>
    </row>
    <row r="186" spans="2:11" ht="15">
      <c r="B186" s="514" t="s">
        <v>573</v>
      </c>
      <c r="C186" s="517">
        <v>76999249</v>
      </c>
      <c r="D186" s="512"/>
      <c r="E186" s="515"/>
      <c r="F186" s="512"/>
      <c r="G186" s="516">
        <f t="shared" si="2"/>
        <v>76999249</v>
      </c>
      <c r="H186"/>
      <c r="I186"/>
      <c r="J186"/>
      <c r="K186" s="498"/>
    </row>
    <row r="187" spans="2:11" ht="29.25">
      <c r="B187" s="514" t="s">
        <v>574</v>
      </c>
      <c r="C187" s="517">
        <v>56622348</v>
      </c>
      <c r="D187" s="512"/>
      <c r="E187" s="515"/>
      <c r="F187" s="512"/>
      <c r="G187" s="516">
        <f t="shared" si="2"/>
        <v>56622348</v>
      </c>
      <c r="H187"/>
      <c r="I187"/>
      <c r="J187"/>
      <c r="K187" s="498"/>
    </row>
    <row r="188" spans="2:11" ht="15">
      <c r="B188" s="514" t="s">
        <v>575</v>
      </c>
      <c r="C188" s="517">
        <v>102516654</v>
      </c>
      <c r="D188" s="512"/>
      <c r="E188" s="515"/>
      <c r="F188" s="512"/>
      <c r="G188" s="516">
        <f t="shared" si="2"/>
        <v>102516654</v>
      </c>
      <c r="H188"/>
      <c r="I188"/>
      <c r="J188"/>
      <c r="K188" s="498"/>
    </row>
    <row r="189" spans="2:11" ht="29.25">
      <c r="B189" s="514" t="s">
        <v>576</v>
      </c>
      <c r="C189" s="517">
        <v>24990554</v>
      </c>
      <c r="D189" s="512"/>
      <c r="E189" s="515"/>
      <c r="F189" s="512"/>
      <c r="G189" s="516">
        <f t="shared" si="2"/>
        <v>24990554</v>
      </c>
      <c r="H189"/>
      <c r="I189"/>
      <c r="J189"/>
      <c r="K189" s="498"/>
    </row>
    <row r="190" spans="2:11" ht="29.25">
      <c r="B190" s="514" t="s">
        <v>577</v>
      </c>
      <c r="C190" s="517">
        <v>12495276</v>
      </c>
      <c r="D190" s="512"/>
      <c r="E190" s="515"/>
      <c r="F190" s="512"/>
      <c r="G190" s="516">
        <f t="shared" si="2"/>
        <v>12495276</v>
      </c>
      <c r="H190"/>
      <c r="I190"/>
      <c r="J190"/>
      <c r="K190" s="498"/>
    </row>
    <row r="191" spans="2:11" ht="29.25">
      <c r="B191" s="514" t="s">
        <v>578</v>
      </c>
      <c r="C191" s="517">
        <v>9371457</v>
      </c>
      <c r="D191" s="512"/>
      <c r="E191" s="515"/>
      <c r="F191" s="512"/>
      <c r="G191" s="516">
        <f t="shared" si="2"/>
        <v>9371457</v>
      </c>
      <c r="H191"/>
      <c r="I191"/>
      <c r="J191"/>
      <c r="K191" s="498"/>
    </row>
    <row r="192" spans="2:11" ht="29.25">
      <c r="B192" s="514" t="s">
        <v>579</v>
      </c>
      <c r="C192" s="517">
        <v>12495276</v>
      </c>
      <c r="D192" s="512"/>
      <c r="E192" s="515"/>
      <c r="F192" s="512"/>
      <c r="G192" s="516">
        <f t="shared" si="2"/>
        <v>12495276</v>
      </c>
      <c r="H192"/>
      <c r="I192"/>
      <c r="J192"/>
      <c r="K192" s="498"/>
    </row>
    <row r="193" spans="2:11" ht="29.25">
      <c r="B193" s="514" t="s">
        <v>580</v>
      </c>
      <c r="C193" s="517">
        <v>24990553</v>
      </c>
      <c r="D193" s="512"/>
      <c r="E193" s="515"/>
      <c r="F193" s="512"/>
      <c r="G193" s="516">
        <f t="shared" si="2"/>
        <v>24990553</v>
      </c>
      <c r="H193"/>
      <c r="I193"/>
      <c r="J193"/>
      <c r="K193" s="498"/>
    </row>
    <row r="194" spans="2:11" ht="29.25">
      <c r="B194" s="514" t="s">
        <v>581</v>
      </c>
      <c r="C194" s="517">
        <v>18742915</v>
      </c>
      <c r="D194" s="512"/>
      <c r="E194" s="515"/>
      <c r="F194" s="512"/>
      <c r="G194" s="516">
        <f t="shared" si="2"/>
        <v>18742915</v>
      </c>
      <c r="H194"/>
      <c r="I194"/>
      <c r="J194"/>
      <c r="K194" s="498"/>
    </row>
    <row r="195" spans="2:11" ht="29.25">
      <c r="B195" s="514" t="s">
        <v>582</v>
      </c>
      <c r="C195" s="517">
        <v>9371457</v>
      </c>
      <c r="D195" s="512"/>
      <c r="E195" s="515"/>
      <c r="F195" s="512"/>
      <c r="G195" s="516">
        <f t="shared" si="2"/>
        <v>9371457</v>
      </c>
      <c r="H195"/>
      <c r="I195"/>
      <c r="J195"/>
      <c r="K195" s="498"/>
    </row>
    <row r="196" spans="2:11" ht="29.25">
      <c r="B196" s="514" t="s">
        <v>583</v>
      </c>
      <c r="C196" s="517">
        <v>6247638</v>
      </c>
      <c r="D196" s="512"/>
      <c r="E196" s="515"/>
      <c r="F196" s="512"/>
      <c r="G196" s="516">
        <f t="shared" si="2"/>
        <v>6247638</v>
      </c>
      <c r="H196"/>
      <c r="I196"/>
      <c r="J196"/>
      <c r="K196" s="498"/>
    </row>
    <row r="197" spans="2:11" ht="29.25">
      <c r="B197" s="514" t="s">
        <v>584</v>
      </c>
      <c r="C197" s="517">
        <v>15619096</v>
      </c>
      <c r="D197" s="512"/>
      <c r="E197" s="515"/>
      <c r="F197" s="512"/>
      <c r="G197" s="516">
        <f t="shared" si="2"/>
        <v>15619096</v>
      </c>
      <c r="H197"/>
      <c r="I197"/>
      <c r="J197"/>
      <c r="K197" s="498"/>
    </row>
    <row r="198" spans="2:11" ht="29.25">
      <c r="B198" s="514" t="s">
        <v>585</v>
      </c>
      <c r="C198" s="517">
        <v>21866735</v>
      </c>
      <c r="D198" s="512"/>
      <c r="E198" s="515"/>
      <c r="F198" s="512"/>
      <c r="G198" s="516">
        <f t="shared" si="2"/>
        <v>21866735</v>
      </c>
      <c r="H198"/>
      <c r="I198"/>
      <c r="J198"/>
      <c r="K198" s="498"/>
    </row>
    <row r="199" spans="2:11" ht="29.25">
      <c r="B199" s="514" t="s">
        <v>586</v>
      </c>
      <c r="C199" s="517">
        <v>15619096</v>
      </c>
      <c r="D199" s="512"/>
      <c r="E199" s="515"/>
      <c r="F199" s="512"/>
      <c r="G199" s="516">
        <f t="shared" si="2"/>
        <v>15619096</v>
      </c>
      <c r="H199"/>
      <c r="I199"/>
      <c r="J199"/>
      <c r="K199" s="498"/>
    </row>
    <row r="200" spans="2:11" ht="29.25">
      <c r="B200" s="514" t="s">
        <v>587</v>
      </c>
      <c r="C200" s="517">
        <v>6247638</v>
      </c>
      <c r="D200" s="512"/>
      <c r="E200" s="515"/>
      <c r="F200" s="512"/>
      <c r="G200" s="516">
        <f t="shared" si="2"/>
        <v>6247638</v>
      </c>
      <c r="H200"/>
      <c r="I200"/>
      <c r="J200"/>
      <c r="K200" s="498"/>
    </row>
    <row r="201" spans="2:11" ht="29.25">
      <c r="B201" s="514" t="s">
        <v>588</v>
      </c>
      <c r="C201" s="517">
        <v>9371457</v>
      </c>
      <c r="D201" s="512"/>
      <c r="E201" s="515"/>
      <c r="F201" s="512"/>
      <c r="G201" s="516">
        <f t="shared" si="2"/>
        <v>9371457</v>
      </c>
      <c r="H201"/>
      <c r="I201"/>
      <c r="J201"/>
      <c r="K201" s="498"/>
    </row>
    <row r="202" spans="2:11" ht="29.25">
      <c r="B202" s="514" t="s">
        <v>589</v>
      </c>
      <c r="C202" s="517">
        <v>9371457</v>
      </c>
      <c r="D202" s="512"/>
      <c r="E202" s="515"/>
      <c r="F202" s="512"/>
      <c r="G202" s="516">
        <f t="shared" si="2"/>
        <v>9371457</v>
      </c>
      <c r="H202"/>
      <c r="I202"/>
      <c r="J202"/>
      <c r="K202" s="498"/>
    </row>
    <row r="203" spans="2:11" ht="29.25">
      <c r="B203" s="514" t="s">
        <v>590</v>
      </c>
      <c r="C203" s="517">
        <v>31238192</v>
      </c>
      <c r="D203" s="512"/>
      <c r="E203" s="515"/>
      <c r="F203" s="512"/>
      <c r="G203" s="516">
        <f t="shared" si="2"/>
        <v>31238192</v>
      </c>
      <c r="H203"/>
      <c r="I203"/>
      <c r="J203"/>
      <c r="K203" s="498"/>
    </row>
    <row r="204" spans="2:11" ht="29.25">
      <c r="B204" s="514" t="s">
        <v>591</v>
      </c>
      <c r="C204" s="517">
        <v>71847842</v>
      </c>
      <c r="D204" s="512"/>
      <c r="E204" s="515"/>
      <c r="F204" s="512"/>
      <c r="G204" s="516">
        <f t="shared" ref="G204:G267" si="3">SUM(C204:F204)</f>
        <v>71847842</v>
      </c>
      <c r="H204"/>
      <c r="I204"/>
      <c r="J204"/>
      <c r="K204" s="498"/>
    </row>
    <row r="205" spans="2:11" ht="29.25">
      <c r="B205" s="514" t="s">
        <v>592</v>
      </c>
      <c r="C205" s="517">
        <v>3123819</v>
      </c>
      <c r="D205" s="512"/>
      <c r="E205" s="515"/>
      <c r="F205" s="512"/>
      <c r="G205" s="516">
        <f t="shared" si="3"/>
        <v>3123819</v>
      </c>
      <c r="H205"/>
      <c r="I205"/>
      <c r="J205"/>
      <c r="K205" s="498"/>
    </row>
    <row r="206" spans="2:11" ht="29.25">
      <c r="B206" s="514" t="s">
        <v>593</v>
      </c>
      <c r="C206" s="517">
        <v>6247638</v>
      </c>
      <c r="D206" s="512"/>
      <c r="E206" s="515"/>
      <c r="F206" s="512"/>
      <c r="G206" s="516">
        <f t="shared" si="3"/>
        <v>6247638</v>
      </c>
      <c r="H206"/>
      <c r="I206"/>
      <c r="J206"/>
      <c r="K206" s="498"/>
    </row>
    <row r="207" spans="2:11" ht="29.25">
      <c r="B207" s="514" t="s">
        <v>594</v>
      </c>
      <c r="C207" s="517">
        <v>28114372</v>
      </c>
      <c r="D207" s="512"/>
      <c r="E207" s="515"/>
      <c r="F207" s="512"/>
      <c r="G207" s="516">
        <f t="shared" si="3"/>
        <v>28114372</v>
      </c>
      <c r="H207"/>
      <c r="I207"/>
      <c r="J207"/>
      <c r="K207" s="498"/>
    </row>
    <row r="208" spans="2:11" ht="29.25">
      <c r="B208" s="514" t="s">
        <v>595</v>
      </c>
      <c r="C208" s="517">
        <v>15619096</v>
      </c>
      <c r="D208" s="512"/>
      <c r="E208" s="515"/>
      <c r="F208" s="512"/>
      <c r="G208" s="516">
        <f t="shared" si="3"/>
        <v>15619096</v>
      </c>
      <c r="H208"/>
      <c r="I208"/>
      <c r="J208"/>
      <c r="K208" s="498"/>
    </row>
    <row r="209" spans="2:11" ht="29.25">
      <c r="B209" s="514" t="s">
        <v>596</v>
      </c>
      <c r="C209" s="517">
        <v>2466671</v>
      </c>
      <c r="D209" s="512"/>
      <c r="E209" s="515"/>
      <c r="F209" s="512"/>
      <c r="G209" s="516">
        <f t="shared" si="3"/>
        <v>2466671</v>
      </c>
      <c r="H209"/>
      <c r="I209"/>
      <c r="J209"/>
      <c r="K209" s="498"/>
    </row>
    <row r="210" spans="2:11" ht="29.25">
      <c r="B210" s="514" t="s">
        <v>597</v>
      </c>
      <c r="C210" s="517">
        <v>43733469</v>
      </c>
      <c r="D210" s="512"/>
      <c r="E210" s="515"/>
      <c r="F210" s="512"/>
      <c r="G210" s="516">
        <f t="shared" si="3"/>
        <v>43733469</v>
      </c>
      <c r="H210"/>
      <c r="I210"/>
      <c r="J210"/>
      <c r="K210" s="498"/>
    </row>
    <row r="211" spans="2:11" ht="29.25">
      <c r="B211" s="514" t="s">
        <v>598</v>
      </c>
      <c r="C211" s="517">
        <v>9371457</v>
      </c>
      <c r="D211" s="512"/>
      <c r="E211" s="515"/>
      <c r="F211" s="512"/>
      <c r="G211" s="516">
        <f t="shared" si="3"/>
        <v>9371457</v>
      </c>
      <c r="H211"/>
      <c r="I211"/>
      <c r="J211"/>
      <c r="K211" s="498"/>
    </row>
    <row r="212" spans="2:11" ht="29.25">
      <c r="B212" s="514" t="s">
        <v>599</v>
      </c>
      <c r="C212" s="517">
        <v>6247638</v>
      </c>
      <c r="D212" s="512"/>
      <c r="E212" s="515"/>
      <c r="F212" s="512"/>
      <c r="G212" s="516">
        <f t="shared" si="3"/>
        <v>6247638</v>
      </c>
      <c r="H212"/>
      <c r="I212"/>
      <c r="J212"/>
      <c r="K212" s="498"/>
    </row>
    <row r="213" spans="2:11" ht="29.25">
      <c r="B213" s="514" t="s">
        <v>600</v>
      </c>
      <c r="C213" s="517">
        <v>3123819</v>
      </c>
      <c r="D213" s="512"/>
      <c r="E213" s="515"/>
      <c r="F213" s="512"/>
      <c r="G213" s="516">
        <f t="shared" si="3"/>
        <v>3123819</v>
      </c>
      <c r="H213"/>
      <c r="I213"/>
      <c r="J213"/>
      <c r="K213" s="498"/>
    </row>
    <row r="214" spans="2:11" ht="29.25">
      <c r="B214" s="514" t="s">
        <v>601</v>
      </c>
      <c r="C214" s="517">
        <v>9371457</v>
      </c>
      <c r="D214" s="512"/>
      <c r="E214" s="515"/>
      <c r="F214" s="512"/>
      <c r="G214" s="516">
        <f t="shared" si="3"/>
        <v>9371457</v>
      </c>
      <c r="H214"/>
      <c r="I214"/>
      <c r="J214"/>
      <c r="K214" s="498"/>
    </row>
    <row r="215" spans="2:11" ht="29.25">
      <c r="B215" s="514" t="s">
        <v>602</v>
      </c>
      <c r="C215" s="517">
        <v>3123863</v>
      </c>
      <c r="D215" s="512"/>
      <c r="E215" s="515"/>
      <c r="F215" s="512"/>
      <c r="G215" s="516">
        <f t="shared" si="3"/>
        <v>3123863</v>
      </c>
      <c r="H215"/>
      <c r="I215"/>
      <c r="J215"/>
      <c r="K215" s="498"/>
    </row>
    <row r="216" spans="2:11" ht="29.25">
      <c r="B216" s="514" t="s">
        <v>603</v>
      </c>
      <c r="C216" s="517">
        <v>43733469</v>
      </c>
      <c r="D216" s="512"/>
      <c r="E216" s="515"/>
      <c r="F216" s="512"/>
      <c r="G216" s="516">
        <f t="shared" si="3"/>
        <v>43733469</v>
      </c>
      <c r="H216"/>
      <c r="I216"/>
      <c r="J216"/>
      <c r="K216" s="498"/>
    </row>
    <row r="217" spans="2:11" ht="29.25">
      <c r="B217" s="514" t="s">
        <v>604</v>
      </c>
      <c r="C217" s="517">
        <v>12495276</v>
      </c>
      <c r="D217" s="512"/>
      <c r="E217" s="515"/>
      <c r="F217" s="512"/>
      <c r="G217" s="516">
        <f t="shared" si="3"/>
        <v>12495276</v>
      </c>
      <c r="H217"/>
      <c r="I217"/>
      <c r="J217"/>
      <c r="K217" s="498"/>
    </row>
    <row r="218" spans="2:11" ht="29.25">
      <c r="B218" s="514" t="s">
        <v>605</v>
      </c>
      <c r="C218" s="517">
        <v>3123819</v>
      </c>
      <c r="D218" s="512"/>
      <c r="E218" s="515"/>
      <c r="F218" s="512"/>
      <c r="G218" s="516">
        <f t="shared" si="3"/>
        <v>3123819</v>
      </c>
      <c r="H218"/>
      <c r="I218"/>
      <c r="J218"/>
      <c r="K218" s="498"/>
    </row>
    <row r="219" spans="2:11" ht="29.25">
      <c r="B219" s="514" t="s">
        <v>606</v>
      </c>
      <c r="C219" s="517">
        <v>3123819</v>
      </c>
      <c r="D219" s="512"/>
      <c r="E219" s="515"/>
      <c r="F219" s="512"/>
      <c r="G219" s="516">
        <f t="shared" si="3"/>
        <v>3123819</v>
      </c>
      <c r="H219"/>
      <c r="I219"/>
      <c r="J219"/>
      <c r="K219" s="498"/>
    </row>
    <row r="220" spans="2:11" ht="29.25">
      <c r="B220" s="514" t="s">
        <v>607</v>
      </c>
      <c r="C220" s="517">
        <v>12495276</v>
      </c>
      <c r="D220" s="512"/>
      <c r="E220" s="515"/>
      <c r="F220" s="512"/>
      <c r="G220" s="516">
        <f t="shared" si="3"/>
        <v>12495276</v>
      </c>
      <c r="H220"/>
      <c r="I220"/>
      <c r="J220"/>
      <c r="K220" s="498"/>
    </row>
    <row r="221" spans="2:11" ht="29.25">
      <c r="B221" s="514" t="s">
        <v>608</v>
      </c>
      <c r="C221" s="517">
        <v>18742915</v>
      </c>
      <c r="D221" s="512"/>
      <c r="E221" s="515"/>
      <c r="F221" s="512"/>
      <c r="G221" s="516">
        <f t="shared" si="3"/>
        <v>18742915</v>
      </c>
      <c r="H221"/>
      <c r="I221"/>
      <c r="J221"/>
      <c r="K221" s="498"/>
    </row>
    <row r="222" spans="2:11" ht="29.25">
      <c r="B222" s="514" t="s">
        <v>609</v>
      </c>
      <c r="C222" s="517">
        <v>6247638</v>
      </c>
      <c r="D222" s="512"/>
      <c r="E222" s="515"/>
      <c r="F222" s="512"/>
      <c r="G222" s="516">
        <f t="shared" si="3"/>
        <v>6247638</v>
      </c>
      <c r="H222"/>
      <c r="I222"/>
      <c r="J222"/>
      <c r="K222" s="498"/>
    </row>
    <row r="223" spans="2:11" ht="29.25">
      <c r="B223" s="514" t="s">
        <v>610</v>
      </c>
      <c r="C223" s="517">
        <v>3123819</v>
      </c>
      <c r="D223" s="512"/>
      <c r="E223" s="515"/>
      <c r="F223" s="512"/>
      <c r="G223" s="516">
        <f t="shared" si="3"/>
        <v>3123819</v>
      </c>
      <c r="H223"/>
      <c r="I223"/>
      <c r="J223"/>
      <c r="K223" s="498"/>
    </row>
    <row r="224" spans="2:11" ht="29.25">
      <c r="B224" s="514" t="s">
        <v>611</v>
      </c>
      <c r="C224" s="517">
        <v>3123819</v>
      </c>
      <c r="D224" s="512"/>
      <c r="E224" s="515"/>
      <c r="F224" s="512"/>
      <c r="G224" s="516">
        <f t="shared" si="3"/>
        <v>3123819</v>
      </c>
      <c r="H224"/>
      <c r="I224"/>
      <c r="J224"/>
      <c r="K224" s="498"/>
    </row>
    <row r="225" spans="2:11" ht="29.25">
      <c r="B225" s="514" t="s">
        <v>612</v>
      </c>
      <c r="C225" s="517">
        <v>3123819</v>
      </c>
      <c r="D225" s="512"/>
      <c r="E225" s="515"/>
      <c r="F225" s="512"/>
      <c r="G225" s="516">
        <f t="shared" si="3"/>
        <v>3123819</v>
      </c>
      <c r="H225"/>
      <c r="I225"/>
      <c r="J225"/>
      <c r="K225" s="498"/>
    </row>
    <row r="226" spans="2:11" ht="29.25">
      <c r="B226" s="514" t="s">
        <v>613</v>
      </c>
      <c r="C226" s="517">
        <v>62476384</v>
      </c>
      <c r="D226" s="512"/>
      <c r="E226" s="515"/>
      <c r="F226" s="512"/>
      <c r="G226" s="516">
        <f t="shared" si="3"/>
        <v>62476384</v>
      </c>
      <c r="H226"/>
      <c r="I226"/>
      <c r="J226"/>
      <c r="K226" s="498"/>
    </row>
    <row r="227" spans="2:11" ht="29.25">
      <c r="B227" s="514" t="s">
        <v>614</v>
      </c>
      <c r="C227" s="517">
        <v>6247638</v>
      </c>
      <c r="D227" s="512"/>
      <c r="E227" s="515"/>
      <c r="F227" s="512"/>
      <c r="G227" s="516">
        <f t="shared" si="3"/>
        <v>6247638</v>
      </c>
      <c r="H227"/>
      <c r="I227"/>
      <c r="J227"/>
      <c r="K227" s="498"/>
    </row>
    <row r="228" spans="2:11" ht="29.25">
      <c r="B228" s="514" t="s">
        <v>615</v>
      </c>
      <c r="C228" s="517">
        <v>6247638</v>
      </c>
      <c r="D228" s="512"/>
      <c r="E228" s="515"/>
      <c r="F228" s="512"/>
      <c r="G228" s="516">
        <f t="shared" si="3"/>
        <v>6247638</v>
      </c>
      <c r="H228"/>
      <c r="I228"/>
      <c r="J228"/>
      <c r="K228" s="498"/>
    </row>
    <row r="229" spans="2:11" ht="29.25">
      <c r="B229" s="514" t="s">
        <v>616</v>
      </c>
      <c r="C229" s="517">
        <v>218667345</v>
      </c>
      <c r="D229" s="512"/>
      <c r="E229" s="515"/>
      <c r="F229" s="512"/>
      <c r="G229" s="516">
        <f t="shared" si="3"/>
        <v>218667345</v>
      </c>
      <c r="H229"/>
      <c r="I229"/>
      <c r="J229"/>
      <c r="K229" s="498"/>
    </row>
    <row r="230" spans="2:11" ht="29.25">
      <c r="B230" s="514" t="s">
        <v>617</v>
      </c>
      <c r="C230" s="517">
        <v>3123819</v>
      </c>
      <c r="D230" s="512"/>
      <c r="E230" s="515"/>
      <c r="F230" s="512"/>
      <c r="G230" s="516">
        <f t="shared" si="3"/>
        <v>3123819</v>
      </c>
      <c r="H230"/>
      <c r="I230"/>
      <c r="J230"/>
      <c r="K230" s="498"/>
    </row>
    <row r="231" spans="2:11" ht="29.25">
      <c r="B231" s="514" t="s">
        <v>618</v>
      </c>
      <c r="C231" s="517">
        <v>18742915</v>
      </c>
      <c r="D231" s="512"/>
      <c r="E231" s="515"/>
      <c r="F231" s="512"/>
      <c r="G231" s="516">
        <f t="shared" si="3"/>
        <v>18742915</v>
      </c>
      <c r="H231"/>
      <c r="I231"/>
      <c r="J231"/>
      <c r="K231" s="498"/>
    </row>
    <row r="232" spans="2:11" ht="29.25">
      <c r="B232" s="514" t="s">
        <v>619</v>
      </c>
      <c r="C232" s="517">
        <v>6863589</v>
      </c>
      <c r="D232" s="512"/>
      <c r="E232" s="515"/>
      <c r="F232" s="512"/>
      <c r="G232" s="516">
        <f t="shared" si="3"/>
        <v>6863589</v>
      </c>
      <c r="H232"/>
      <c r="I232"/>
      <c r="J232"/>
      <c r="K232" s="498"/>
    </row>
    <row r="233" spans="2:11" ht="29.25">
      <c r="B233" s="514" t="s">
        <v>620</v>
      </c>
      <c r="C233" s="517">
        <v>3123819</v>
      </c>
      <c r="D233" s="512"/>
      <c r="E233" s="515"/>
      <c r="F233" s="512"/>
      <c r="G233" s="516">
        <f t="shared" si="3"/>
        <v>3123819</v>
      </c>
      <c r="H233"/>
      <c r="I233"/>
      <c r="J233"/>
      <c r="K233" s="498"/>
    </row>
    <row r="234" spans="2:11" ht="29.25">
      <c r="B234" s="514" t="s">
        <v>621</v>
      </c>
      <c r="C234" s="517">
        <v>3739769</v>
      </c>
      <c r="D234" s="512"/>
      <c r="E234" s="515"/>
      <c r="F234" s="512"/>
      <c r="G234" s="516">
        <f t="shared" si="3"/>
        <v>3739769</v>
      </c>
      <c r="H234"/>
      <c r="I234"/>
      <c r="J234"/>
      <c r="K234" s="498"/>
    </row>
    <row r="235" spans="2:11" ht="29.25">
      <c r="B235" s="514" t="s">
        <v>622</v>
      </c>
      <c r="C235" s="517">
        <v>6247638</v>
      </c>
      <c r="D235" s="512"/>
      <c r="E235" s="515"/>
      <c r="F235" s="512"/>
      <c r="G235" s="516">
        <f t="shared" si="3"/>
        <v>6247638</v>
      </c>
      <c r="H235"/>
      <c r="I235"/>
      <c r="J235"/>
      <c r="K235" s="498"/>
    </row>
    <row r="236" spans="2:11" ht="29.25">
      <c r="B236" s="514" t="s">
        <v>623</v>
      </c>
      <c r="C236" s="517">
        <v>3123819</v>
      </c>
      <c r="D236" s="512"/>
      <c r="E236" s="515"/>
      <c r="F236" s="512"/>
      <c r="G236" s="516">
        <f t="shared" si="3"/>
        <v>3123819</v>
      </c>
      <c r="H236"/>
      <c r="I236"/>
      <c r="J236"/>
      <c r="K236" s="498"/>
    </row>
    <row r="237" spans="2:11" ht="29.25">
      <c r="B237" s="514" t="s">
        <v>624</v>
      </c>
      <c r="C237" s="517">
        <v>3123819</v>
      </c>
      <c r="D237" s="512"/>
      <c r="E237" s="515"/>
      <c r="F237" s="512"/>
      <c r="G237" s="516">
        <f t="shared" si="3"/>
        <v>3123819</v>
      </c>
      <c r="H237"/>
      <c r="I237"/>
      <c r="J237"/>
      <c r="K237" s="498"/>
    </row>
    <row r="238" spans="2:11" ht="29.25">
      <c r="B238" s="514" t="s">
        <v>625</v>
      </c>
      <c r="C238" s="517">
        <v>6247638</v>
      </c>
      <c r="D238" s="512"/>
      <c r="E238" s="515"/>
      <c r="F238" s="512"/>
      <c r="G238" s="516">
        <f t="shared" si="3"/>
        <v>6247638</v>
      </c>
      <c r="H238"/>
      <c r="I238"/>
      <c r="J238"/>
      <c r="K238" s="498"/>
    </row>
    <row r="239" spans="2:11" ht="29.25">
      <c r="B239" s="514" t="s">
        <v>626</v>
      </c>
      <c r="C239" s="517">
        <v>28114372</v>
      </c>
      <c r="D239" s="512"/>
      <c r="E239" s="515"/>
      <c r="F239" s="512"/>
      <c r="G239" s="516">
        <f t="shared" si="3"/>
        <v>28114372</v>
      </c>
      <c r="H239"/>
      <c r="I239"/>
      <c r="J239"/>
      <c r="K239" s="498"/>
    </row>
    <row r="240" spans="2:11" ht="29.25">
      <c r="B240" s="514" t="s">
        <v>627</v>
      </c>
      <c r="C240" s="517">
        <v>37485830</v>
      </c>
      <c r="D240" s="512"/>
      <c r="E240" s="515"/>
      <c r="F240" s="512"/>
      <c r="G240" s="516">
        <f t="shared" si="3"/>
        <v>37485830</v>
      </c>
      <c r="H240"/>
      <c r="I240"/>
      <c r="J240"/>
      <c r="K240" s="498"/>
    </row>
    <row r="241" spans="2:11" ht="29.25">
      <c r="B241" s="514" t="s">
        <v>628</v>
      </c>
      <c r="C241" s="517">
        <v>3123819</v>
      </c>
      <c r="D241" s="512"/>
      <c r="E241" s="515"/>
      <c r="F241" s="512"/>
      <c r="G241" s="516">
        <f t="shared" si="3"/>
        <v>3123819</v>
      </c>
      <c r="H241"/>
      <c r="I241"/>
      <c r="J241"/>
      <c r="K241" s="498"/>
    </row>
    <row r="242" spans="2:11" ht="29.25">
      <c r="B242" s="514" t="s">
        <v>629</v>
      </c>
      <c r="C242" s="517">
        <v>3123819</v>
      </c>
      <c r="D242" s="512"/>
      <c r="E242" s="515"/>
      <c r="F242" s="512"/>
      <c r="G242" s="516">
        <f t="shared" si="3"/>
        <v>3123819</v>
      </c>
      <c r="H242"/>
      <c r="I242"/>
      <c r="J242"/>
      <c r="K242" s="498"/>
    </row>
    <row r="243" spans="2:11" ht="29.25">
      <c r="B243" s="514" t="s">
        <v>630</v>
      </c>
      <c r="C243" s="517">
        <v>23982417</v>
      </c>
      <c r="D243" s="512"/>
      <c r="E243" s="515"/>
      <c r="F243" s="512"/>
      <c r="G243" s="516">
        <f t="shared" si="3"/>
        <v>23982417</v>
      </c>
      <c r="H243"/>
      <c r="I243"/>
      <c r="J243"/>
      <c r="K243" s="498"/>
    </row>
    <row r="244" spans="2:11" ht="29.25">
      <c r="B244" s="514" t="s">
        <v>631</v>
      </c>
      <c r="C244" s="517">
        <v>3123819</v>
      </c>
      <c r="D244" s="512"/>
      <c r="E244" s="515"/>
      <c r="F244" s="512"/>
      <c r="G244" s="516">
        <f t="shared" si="3"/>
        <v>3123819</v>
      </c>
      <c r="H244"/>
      <c r="I244"/>
      <c r="J244"/>
      <c r="K244" s="498"/>
    </row>
    <row r="245" spans="2:11" ht="29.25">
      <c r="B245" s="514" t="s">
        <v>632</v>
      </c>
      <c r="C245" s="517">
        <v>3123819</v>
      </c>
      <c r="D245" s="512"/>
      <c r="E245" s="515"/>
      <c r="F245" s="512"/>
      <c r="G245" s="516">
        <f t="shared" si="3"/>
        <v>3123819</v>
      </c>
      <c r="H245"/>
      <c r="I245"/>
      <c r="J245"/>
      <c r="K245" s="498"/>
    </row>
    <row r="246" spans="2:11" ht="29.25">
      <c r="B246" s="514" t="s">
        <v>633</v>
      </c>
      <c r="C246" s="517">
        <v>2984732</v>
      </c>
      <c r="D246" s="512"/>
      <c r="E246" s="515"/>
      <c r="F246" s="512"/>
      <c r="G246" s="516">
        <f t="shared" si="3"/>
        <v>2984732</v>
      </c>
      <c r="H246"/>
      <c r="I246"/>
      <c r="J246"/>
      <c r="K246" s="498"/>
    </row>
    <row r="247" spans="2:11" ht="29.25">
      <c r="B247" s="514" t="s">
        <v>634</v>
      </c>
      <c r="C247" s="517">
        <v>2123819</v>
      </c>
      <c r="D247" s="512"/>
      <c r="E247" s="515"/>
      <c r="F247" s="512"/>
      <c r="G247" s="516">
        <f t="shared" si="3"/>
        <v>2123819</v>
      </c>
      <c r="H247"/>
      <c r="I247"/>
      <c r="J247"/>
      <c r="K247" s="498"/>
    </row>
    <row r="248" spans="2:11" ht="29.25">
      <c r="B248" s="514" t="s">
        <v>635</v>
      </c>
      <c r="C248" s="517">
        <v>1123819</v>
      </c>
      <c r="D248" s="512"/>
      <c r="E248" s="515"/>
      <c r="F248" s="512"/>
      <c r="G248" s="516">
        <f t="shared" si="3"/>
        <v>1123819</v>
      </c>
      <c r="H248"/>
      <c r="I248"/>
      <c r="J248"/>
      <c r="K248" s="498"/>
    </row>
    <row r="249" spans="2:11" ht="29.25">
      <c r="B249" s="514" t="s">
        <v>636</v>
      </c>
      <c r="C249" s="517">
        <v>1123819</v>
      </c>
      <c r="D249" s="512"/>
      <c r="E249" s="515"/>
      <c r="F249" s="512"/>
      <c r="G249" s="516">
        <f t="shared" si="3"/>
        <v>1123819</v>
      </c>
      <c r="H249"/>
      <c r="I249"/>
      <c r="J249"/>
      <c r="K249" s="498"/>
    </row>
    <row r="250" spans="2:11" ht="29.25">
      <c r="B250" s="514" t="s">
        <v>637</v>
      </c>
      <c r="C250" s="517">
        <v>1739769</v>
      </c>
      <c r="D250" s="512"/>
      <c r="E250" s="515"/>
      <c r="F250" s="512"/>
      <c r="G250" s="516">
        <f t="shared" si="3"/>
        <v>1739769</v>
      </c>
      <c r="H250"/>
      <c r="I250"/>
      <c r="J250"/>
      <c r="K250" s="498"/>
    </row>
    <row r="251" spans="2:11" ht="29.25">
      <c r="B251" s="514" t="s">
        <v>638</v>
      </c>
      <c r="C251" s="517"/>
      <c r="D251" s="512">
        <v>650000000</v>
      </c>
      <c r="E251" s="515"/>
      <c r="F251" s="512"/>
      <c r="G251" s="516">
        <f t="shared" si="3"/>
        <v>650000000</v>
      </c>
      <c r="H251"/>
      <c r="I251"/>
      <c r="J251"/>
      <c r="K251" s="498"/>
    </row>
    <row r="252" spans="2:11" ht="29.25">
      <c r="B252" s="514" t="s">
        <v>639</v>
      </c>
      <c r="C252" s="517">
        <v>103900990</v>
      </c>
      <c r="D252" s="512"/>
      <c r="E252" s="515"/>
      <c r="F252" s="512"/>
      <c r="G252" s="516">
        <f t="shared" si="3"/>
        <v>103900990</v>
      </c>
      <c r="H252"/>
      <c r="I252"/>
      <c r="J252"/>
      <c r="K252" s="498"/>
    </row>
    <row r="253" spans="2:11" ht="29.25">
      <c r="B253" s="514" t="s">
        <v>640</v>
      </c>
      <c r="C253" s="517">
        <v>513130378</v>
      </c>
      <c r="D253" s="512"/>
      <c r="E253" s="515"/>
      <c r="F253" s="512"/>
      <c r="G253" s="516">
        <f t="shared" si="3"/>
        <v>513130378</v>
      </c>
      <c r="H253"/>
      <c r="I253"/>
      <c r="J253"/>
      <c r="K253" s="498"/>
    </row>
    <row r="254" spans="2:11" ht="29.25">
      <c r="B254" s="514" t="s">
        <v>641</v>
      </c>
      <c r="C254" s="517">
        <v>20000000</v>
      </c>
      <c r="D254" s="512"/>
      <c r="E254" s="515"/>
      <c r="F254" s="512"/>
      <c r="G254" s="516">
        <f t="shared" si="3"/>
        <v>20000000</v>
      </c>
      <c r="H254"/>
      <c r="I254"/>
      <c r="J254"/>
      <c r="K254" s="498"/>
    </row>
    <row r="255" spans="2:11" ht="29.25">
      <c r="B255" s="514" t="s">
        <v>642</v>
      </c>
      <c r="C255" s="517">
        <v>24800000</v>
      </c>
      <c r="D255" s="512"/>
      <c r="E255" s="515"/>
      <c r="F255" s="512"/>
      <c r="G255" s="516">
        <f t="shared" si="3"/>
        <v>24800000</v>
      </c>
      <c r="H255"/>
      <c r="I255"/>
      <c r="J255"/>
      <c r="K255" s="498"/>
    </row>
    <row r="256" spans="2:11" ht="29.25">
      <c r="B256" s="514" t="s">
        <v>643</v>
      </c>
      <c r="C256" s="517">
        <v>817826522</v>
      </c>
      <c r="D256" s="512"/>
      <c r="E256" s="515"/>
      <c r="F256" s="512"/>
      <c r="G256" s="516">
        <f t="shared" si="3"/>
        <v>817826522</v>
      </c>
      <c r="H256"/>
      <c r="I256"/>
      <c r="J256"/>
      <c r="K256" s="498"/>
    </row>
    <row r="257" spans="2:11" ht="29.25">
      <c r="B257" s="514" t="s">
        <v>644</v>
      </c>
      <c r="C257" s="517">
        <v>8000000</v>
      </c>
      <c r="D257" s="512"/>
      <c r="E257" s="515"/>
      <c r="F257" s="512"/>
      <c r="G257" s="516">
        <f t="shared" si="3"/>
        <v>8000000</v>
      </c>
      <c r="H257"/>
      <c r="I257"/>
      <c r="J257"/>
      <c r="K257" s="498"/>
    </row>
    <row r="258" spans="2:11" ht="29.25">
      <c r="B258" s="514" t="s">
        <v>645</v>
      </c>
      <c r="C258" s="517">
        <v>118860000</v>
      </c>
      <c r="D258" s="512"/>
      <c r="E258" s="515"/>
      <c r="F258" s="512"/>
      <c r="G258" s="516">
        <f t="shared" si="3"/>
        <v>118860000</v>
      </c>
      <c r="H258"/>
      <c r="I258"/>
      <c r="J258"/>
      <c r="K258" s="498"/>
    </row>
    <row r="259" spans="2:11" ht="29.25">
      <c r="B259" s="514" t="s">
        <v>646</v>
      </c>
      <c r="C259" s="517">
        <v>1241916</v>
      </c>
      <c r="D259" s="512"/>
      <c r="E259" s="515"/>
      <c r="F259" s="512"/>
      <c r="G259" s="516">
        <f t="shared" si="3"/>
        <v>1241916</v>
      </c>
      <c r="H259"/>
      <c r="I259"/>
      <c r="J259"/>
      <c r="K259" s="498"/>
    </row>
    <row r="260" spans="2:11" ht="29.25">
      <c r="B260" s="514" t="s">
        <v>647</v>
      </c>
      <c r="C260" s="517">
        <v>1241916</v>
      </c>
      <c r="D260" s="512"/>
      <c r="E260" s="515"/>
      <c r="F260" s="512"/>
      <c r="G260" s="516">
        <f t="shared" si="3"/>
        <v>1241916</v>
      </c>
      <c r="H260"/>
      <c r="I260"/>
      <c r="J260"/>
      <c r="K260" s="498"/>
    </row>
    <row r="261" spans="2:11" ht="29.25">
      <c r="B261" s="514" t="s">
        <v>648</v>
      </c>
      <c r="C261" s="517">
        <v>55478614</v>
      </c>
      <c r="D261" s="512"/>
      <c r="E261" s="515"/>
      <c r="F261" s="512"/>
      <c r="G261" s="516">
        <f t="shared" si="3"/>
        <v>55478614</v>
      </c>
      <c r="H261"/>
      <c r="I261"/>
      <c r="J261"/>
      <c r="K261" s="498"/>
    </row>
    <row r="262" spans="2:11" ht="43.5">
      <c r="B262" s="514" t="s">
        <v>649</v>
      </c>
      <c r="C262" s="517"/>
      <c r="D262" s="512">
        <v>500000000</v>
      </c>
      <c r="E262" s="515"/>
      <c r="F262" s="512"/>
      <c r="G262" s="516">
        <f t="shared" si="3"/>
        <v>500000000</v>
      </c>
      <c r="H262"/>
      <c r="I262"/>
      <c r="J262"/>
      <c r="K262" s="498"/>
    </row>
    <row r="263" spans="2:11" ht="29.25">
      <c r="B263" s="514" t="s">
        <v>650</v>
      </c>
      <c r="C263" s="517"/>
      <c r="D263" s="512">
        <v>1212640000</v>
      </c>
      <c r="E263" s="515"/>
      <c r="F263" s="512"/>
      <c r="G263" s="516">
        <f t="shared" si="3"/>
        <v>1212640000</v>
      </c>
      <c r="H263"/>
      <c r="I263"/>
      <c r="J263"/>
      <c r="K263" s="498"/>
    </row>
    <row r="264" spans="2:11" ht="29.25">
      <c r="B264" s="514" t="s">
        <v>651</v>
      </c>
      <c r="C264" s="517">
        <v>49733102</v>
      </c>
      <c r="D264" s="512"/>
      <c r="E264" s="515"/>
      <c r="F264" s="512"/>
      <c r="G264" s="516">
        <f t="shared" si="3"/>
        <v>49733102</v>
      </c>
      <c r="H264"/>
      <c r="I264"/>
      <c r="J264"/>
      <c r="K264" s="498"/>
    </row>
    <row r="265" spans="2:11" ht="29.25">
      <c r="B265" s="514" t="s">
        <v>652</v>
      </c>
      <c r="C265" s="517">
        <v>224334585</v>
      </c>
      <c r="D265" s="512"/>
      <c r="E265" s="515"/>
      <c r="F265" s="512">
        <v>148510090</v>
      </c>
      <c r="G265" s="516">
        <f t="shared" si="3"/>
        <v>372844675</v>
      </c>
      <c r="H265"/>
      <c r="I265"/>
      <c r="J265"/>
      <c r="K265" s="498"/>
    </row>
    <row r="266" spans="2:11" ht="29.25">
      <c r="B266" s="514" t="s">
        <v>653</v>
      </c>
      <c r="C266" s="517"/>
      <c r="D266" s="512"/>
      <c r="E266" s="515">
        <v>2277271495</v>
      </c>
      <c r="F266" s="512"/>
      <c r="G266" s="516">
        <f t="shared" si="3"/>
        <v>2277271495</v>
      </c>
      <c r="H266"/>
      <c r="I266"/>
      <c r="J266"/>
      <c r="K266" s="498"/>
    </row>
    <row r="267" spans="2:11" ht="29.25">
      <c r="B267" s="514" t="s">
        <v>654</v>
      </c>
      <c r="C267" s="517">
        <v>180000000</v>
      </c>
      <c r="D267" s="512"/>
      <c r="E267" s="515">
        <v>824031897</v>
      </c>
      <c r="F267" s="512"/>
      <c r="G267" s="516">
        <f t="shared" si="3"/>
        <v>1004031897</v>
      </c>
      <c r="H267"/>
      <c r="I267"/>
      <c r="J267"/>
      <c r="K267" s="498"/>
    </row>
    <row r="268" spans="2:11" ht="29.25">
      <c r="B268" s="514" t="s">
        <v>655</v>
      </c>
      <c r="C268" s="517">
        <v>196717551</v>
      </c>
      <c r="D268" s="512"/>
      <c r="E268" s="515"/>
      <c r="F268" s="512"/>
      <c r="G268" s="516">
        <f t="shared" ref="G268:G331" si="4">SUM(C268:F268)</f>
        <v>196717551</v>
      </c>
      <c r="H268"/>
      <c r="I268"/>
      <c r="J268"/>
      <c r="K268" s="498"/>
    </row>
    <row r="269" spans="2:11" ht="43.5">
      <c r="B269" s="514" t="s">
        <v>656</v>
      </c>
      <c r="C269" s="517">
        <v>150000000</v>
      </c>
      <c r="D269" s="512"/>
      <c r="E269" s="515">
        <v>770605104</v>
      </c>
      <c r="F269" s="512"/>
      <c r="G269" s="516">
        <f t="shared" si="4"/>
        <v>920605104</v>
      </c>
      <c r="H269"/>
      <c r="I269"/>
      <c r="J269"/>
      <c r="K269" s="498"/>
    </row>
    <row r="270" spans="2:11" ht="29.25">
      <c r="B270" s="514" t="s">
        <v>657</v>
      </c>
      <c r="C270" s="517">
        <v>152327209</v>
      </c>
      <c r="D270" s="512"/>
      <c r="E270" s="515"/>
      <c r="F270" s="512"/>
      <c r="G270" s="516">
        <f t="shared" si="4"/>
        <v>152327209</v>
      </c>
      <c r="H270"/>
      <c r="I270"/>
      <c r="J270"/>
      <c r="K270" s="498"/>
    </row>
    <row r="271" spans="2:11" ht="29.25">
      <c r="B271" s="514" t="s">
        <v>658</v>
      </c>
      <c r="C271" s="517">
        <v>9000000</v>
      </c>
      <c r="D271" s="512"/>
      <c r="E271" s="515"/>
      <c r="F271" s="512"/>
      <c r="G271" s="516">
        <f t="shared" si="4"/>
        <v>9000000</v>
      </c>
      <c r="H271"/>
      <c r="I271"/>
      <c r="J271"/>
      <c r="K271" s="498"/>
    </row>
    <row r="272" spans="2:11" ht="29.25">
      <c r="B272" s="514" t="s">
        <v>659</v>
      </c>
      <c r="C272" s="517">
        <v>101486427</v>
      </c>
      <c r="D272" s="512"/>
      <c r="E272" s="515"/>
      <c r="F272" s="512"/>
      <c r="G272" s="516">
        <f t="shared" si="4"/>
        <v>101486427</v>
      </c>
      <c r="H272"/>
      <c r="I272"/>
      <c r="J272"/>
      <c r="K272" s="498"/>
    </row>
    <row r="273" spans="2:11" ht="29.25">
      <c r="B273" s="514" t="s">
        <v>660</v>
      </c>
      <c r="C273" s="517"/>
      <c r="D273" s="512"/>
      <c r="E273" s="515">
        <v>341700000</v>
      </c>
      <c r="F273" s="512"/>
      <c r="G273" s="516">
        <f t="shared" si="4"/>
        <v>341700000</v>
      </c>
      <c r="H273"/>
      <c r="I273"/>
      <c r="J273"/>
      <c r="K273" s="498"/>
    </row>
    <row r="274" spans="2:11" ht="29.25">
      <c r="B274" s="514" t="s">
        <v>661</v>
      </c>
      <c r="C274" s="517">
        <v>1455300000</v>
      </c>
      <c r="D274" s="512"/>
      <c r="E274" s="515"/>
      <c r="F274" s="512"/>
      <c r="G274" s="516">
        <f t="shared" si="4"/>
        <v>1455300000</v>
      </c>
      <c r="H274"/>
      <c r="I274"/>
      <c r="J274"/>
      <c r="K274" s="498"/>
    </row>
    <row r="275" spans="2:11" ht="43.5">
      <c r="B275" s="514" t="s">
        <v>662</v>
      </c>
      <c r="C275" s="517">
        <v>50000000</v>
      </c>
      <c r="D275" s="512"/>
      <c r="E275" s="515">
        <v>541025000</v>
      </c>
      <c r="F275" s="512"/>
      <c r="G275" s="516">
        <f t="shared" si="4"/>
        <v>591025000</v>
      </c>
      <c r="H275"/>
      <c r="I275"/>
      <c r="J275"/>
      <c r="K275" s="498"/>
    </row>
    <row r="276" spans="2:11" ht="29.25">
      <c r="B276" s="514" t="s">
        <v>663</v>
      </c>
      <c r="C276" s="517">
        <v>29700000</v>
      </c>
      <c r="D276" s="512"/>
      <c r="E276" s="515">
        <v>2351718779</v>
      </c>
      <c r="F276" s="512"/>
      <c r="G276" s="516">
        <f t="shared" si="4"/>
        <v>2381418779</v>
      </c>
      <c r="H276"/>
      <c r="I276"/>
      <c r="J276"/>
      <c r="K276" s="498"/>
    </row>
    <row r="277" spans="2:11" ht="29.25">
      <c r="B277" s="514" t="s">
        <v>664</v>
      </c>
      <c r="C277" s="517">
        <v>90670000</v>
      </c>
      <c r="D277" s="512"/>
      <c r="E277" s="515">
        <v>191842760</v>
      </c>
      <c r="F277" s="512">
        <v>3700450</v>
      </c>
      <c r="G277" s="516">
        <f t="shared" si="4"/>
        <v>286213210</v>
      </c>
      <c r="H277"/>
      <c r="I277"/>
      <c r="J277"/>
      <c r="K277" s="498"/>
    </row>
    <row r="278" spans="2:11" ht="43.5">
      <c r="B278" s="514" t="s">
        <v>665</v>
      </c>
      <c r="C278" s="517">
        <v>70154147</v>
      </c>
      <c r="D278" s="512"/>
      <c r="E278" s="515">
        <v>621670798</v>
      </c>
      <c r="F278" s="512"/>
      <c r="G278" s="516">
        <f t="shared" si="4"/>
        <v>691824945</v>
      </c>
      <c r="H278"/>
      <c r="I278"/>
      <c r="J278"/>
      <c r="K278" s="498"/>
    </row>
    <row r="279" spans="2:11" ht="43.5">
      <c r="B279" s="514" t="s">
        <v>666</v>
      </c>
      <c r="C279" s="517"/>
      <c r="D279" s="512"/>
      <c r="E279" s="515"/>
      <c r="F279" s="512">
        <v>234000</v>
      </c>
      <c r="G279" s="516">
        <f t="shared" si="4"/>
        <v>234000</v>
      </c>
      <c r="H279"/>
      <c r="I279"/>
      <c r="J279"/>
      <c r="K279" s="498"/>
    </row>
    <row r="280" spans="2:11" ht="29.25">
      <c r="B280" s="514" t="s">
        <v>667</v>
      </c>
      <c r="C280" s="517">
        <v>75000000</v>
      </c>
      <c r="D280" s="512"/>
      <c r="E280" s="515"/>
      <c r="F280" s="512"/>
      <c r="G280" s="516">
        <f t="shared" si="4"/>
        <v>75000000</v>
      </c>
      <c r="H280"/>
      <c r="I280"/>
      <c r="J280"/>
      <c r="K280" s="498"/>
    </row>
    <row r="281" spans="2:11" ht="43.5">
      <c r="B281" s="514" t="s">
        <v>668</v>
      </c>
      <c r="C281" s="517">
        <v>75000000</v>
      </c>
      <c r="D281" s="512"/>
      <c r="E281" s="515"/>
      <c r="F281" s="512"/>
      <c r="G281" s="516">
        <f t="shared" si="4"/>
        <v>75000000</v>
      </c>
      <c r="H281"/>
      <c r="I281"/>
      <c r="J281"/>
      <c r="K281" s="498"/>
    </row>
    <row r="282" spans="2:11" ht="29.25">
      <c r="B282" s="514" t="s">
        <v>669</v>
      </c>
      <c r="C282" s="517">
        <v>16155542</v>
      </c>
      <c r="D282" s="512"/>
      <c r="E282" s="515"/>
      <c r="F282" s="512"/>
      <c r="G282" s="516">
        <f t="shared" si="4"/>
        <v>16155542</v>
      </c>
      <c r="H282"/>
      <c r="I282"/>
      <c r="J282"/>
      <c r="K282" s="498"/>
    </row>
    <row r="283" spans="2:11" ht="29.25">
      <c r="B283" s="514" t="s">
        <v>670</v>
      </c>
      <c r="C283" s="517">
        <v>11612887</v>
      </c>
      <c r="D283" s="512"/>
      <c r="E283" s="515"/>
      <c r="F283" s="512"/>
      <c r="G283" s="516">
        <f t="shared" si="4"/>
        <v>11612887</v>
      </c>
      <c r="H283"/>
      <c r="I283"/>
      <c r="J283"/>
      <c r="K283" s="498"/>
    </row>
    <row r="284" spans="2:11" ht="43.5">
      <c r="B284" s="514" t="s">
        <v>671</v>
      </c>
      <c r="C284" s="517">
        <v>8851628</v>
      </c>
      <c r="D284" s="512"/>
      <c r="E284" s="515"/>
      <c r="F284" s="512"/>
      <c r="G284" s="516">
        <f t="shared" si="4"/>
        <v>8851628</v>
      </c>
      <c r="H284"/>
      <c r="I284"/>
      <c r="J284"/>
      <c r="K284" s="498"/>
    </row>
    <row r="285" spans="2:11" ht="15">
      <c r="B285" s="514" t="s">
        <v>672</v>
      </c>
      <c r="C285" s="517">
        <v>100000000</v>
      </c>
      <c r="D285" s="512"/>
      <c r="E285" s="515"/>
      <c r="F285" s="512"/>
      <c r="G285" s="516">
        <f t="shared" si="4"/>
        <v>100000000</v>
      </c>
      <c r="H285"/>
      <c r="I285"/>
      <c r="J285"/>
      <c r="K285" s="498"/>
    </row>
    <row r="286" spans="2:11" ht="15">
      <c r="B286" s="514" t="s">
        <v>673</v>
      </c>
      <c r="C286" s="517"/>
      <c r="D286" s="512">
        <v>6890995</v>
      </c>
      <c r="E286" s="515"/>
      <c r="F286" s="512"/>
      <c r="G286" s="516">
        <f t="shared" si="4"/>
        <v>6890995</v>
      </c>
      <c r="H286"/>
      <c r="I286"/>
      <c r="J286"/>
      <c r="K286" s="498"/>
    </row>
    <row r="287" spans="2:11" ht="43.5">
      <c r="B287" s="514" t="s">
        <v>674</v>
      </c>
      <c r="C287" s="517"/>
      <c r="D287" s="512"/>
      <c r="E287" s="515"/>
      <c r="F287" s="512">
        <v>11521940</v>
      </c>
      <c r="G287" s="516">
        <f t="shared" si="4"/>
        <v>11521940</v>
      </c>
      <c r="H287"/>
      <c r="I287"/>
      <c r="J287"/>
      <c r="K287" s="498"/>
    </row>
    <row r="288" spans="2:11" ht="29.25">
      <c r="B288" s="514" t="s">
        <v>675</v>
      </c>
      <c r="C288" s="517">
        <v>56554000</v>
      </c>
      <c r="D288" s="512">
        <v>272560439</v>
      </c>
      <c r="E288" s="515">
        <v>2528580000</v>
      </c>
      <c r="F288" s="512"/>
      <c r="G288" s="516">
        <f t="shared" si="4"/>
        <v>2857694439</v>
      </c>
      <c r="H288"/>
      <c r="I288"/>
      <c r="J288"/>
      <c r="K288" s="498"/>
    </row>
    <row r="289" spans="2:11" ht="29.25">
      <c r="B289" s="514" t="s">
        <v>676</v>
      </c>
      <c r="C289" s="517">
        <v>3843340</v>
      </c>
      <c r="D289" s="512"/>
      <c r="E289" s="515"/>
      <c r="F289" s="512"/>
      <c r="G289" s="516">
        <f t="shared" si="4"/>
        <v>3843340</v>
      </c>
      <c r="H289"/>
      <c r="I289"/>
      <c r="J289"/>
      <c r="K289" s="498"/>
    </row>
    <row r="290" spans="2:11" ht="29.25">
      <c r="B290" s="514" t="s">
        <v>677</v>
      </c>
      <c r="C290" s="517">
        <v>66479702</v>
      </c>
      <c r="D290" s="512"/>
      <c r="E290" s="515"/>
      <c r="F290" s="512"/>
      <c r="G290" s="516">
        <f t="shared" si="4"/>
        <v>66479702</v>
      </c>
      <c r="H290"/>
      <c r="I290"/>
      <c r="J290"/>
      <c r="K290" s="498"/>
    </row>
    <row r="291" spans="2:11" ht="29.25">
      <c r="B291" s="514" t="s">
        <v>678</v>
      </c>
      <c r="C291" s="517">
        <v>3395700000</v>
      </c>
      <c r="D291" s="512"/>
      <c r="E291" s="515"/>
      <c r="F291" s="512"/>
      <c r="G291" s="516">
        <f t="shared" si="4"/>
        <v>3395700000</v>
      </c>
      <c r="H291"/>
      <c r="I291"/>
      <c r="J291"/>
      <c r="K291" s="498"/>
    </row>
    <row r="292" spans="2:11" ht="29.25">
      <c r="B292" s="514" t="s">
        <v>679</v>
      </c>
      <c r="C292" s="517"/>
      <c r="D292" s="512"/>
      <c r="E292" s="515">
        <v>494239584</v>
      </c>
      <c r="F292" s="512"/>
      <c r="G292" s="516">
        <f t="shared" si="4"/>
        <v>494239584</v>
      </c>
      <c r="H292"/>
      <c r="I292"/>
      <c r="J292"/>
      <c r="K292" s="498"/>
    </row>
    <row r="293" spans="2:11" ht="29.25">
      <c r="B293" s="514" t="s">
        <v>680</v>
      </c>
      <c r="C293" s="517">
        <v>61830410</v>
      </c>
      <c r="D293" s="512"/>
      <c r="E293" s="515"/>
      <c r="F293" s="512"/>
      <c r="G293" s="516">
        <f t="shared" si="4"/>
        <v>61830410</v>
      </c>
      <c r="H293"/>
      <c r="I293"/>
      <c r="J293"/>
      <c r="K293" s="498"/>
    </row>
    <row r="294" spans="2:11" ht="29.25">
      <c r="B294" s="514" t="s">
        <v>681</v>
      </c>
      <c r="C294" s="517">
        <v>264468046</v>
      </c>
      <c r="D294" s="512"/>
      <c r="E294" s="515"/>
      <c r="F294" s="512"/>
      <c r="G294" s="516">
        <f t="shared" si="4"/>
        <v>264468046</v>
      </c>
      <c r="H294"/>
      <c r="I294"/>
      <c r="J294"/>
      <c r="K294" s="498"/>
    </row>
    <row r="295" spans="2:11" ht="29.25">
      <c r="B295" s="514" t="s">
        <v>682</v>
      </c>
      <c r="C295" s="517">
        <v>293410363</v>
      </c>
      <c r="D295" s="512"/>
      <c r="E295" s="515"/>
      <c r="F295" s="512"/>
      <c r="G295" s="516">
        <f t="shared" si="4"/>
        <v>293410363</v>
      </c>
      <c r="H295"/>
      <c r="I295"/>
      <c r="J295"/>
      <c r="K295" s="498"/>
    </row>
    <row r="296" spans="2:11" ht="29.25">
      <c r="B296" s="514" t="s">
        <v>683</v>
      </c>
      <c r="C296" s="517">
        <v>30000000</v>
      </c>
      <c r="D296" s="512"/>
      <c r="E296" s="515"/>
      <c r="F296" s="512"/>
      <c r="G296" s="516">
        <f t="shared" si="4"/>
        <v>30000000</v>
      </c>
      <c r="H296"/>
      <c r="I296"/>
      <c r="J296"/>
      <c r="K296" s="498"/>
    </row>
    <row r="297" spans="2:11" ht="29.25">
      <c r="B297" s="514" t="s">
        <v>684</v>
      </c>
      <c r="C297" s="517">
        <v>53000000</v>
      </c>
      <c r="D297" s="512"/>
      <c r="E297" s="515"/>
      <c r="F297" s="512"/>
      <c r="G297" s="516">
        <f t="shared" si="4"/>
        <v>53000000</v>
      </c>
      <c r="H297"/>
      <c r="I297"/>
      <c r="J297"/>
      <c r="K297" s="498"/>
    </row>
    <row r="298" spans="2:11" ht="29.25">
      <c r="B298" s="514" t="s">
        <v>685</v>
      </c>
      <c r="C298" s="517">
        <v>97228638</v>
      </c>
      <c r="D298" s="512"/>
      <c r="E298" s="515"/>
      <c r="F298" s="512"/>
      <c r="G298" s="516">
        <f t="shared" si="4"/>
        <v>97228638</v>
      </c>
      <c r="H298"/>
      <c r="I298"/>
      <c r="J298"/>
      <c r="K298" s="498"/>
    </row>
    <row r="299" spans="2:11" ht="29.25">
      <c r="B299" s="514" t="s">
        <v>686</v>
      </c>
      <c r="C299" s="517"/>
      <c r="D299" s="512"/>
      <c r="E299" s="515">
        <v>1447650548</v>
      </c>
      <c r="F299" s="512"/>
      <c r="G299" s="516">
        <f t="shared" si="4"/>
        <v>1447650548</v>
      </c>
      <c r="H299"/>
      <c r="I299"/>
      <c r="J299"/>
      <c r="K299" s="498"/>
    </row>
    <row r="300" spans="2:11" ht="29.25">
      <c r="B300" s="514" t="s">
        <v>687</v>
      </c>
      <c r="C300" s="517">
        <v>110195456</v>
      </c>
      <c r="D300" s="512"/>
      <c r="E300" s="515"/>
      <c r="F300" s="512"/>
      <c r="G300" s="516">
        <f t="shared" si="4"/>
        <v>110195456</v>
      </c>
      <c r="H300"/>
      <c r="I300"/>
      <c r="J300"/>
      <c r="K300" s="498"/>
    </row>
    <row r="301" spans="2:11" ht="43.5">
      <c r="B301" s="514" t="s">
        <v>688</v>
      </c>
      <c r="C301" s="517">
        <v>5000000</v>
      </c>
      <c r="D301" s="512"/>
      <c r="E301" s="515"/>
      <c r="F301" s="512"/>
      <c r="G301" s="516">
        <f t="shared" si="4"/>
        <v>5000000</v>
      </c>
      <c r="H301"/>
      <c r="I301"/>
      <c r="J301"/>
      <c r="K301" s="498"/>
    </row>
    <row r="302" spans="2:11" ht="29.25">
      <c r="B302" s="514" t="s">
        <v>689</v>
      </c>
      <c r="C302" s="517">
        <v>4000000</v>
      </c>
      <c r="D302" s="512"/>
      <c r="E302" s="515"/>
      <c r="F302" s="512"/>
      <c r="G302" s="516">
        <f t="shared" si="4"/>
        <v>4000000</v>
      </c>
      <c r="H302"/>
      <c r="I302"/>
      <c r="J302"/>
      <c r="K302" s="498"/>
    </row>
    <row r="303" spans="2:11" ht="29.25">
      <c r="B303" s="518" t="s">
        <v>690</v>
      </c>
      <c r="C303" s="515">
        <v>4000000</v>
      </c>
      <c r="D303" s="512"/>
      <c r="E303" s="515"/>
      <c r="F303" s="512"/>
      <c r="G303" s="516">
        <f t="shared" si="4"/>
        <v>4000000</v>
      </c>
      <c r="H303"/>
      <c r="I303"/>
      <c r="J303"/>
      <c r="K303" s="498"/>
    </row>
    <row r="304" spans="2:11" ht="29.25">
      <c r="B304" s="518" t="s">
        <v>691</v>
      </c>
      <c r="C304" s="515">
        <v>5000000</v>
      </c>
      <c r="D304" s="512"/>
      <c r="E304" s="515"/>
      <c r="F304" s="512"/>
      <c r="G304" s="516">
        <f t="shared" si="4"/>
        <v>5000000</v>
      </c>
      <c r="H304"/>
      <c r="I304"/>
      <c r="J304"/>
      <c r="K304" s="498"/>
    </row>
    <row r="305" spans="2:11" ht="43.5">
      <c r="B305" s="518" t="s">
        <v>692</v>
      </c>
      <c r="C305" s="515">
        <v>4348902</v>
      </c>
      <c r="D305" s="512"/>
      <c r="E305" s="515"/>
      <c r="F305" s="512"/>
      <c r="G305" s="516">
        <f t="shared" si="4"/>
        <v>4348902</v>
      </c>
      <c r="H305"/>
      <c r="I305"/>
      <c r="J305"/>
      <c r="K305" s="498"/>
    </row>
    <row r="306" spans="2:11" ht="29.25">
      <c r="B306" s="518" t="s">
        <v>693</v>
      </c>
      <c r="C306" s="515">
        <v>5000000</v>
      </c>
      <c r="D306" s="512"/>
      <c r="E306" s="515"/>
      <c r="F306" s="512"/>
      <c r="G306" s="516">
        <f t="shared" si="4"/>
        <v>5000000</v>
      </c>
      <c r="H306"/>
      <c r="I306"/>
      <c r="J306"/>
      <c r="K306" s="498"/>
    </row>
    <row r="307" spans="2:11" ht="29.25">
      <c r="B307" s="518" t="s">
        <v>694</v>
      </c>
      <c r="C307" s="515">
        <v>10600000</v>
      </c>
      <c r="D307" s="512"/>
      <c r="E307" s="515"/>
      <c r="F307" s="512"/>
      <c r="G307" s="516">
        <f t="shared" si="4"/>
        <v>10600000</v>
      </c>
      <c r="H307"/>
      <c r="I307"/>
      <c r="J307"/>
      <c r="K307" s="498"/>
    </row>
    <row r="308" spans="2:11" ht="43.5">
      <c r="B308" s="518" t="s">
        <v>695</v>
      </c>
      <c r="C308" s="515">
        <v>290223934</v>
      </c>
      <c r="D308" s="512"/>
      <c r="E308" s="515"/>
      <c r="F308" s="512"/>
      <c r="G308" s="516">
        <f t="shared" si="4"/>
        <v>290223934</v>
      </c>
      <c r="H308"/>
      <c r="I308"/>
      <c r="J308"/>
      <c r="K308" s="498"/>
    </row>
    <row r="309" spans="2:11" ht="29.25">
      <c r="B309" s="518" t="s">
        <v>696</v>
      </c>
      <c r="C309" s="515">
        <v>621186</v>
      </c>
      <c r="D309" s="512"/>
      <c r="E309" s="515"/>
      <c r="F309" s="512"/>
      <c r="G309" s="516">
        <f t="shared" si="4"/>
        <v>621186</v>
      </c>
      <c r="H309"/>
      <c r="I309"/>
      <c r="J309"/>
      <c r="K309" s="498"/>
    </row>
    <row r="310" spans="2:11" ht="29.25">
      <c r="B310" s="518" t="s">
        <v>697</v>
      </c>
      <c r="C310" s="515">
        <v>2502534</v>
      </c>
      <c r="D310" s="512"/>
      <c r="E310" s="515"/>
      <c r="F310" s="512"/>
      <c r="G310" s="516">
        <f t="shared" si="4"/>
        <v>2502534</v>
      </c>
      <c r="H310"/>
      <c r="I310"/>
      <c r="J310"/>
      <c r="K310" s="498"/>
    </row>
    <row r="311" spans="2:11" ht="43.5">
      <c r="B311" s="518" t="s">
        <v>698</v>
      </c>
      <c r="C311" s="515">
        <v>28001108</v>
      </c>
      <c r="D311" s="512"/>
      <c r="E311" s="515"/>
      <c r="F311" s="512"/>
      <c r="G311" s="516">
        <f t="shared" si="4"/>
        <v>28001108</v>
      </c>
      <c r="H311"/>
      <c r="I311"/>
      <c r="J311"/>
      <c r="K311" s="498"/>
    </row>
    <row r="312" spans="2:11" ht="43.5">
      <c r="B312" s="518" t="s">
        <v>699</v>
      </c>
      <c r="C312" s="515">
        <v>100000000</v>
      </c>
      <c r="D312" s="512"/>
      <c r="E312" s="515"/>
      <c r="F312" s="512"/>
      <c r="G312" s="516">
        <f t="shared" si="4"/>
        <v>100000000</v>
      </c>
      <c r="H312"/>
      <c r="I312"/>
      <c r="J312"/>
      <c r="K312" s="498"/>
    </row>
    <row r="313" spans="2:11" ht="43.5">
      <c r="B313" s="518" t="s">
        <v>700</v>
      </c>
      <c r="C313" s="515">
        <v>45101374</v>
      </c>
      <c r="D313" s="512"/>
      <c r="E313" s="515"/>
      <c r="F313" s="512"/>
      <c r="G313" s="516">
        <f t="shared" si="4"/>
        <v>45101374</v>
      </c>
      <c r="H313"/>
      <c r="I313"/>
      <c r="J313"/>
      <c r="K313" s="498"/>
    </row>
    <row r="314" spans="2:11" ht="29.25">
      <c r="B314" s="518" t="s">
        <v>701</v>
      </c>
      <c r="C314" s="515">
        <v>21553858</v>
      </c>
      <c r="D314" s="512"/>
      <c r="E314" s="515"/>
      <c r="F314" s="512"/>
      <c r="G314" s="516">
        <f t="shared" si="4"/>
        <v>21553858</v>
      </c>
      <c r="H314"/>
      <c r="I314"/>
      <c r="J314"/>
      <c r="K314" s="498"/>
    </row>
    <row r="315" spans="2:11" ht="29.25">
      <c r="B315" s="518" t="s">
        <v>702</v>
      </c>
      <c r="C315" s="515">
        <v>13026561</v>
      </c>
      <c r="D315" s="512"/>
      <c r="E315" s="515"/>
      <c r="F315" s="512"/>
      <c r="G315" s="516">
        <f t="shared" si="4"/>
        <v>13026561</v>
      </c>
      <c r="H315"/>
      <c r="I315"/>
      <c r="J315"/>
      <c r="K315" s="498"/>
    </row>
    <row r="316" spans="2:11" ht="29.25">
      <c r="B316" s="518" t="s">
        <v>703</v>
      </c>
      <c r="C316" s="515">
        <v>505213464</v>
      </c>
      <c r="D316" s="512"/>
      <c r="E316" s="515"/>
      <c r="F316" s="512"/>
      <c r="G316" s="516">
        <f t="shared" si="4"/>
        <v>505213464</v>
      </c>
      <c r="H316"/>
      <c r="I316"/>
      <c r="J316"/>
      <c r="K316" s="498"/>
    </row>
    <row r="317" spans="2:11" ht="29.25">
      <c r="B317" s="518" t="s">
        <v>704</v>
      </c>
      <c r="C317" s="515">
        <v>496713226</v>
      </c>
      <c r="D317" s="512"/>
      <c r="E317" s="515"/>
      <c r="F317" s="512"/>
      <c r="G317" s="516">
        <f t="shared" si="4"/>
        <v>496713226</v>
      </c>
      <c r="H317"/>
      <c r="I317"/>
      <c r="J317"/>
      <c r="K317" s="498"/>
    </row>
    <row r="318" spans="2:11" ht="29.25">
      <c r="B318" s="518" t="s">
        <v>705</v>
      </c>
      <c r="C318" s="515">
        <v>4661704</v>
      </c>
      <c r="D318" s="512"/>
      <c r="E318" s="515"/>
      <c r="F318" s="512"/>
      <c r="G318" s="516">
        <f t="shared" si="4"/>
        <v>4661704</v>
      </c>
      <c r="H318"/>
      <c r="I318"/>
      <c r="J318"/>
      <c r="K318" s="498"/>
    </row>
    <row r="319" spans="2:11" ht="43.5">
      <c r="B319" s="518" t="s">
        <v>706</v>
      </c>
      <c r="C319" s="515">
        <v>4137182</v>
      </c>
      <c r="D319" s="512"/>
      <c r="E319" s="515"/>
      <c r="F319" s="512"/>
      <c r="G319" s="516">
        <f t="shared" si="4"/>
        <v>4137182</v>
      </c>
      <c r="H319"/>
      <c r="I319"/>
      <c r="J319"/>
      <c r="K319" s="498"/>
    </row>
    <row r="320" spans="2:11" ht="43.5">
      <c r="B320" s="518" t="s">
        <v>707</v>
      </c>
      <c r="C320" s="515">
        <v>204131</v>
      </c>
      <c r="D320" s="512"/>
      <c r="E320" s="515"/>
      <c r="F320" s="512"/>
      <c r="G320" s="516">
        <f t="shared" si="4"/>
        <v>204131</v>
      </c>
      <c r="H320"/>
      <c r="I320"/>
      <c r="J320"/>
      <c r="K320" s="498"/>
    </row>
    <row r="321" spans="2:11" ht="29.25">
      <c r="B321" s="518" t="s">
        <v>708</v>
      </c>
      <c r="C321" s="515">
        <v>6906676</v>
      </c>
      <c r="D321" s="512"/>
      <c r="E321" s="515"/>
      <c r="F321" s="512"/>
      <c r="G321" s="516">
        <f t="shared" si="4"/>
        <v>6906676</v>
      </c>
      <c r="H321"/>
      <c r="I321"/>
      <c r="J321"/>
      <c r="K321" s="498"/>
    </row>
    <row r="322" spans="2:11" ht="43.5">
      <c r="B322" s="518" t="s">
        <v>709</v>
      </c>
      <c r="C322" s="515">
        <v>4943620</v>
      </c>
      <c r="D322" s="512"/>
      <c r="E322" s="515"/>
      <c r="F322" s="512"/>
      <c r="G322" s="516">
        <f t="shared" si="4"/>
        <v>4943620</v>
      </c>
      <c r="H322"/>
      <c r="I322"/>
      <c r="J322"/>
      <c r="K322" s="498"/>
    </row>
    <row r="323" spans="2:11" ht="29.25">
      <c r="B323" s="518" t="s">
        <v>710</v>
      </c>
      <c r="C323" s="515">
        <v>1888186</v>
      </c>
      <c r="D323" s="512"/>
      <c r="E323" s="515"/>
      <c r="F323" s="512"/>
      <c r="G323" s="516">
        <f t="shared" si="4"/>
        <v>1888186</v>
      </c>
      <c r="H323"/>
      <c r="I323"/>
      <c r="J323"/>
      <c r="K323" s="498"/>
    </row>
    <row r="324" spans="2:11" ht="29.25">
      <c r="B324" s="518" t="s">
        <v>711</v>
      </c>
      <c r="C324" s="515">
        <v>749089</v>
      </c>
      <c r="D324" s="512"/>
      <c r="E324" s="515"/>
      <c r="F324" s="512"/>
      <c r="G324" s="516">
        <f t="shared" si="4"/>
        <v>749089</v>
      </c>
      <c r="H324"/>
      <c r="I324"/>
      <c r="J324"/>
      <c r="K324" s="498"/>
    </row>
    <row r="325" spans="2:11" ht="29.25">
      <c r="B325" s="518" t="s">
        <v>712</v>
      </c>
      <c r="C325" s="515">
        <v>5816054</v>
      </c>
      <c r="D325" s="512"/>
      <c r="E325" s="515"/>
      <c r="F325" s="512"/>
      <c r="G325" s="516">
        <f t="shared" si="4"/>
        <v>5816054</v>
      </c>
      <c r="H325"/>
      <c r="I325"/>
      <c r="J325"/>
      <c r="K325" s="498"/>
    </row>
    <row r="326" spans="2:11" ht="15">
      <c r="B326" s="518" t="s">
        <v>713</v>
      </c>
      <c r="C326" s="515">
        <v>176737308</v>
      </c>
      <c r="D326" s="512"/>
      <c r="E326" s="515"/>
      <c r="F326" s="512"/>
      <c r="G326" s="516">
        <f t="shared" si="4"/>
        <v>176737308</v>
      </c>
      <c r="H326"/>
      <c r="I326"/>
      <c r="J326"/>
      <c r="K326" s="498"/>
    </row>
    <row r="327" spans="2:11" ht="29.25">
      <c r="B327" s="518" t="s">
        <v>714</v>
      </c>
      <c r="C327" s="515">
        <v>150000000</v>
      </c>
      <c r="D327" s="512"/>
      <c r="E327" s="515"/>
      <c r="F327" s="512"/>
      <c r="G327" s="516">
        <f t="shared" si="4"/>
        <v>150000000</v>
      </c>
      <c r="H327"/>
      <c r="I327"/>
      <c r="J327"/>
      <c r="K327" s="498"/>
    </row>
    <row r="328" spans="2:11" ht="29.25">
      <c r="B328" s="518" t="s">
        <v>715</v>
      </c>
      <c r="C328" s="515">
        <v>25000000</v>
      </c>
      <c r="D328" s="512"/>
      <c r="E328" s="515"/>
      <c r="F328" s="512"/>
      <c r="G328" s="516">
        <f t="shared" si="4"/>
        <v>25000000</v>
      </c>
      <c r="H328"/>
      <c r="I328"/>
      <c r="J328"/>
      <c r="K328" s="498"/>
    </row>
    <row r="329" spans="2:11" ht="29.25">
      <c r="B329" s="518" t="s">
        <v>716</v>
      </c>
      <c r="C329" s="515">
        <v>35000000</v>
      </c>
      <c r="D329" s="512"/>
      <c r="E329" s="515"/>
      <c r="F329" s="512"/>
      <c r="G329" s="516">
        <f t="shared" si="4"/>
        <v>35000000</v>
      </c>
      <c r="H329"/>
      <c r="I329"/>
      <c r="J329"/>
      <c r="K329" s="498"/>
    </row>
    <row r="330" spans="2:11" ht="29.25">
      <c r="B330" s="518" t="s">
        <v>717</v>
      </c>
      <c r="C330" s="515">
        <v>10000000</v>
      </c>
      <c r="D330" s="512"/>
      <c r="E330" s="515"/>
      <c r="F330" s="512"/>
      <c r="G330" s="516">
        <f t="shared" si="4"/>
        <v>10000000</v>
      </c>
      <c r="H330"/>
      <c r="I330"/>
      <c r="J330"/>
      <c r="K330" s="498"/>
    </row>
    <row r="331" spans="2:11" ht="15">
      <c r="B331" s="518" t="s">
        <v>718</v>
      </c>
      <c r="C331" s="515">
        <v>310000000</v>
      </c>
      <c r="D331" s="512"/>
      <c r="E331" s="515"/>
      <c r="F331" s="512"/>
      <c r="G331" s="516">
        <f t="shared" si="4"/>
        <v>310000000</v>
      </c>
      <c r="H331"/>
      <c r="I331"/>
      <c r="J331"/>
      <c r="K331" s="498"/>
    </row>
    <row r="332" spans="2:11" ht="43.5">
      <c r="B332" s="518" t="s">
        <v>719</v>
      </c>
      <c r="C332" s="515">
        <v>27000000</v>
      </c>
      <c r="D332" s="512"/>
      <c r="E332" s="515"/>
      <c r="F332" s="512"/>
      <c r="G332" s="516">
        <f t="shared" ref="G332:G395" si="5">SUM(C332:F332)</f>
        <v>27000000</v>
      </c>
      <c r="H332"/>
      <c r="I332"/>
      <c r="J332"/>
      <c r="K332" s="498"/>
    </row>
    <row r="333" spans="2:11" ht="29.25">
      <c r="B333" s="518" t="s">
        <v>720</v>
      </c>
      <c r="C333" s="515">
        <v>1984366</v>
      </c>
      <c r="D333" s="512"/>
      <c r="E333" s="515"/>
      <c r="F333" s="512"/>
      <c r="G333" s="516">
        <f t="shared" si="5"/>
        <v>1984366</v>
      </c>
      <c r="H333"/>
      <c r="I333"/>
      <c r="J333"/>
      <c r="K333" s="498"/>
    </row>
    <row r="334" spans="2:11" ht="29.25">
      <c r="B334" s="518" t="s">
        <v>721</v>
      </c>
      <c r="C334" s="515">
        <v>2221823</v>
      </c>
      <c r="D334" s="512"/>
      <c r="E334" s="515"/>
      <c r="F334" s="512"/>
      <c r="G334" s="516">
        <f t="shared" si="5"/>
        <v>2221823</v>
      </c>
      <c r="H334"/>
      <c r="I334"/>
      <c r="J334"/>
      <c r="K334" s="498"/>
    </row>
    <row r="335" spans="2:11" ht="29.25">
      <c r="B335" s="518" t="s">
        <v>722</v>
      </c>
      <c r="C335" s="515">
        <v>3157638</v>
      </c>
      <c r="D335" s="512"/>
      <c r="E335" s="515"/>
      <c r="F335" s="512"/>
      <c r="G335" s="516">
        <f t="shared" si="5"/>
        <v>3157638</v>
      </c>
      <c r="H335"/>
      <c r="I335"/>
      <c r="J335"/>
      <c r="K335" s="498"/>
    </row>
    <row r="336" spans="2:11" ht="29.25">
      <c r="B336" s="518" t="s">
        <v>723</v>
      </c>
      <c r="C336" s="515">
        <v>14876151</v>
      </c>
      <c r="D336" s="512"/>
      <c r="E336" s="515"/>
      <c r="F336" s="512"/>
      <c r="G336" s="516">
        <f t="shared" si="5"/>
        <v>14876151</v>
      </c>
      <c r="H336"/>
      <c r="I336"/>
      <c r="J336"/>
      <c r="K336" s="498"/>
    </row>
    <row r="337" spans="2:11" ht="43.5">
      <c r="B337" s="518" t="s">
        <v>724</v>
      </c>
      <c r="C337" s="515">
        <v>8242449</v>
      </c>
      <c r="D337" s="512"/>
      <c r="E337" s="515"/>
      <c r="F337" s="512"/>
      <c r="G337" s="516">
        <f t="shared" si="5"/>
        <v>8242449</v>
      </c>
      <c r="H337"/>
      <c r="I337"/>
      <c r="J337"/>
      <c r="K337" s="498"/>
    </row>
    <row r="338" spans="2:11" ht="43.5">
      <c r="B338" s="518" t="s">
        <v>725</v>
      </c>
      <c r="C338" s="515">
        <v>11886978</v>
      </c>
      <c r="D338" s="512"/>
      <c r="E338" s="515"/>
      <c r="F338" s="512"/>
      <c r="G338" s="516">
        <f t="shared" si="5"/>
        <v>11886978</v>
      </c>
      <c r="H338"/>
      <c r="I338"/>
      <c r="J338"/>
      <c r="K338" s="498"/>
    </row>
    <row r="339" spans="2:11" ht="43.5">
      <c r="B339" s="518" t="s">
        <v>726</v>
      </c>
      <c r="C339" s="515">
        <v>939251</v>
      </c>
      <c r="D339" s="512"/>
      <c r="E339" s="515"/>
      <c r="F339" s="512"/>
      <c r="G339" s="516">
        <f t="shared" si="5"/>
        <v>939251</v>
      </c>
      <c r="H339"/>
      <c r="I339"/>
      <c r="J339"/>
      <c r="K339" s="498"/>
    </row>
    <row r="340" spans="2:11" ht="43.5">
      <c r="B340" s="518" t="s">
        <v>727</v>
      </c>
      <c r="C340" s="515"/>
      <c r="D340" s="512"/>
      <c r="E340" s="515">
        <v>11390001</v>
      </c>
      <c r="F340" s="512"/>
      <c r="G340" s="516">
        <f t="shared" si="5"/>
        <v>11390001</v>
      </c>
      <c r="H340"/>
      <c r="I340"/>
      <c r="J340"/>
      <c r="K340" s="498"/>
    </row>
    <row r="341" spans="2:11" ht="29.25">
      <c r="B341" s="518" t="s">
        <v>728</v>
      </c>
      <c r="C341" s="515">
        <v>74000000</v>
      </c>
      <c r="D341" s="512"/>
      <c r="E341" s="515"/>
      <c r="F341" s="512"/>
      <c r="G341" s="516">
        <f t="shared" si="5"/>
        <v>74000000</v>
      </c>
      <c r="H341"/>
      <c r="I341"/>
      <c r="J341"/>
      <c r="K341" s="498"/>
    </row>
    <row r="342" spans="2:11" ht="29.25">
      <c r="B342" s="518" t="s">
        <v>729</v>
      </c>
      <c r="C342" s="515">
        <v>83815009</v>
      </c>
      <c r="D342" s="512"/>
      <c r="E342" s="515"/>
      <c r="F342" s="512"/>
      <c r="G342" s="516">
        <f t="shared" si="5"/>
        <v>83815009</v>
      </c>
      <c r="H342"/>
      <c r="I342"/>
      <c r="J342"/>
      <c r="K342" s="498"/>
    </row>
    <row r="343" spans="2:11" ht="29.25">
      <c r="B343" s="518" t="s">
        <v>730</v>
      </c>
      <c r="C343" s="515">
        <v>60627999</v>
      </c>
      <c r="D343" s="512"/>
      <c r="E343" s="515"/>
      <c r="F343" s="512"/>
      <c r="G343" s="516">
        <f t="shared" si="5"/>
        <v>60627999</v>
      </c>
      <c r="H343"/>
      <c r="I343"/>
      <c r="J343"/>
      <c r="K343" s="498"/>
    </row>
    <row r="344" spans="2:11" ht="43.5">
      <c r="B344" s="518" t="s">
        <v>731</v>
      </c>
      <c r="C344" s="515"/>
      <c r="D344" s="512"/>
      <c r="E344" s="515">
        <v>135061044</v>
      </c>
      <c r="F344" s="512"/>
      <c r="G344" s="516">
        <f t="shared" si="5"/>
        <v>135061044</v>
      </c>
      <c r="H344"/>
      <c r="I344"/>
      <c r="J344"/>
      <c r="K344" s="498"/>
    </row>
    <row r="345" spans="2:11" ht="43.5">
      <c r="B345" s="518" t="s">
        <v>732</v>
      </c>
      <c r="C345" s="515">
        <v>3931943</v>
      </c>
      <c r="D345" s="512"/>
      <c r="E345" s="515"/>
      <c r="F345" s="512"/>
      <c r="G345" s="516">
        <f t="shared" si="5"/>
        <v>3931943</v>
      </c>
      <c r="H345"/>
      <c r="I345"/>
      <c r="J345"/>
      <c r="K345" s="498"/>
    </row>
    <row r="346" spans="2:11" ht="29.25">
      <c r="B346" s="518" t="s">
        <v>733</v>
      </c>
      <c r="C346" s="515">
        <v>40000000</v>
      </c>
      <c r="D346" s="512"/>
      <c r="E346" s="515"/>
      <c r="F346" s="512"/>
      <c r="G346" s="516">
        <f t="shared" si="5"/>
        <v>40000000</v>
      </c>
      <c r="H346"/>
      <c r="I346"/>
      <c r="J346"/>
      <c r="K346" s="498"/>
    </row>
    <row r="347" spans="2:11" ht="15">
      <c r="B347" s="518" t="s">
        <v>734</v>
      </c>
      <c r="C347" s="515"/>
      <c r="D347" s="512">
        <v>6244969</v>
      </c>
      <c r="E347" s="515"/>
      <c r="F347" s="512"/>
      <c r="G347" s="516">
        <f t="shared" si="5"/>
        <v>6244969</v>
      </c>
      <c r="H347"/>
      <c r="I347"/>
      <c r="J347"/>
      <c r="K347" s="498"/>
    </row>
    <row r="348" spans="2:11" ht="43.5">
      <c r="B348" s="518" t="s">
        <v>735</v>
      </c>
      <c r="C348" s="515"/>
      <c r="D348" s="512">
        <v>5413788</v>
      </c>
      <c r="E348" s="515"/>
      <c r="F348" s="512"/>
      <c r="G348" s="516">
        <f t="shared" si="5"/>
        <v>5413788</v>
      </c>
      <c r="H348"/>
      <c r="I348"/>
      <c r="J348"/>
      <c r="K348" s="498"/>
    </row>
    <row r="349" spans="2:11" ht="29.25">
      <c r="B349" s="518" t="s">
        <v>736</v>
      </c>
      <c r="C349" s="515"/>
      <c r="D349" s="512">
        <v>6089383</v>
      </c>
      <c r="E349" s="515"/>
      <c r="F349" s="512"/>
      <c r="G349" s="516">
        <f t="shared" si="5"/>
        <v>6089383</v>
      </c>
      <c r="H349"/>
      <c r="I349"/>
      <c r="J349"/>
      <c r="K349" s="498"/>
    </row>
    <row r="350" spans="2:11" ht="43.5">
      <c r="B350" s="518" t="s">
        <v>737</v>
      </c>
      <c r="C350" s="515">
        <v>39548308</v>
      </c>
      <c r="D350" s="512"/>
      <c r="E350" s="515"/>
      <c r="F350" s="512"/>
      <c r="G350" s="516">
        <f t="shared" si="5"/>
        <v>39548308</v>
      </c>
      <c r="H350"/>
      <c r="I350"/>
      <c r="J350"/>
      <c r="K350" s="498"/>
    </row>
    <row r="351" spans="2:11" ht="43.5">
      <c r="B351" s="518" t="s">
        <v>738</v>
      </c>
      <c r="C351" s="515">
        <v>85067937</v>
      </c>
      <c r="D351" s="512"/>
      <c r="E351" s="515"/>
      <c r="F351" s="512"/>
      <c r="G351" s="516">
        <f t="shared" si="5"/>
        <v>85067937</v>
      </c>
      <c r="H351"/>
      <c r="I351"/>
      <c r="J351"/>
      <c r="K351" s="498"/>
    </row>
    <row r="352" spans="2:11" ht="29.25">
      <c r="B352" s="518" t="s">
        <v>739</v>
      </c>
      <c r="C352" s="515">
        <v>80031762</v>
      </c>
      <c r="D352" s="512"/>
      <c r="E352" s="515"/>
      <c r="F352" s="512"/>
      <c r="G352" s="516">
        <f t="shared" si="5"/>
        <v>80031762</v>
      </c>
      <c r="H352"/>
      <c r="I352"/>
      <c r="J352"/>
      <c r="K352" s="498"/>
    </row>
    <row r="353" spans="2:11" ht="43.5">
      <c r="B353" s="518" t="s">
        <v>740</v>
      </c>
      <c r="C353" s="515">
        <v>73897240</v>
      </c>
      <c r="D353" s="512"/>
      <c r="E353" s="515"/>
      <c r="F353" s="512"/>
      <c r="G353" s="516">
        <f t="shared" si="5"/>
        <v>73897240</v>
      </c>
      <c r="H353"/>
      <c r="I353"/>
      <c r="J353"/>
      <c r="K353" s="498"/>
    </row>
    <row r="354" spans="2:11" ht="29.25">
      <c r="B354" s="518" t="s">
        <v>741</v>
      </c>
      <c r="C354" s="515"/>
      <c r="D354" s="512">
        <v>9420769</v>
      </c>
      <c r="E354" s="515"/>
      <c r="F354" s="512"/>
      <c r="G354" s="516">
        <f t="shared" si="5"/>
        <v>9420769</v>
      </c>
      <c r="H354"/>
      <c r="I354"/>
      <c r="J354"/>
      <c r="K354" s="498"/>
    </row>
    <row r="355" spans="2:11" ht="29.25">
      <c r="B355" s="518" t="s">
        <v>742</v>
      </c>
      <c r="C355" s="515"/>
      <c r="D355" s="512">
        <v>8233296</v>
      </c>
      <c r="E355" s="515"/>
      <c r="F355" s="512"/>
      <c r="G355" s="516">
        <f t="shared" si="5"/>
        <v>8233296</v>
      </c>
      <c r="H355"/>
      <c r="I355"/>
      <c r="J355"/>
      <c r="K355" s="498"/>
    </row>
    <row r="356" spans="2:11" ht="29.25">
      <c r="B356" s="518" t="s">
        <v>743</v>
      </c>
      <c r="C356" s="515"/>
      <c r="D356" s="512">
        <v>8819060</v>
      </c>
      <c r="E356" s="515"/>
      <c r="F356" s="512"/>
      <c r="G356" s="516">
        <f t="shared" si="5"/>
        <v>8819060</v>
      </c>
      <c r="H356"/>
      <c r="I356"/>
      <c r="J356"/>
      <c r="K356" s="498"/>
    </row>
    <row r="357" spans="2:11" ht="29.25">
      <c r="B357" s="518" t="s">
        <v>744</v>
      </c>
      <c r="C357" s="515"/>
      <c r="D357" s="512">
        <v>6219377</v>
      </c>
      <c r="E357" s="515"/>
      <c r="F357" s="512"/>
      <c r="G357" s="516">
        <f t="shared" si="5"/>
        <v>6219377</v>
      </c>
      <c r="H357"/>
      <c r="I357"/>
      <c r="J357"/>
      <c r="K357" s="498"/>
    </row>
    <row r="358" spans="2:11" ht="29.25">
      <c r="B358" s="518" t="s">
        <v>745</v>
      </c>
      <c r="C358" s="515"/>
      <c r="D358" s="512">
        <v>8494277</v>
      </c>
      <c r="E358" s="515"/>
      <c r="F358" s="512"/>
      <c r="G358" s="516">
        <f t="shared" si="5"/>
        <v>8494277</v>
      </c>
      <c r="H358"/>
      <c r="I358"/>
      <c r="J358"/>
      <c r="K358" s="498"/>
    </row>
    <row r="359" spans="2:11" ht="43.5">
      <c r="B359" s="518" t="s">
        <v>746</v>
      </c>
      <c r="C359" s="515"/>
      <c r="D359" s="512">
        <v>21072452</v>
      </c>
      <c r="E359" s="515"/>
      <c r="F359" s="512"/>
      <c r="G359" s="516">
        <f t="shared" si="5"/>
        <v>21072452</v>
      </c>
      <c r="H359"/>
      <c r="I359"/>
      <c r="J359"/>
      <c r="K359" s="498"/>
    </row>
    <row r="360" spans="2:11" ht="29.25">
      <c r="B360" s="518" t="s">
        <v>747</v>
      </c>
      <c r="C360" s="515"/>
      <c r="D360" s="512">
        <v>2829929</v>
      </c>
      <c r="E360" s="515"/>
      <c r="F360" s="512"/>
      <c r="G360" s="516">
        <f t="shared" si="5"/>
        <v>2829929</v>
      </c>
      <c r="H360"/>
      <c r="I360"/>
      <c r="J360"/>
      <c r="K360" s="498"/>
    </row>
    <row r="361" spans="2:11" ht="29.25">
      <c r="B361" s="518" t="s">
        <v>748</v>
      </c>
      <c r="C361" s="515"/>
      <c r="D361" s="512">
        <v>7947757</v>
      </c>
      <c r="E361" s="515"/>
      <c r="F361" s="512"/>
      <c r="G361" s="516">
        <f t="shared" si="5"/>
        <v>7947757</v>
      </c>
      <c r="H361"/>
      <c r="I361"/>
      <c r="J361"/>
      <c r="K361" s="498"/>
    </row>
    <row r="362" spans="2:11" ht="15">
      <c r="B362" s="518" t="s">
        <v>749</v>
      </c>
      <c r="C362" s="515"/>
      <c r="D362" s="512">
        <v>3042709</v>
      </c>
      <c r="E362" s="515"/>
      <c r="F362" s="512"/>
      <c r="G362" s="516">
        <f t="shared" si="5"/>
        <v>3042709</v>
      </c>
      <c r="H362"/>
      <c r="I362"/>
      <c r="J362"/>
      <c r="K362" s="498"/>
    </row>
    <row r="363" spans="2:11" ht="29.25">
      <c r="B363" s="518" t="s">
        <v>750</v>
      </c>
      <c r="C363" s="515"/>
      <c r="D363" s="512">
        <v>1668632</v>
      </c>
      <c r="E363" s="515"/>
      <c r="F363" s="512"/>
      <c r="G363" s="516">
        <f t="shared" si="5"/>
        <v>1668632</v>
      </c>
      <c r="H363"/>
      <c r="I363"/>
      <c r="J363"/>
      <c r="K363" s="498"/>
    </row>
    <row r="364" spans="2:11" ht="29.25">
      <c r="B364" s="518" t="s">
        <v>751</v>
      </c>
      <c r="C364" s="515"/>
      <c r="D364" s="512">
        <v>8110242</v>
      </c>
      <c r="E364" s="515"/>
      <c r="F364" s="512"/>
      <c r="G364" s="516">
        <f t="shared" si="5"/>
        <v>8110242</v>
      </c>
      <c r="H364"/>
      <c r="I364"/>
      <c r="J364"/>
      <c r="K364" s="498"/>
    </row>
    <row r="365" spans="2:11" ht="29.25">
      <c r="B365" s="518" t="s">
        <v>752</v>
      </c>
      <c r="C365" s="515"/>
      <c r="D365" s="512">
        <v>4749593</v>
      </c>
      <c r="E365" s="515"/>
      <c r="F365" s="512"/>
      <c r="G365" s="516">
        <f t="shared" si="5"/>
        <v>4749593</v>
      </c>
      <c r="H365"/>
      <c r="I365"/>
      <c r="J365"/>
      <c r="K365" s="498"/>
    </row>
    <row r="366" spans="2:11" ht="29.25">
      <c r="B366" s="518" t="s">
        <v>753</v>
      </c>
      <c r="C366" s="515"/>
      <c r="D366" s="512">
        <v>6021036</v>
      </c>
      <c r="E366" s="515"/>
      <c r="F366" s="512"/>
      <c r="G366" s="516">
        <f t="shared" si="5"/>
        <v>6021036</v>
      </c>
      <c r="H366"/>
      <c r="I366"/>
      <c r="J366"/>
      <c r="K366" s="498"/>
    </row>
    <row r="367" spans="2:11" ht="29.25">
      <c r="B367" s="518" t="s">
        <v>754</v>
      </c>
      <c r="C367" s="515">
        <v>124911080</v>
      </c>
      <c r="D367" s="512"/>
      <c r="E367" s="515"/>
      <c r="F367" s="512"/>
      <c r="G367" s="516">
        <f t="shared" si="5"/>
        <v>124911080</v>
      </c>
      <c r="H367"/>
      <c r="I367"/>
      <c r="J367"/>
      <c r="K367" s="498"/>
    </row>
    <row r="368" spans="2:11" ht="29.25">
      <c r="B368" s="518" t="s">
        <v>755</v>
      </c>
      <c r="C368" s="515"/>
      <c r="D368" s="512"/>
      <c r="E368" s="515">
        <v>865640000</v>
      </c>
      <c r="F368" s="512"/>
      <c r="G368" s="516">
        <f t="shared" si="5"/>
        <v>865640000</v>
      </c>
      <c r="H368"/>
      <c r="I368"/>
      <c r="J368"/>
      <c r="K368" s="498"/>
    </row>
    <row r="369" spans="2:11" ht="29.25">
      <c r="B369" s="518" t="s">
        <v>756</v>
      </c>
      <c r="C369" s="515"/>
      <c r="D369" s="512"/>
      <c r="E369" s="515"/>
      <c r="F369" s="512">
        <v>11376400</v>
      </c>
      <c r="G369" s="516">
        <f t="shared" si="5"/>
        <v>11376400</v>
      </c>
      <c r="H369"/>
      <c r="I369"/>
      <c r="J369"/>
      <c r="K369" s="498"/>
    </row>
    <row r="370" spans="2:11" ht="29.25">
      <c r="B370" s="518" t="s">
        <v>757</v>
      </c>
      <c r="C370" s="515">
        <v>29645701</v>
      </c>
      <c r="D370" s="512"/>
      <c r="E370" s="515"/>
      <c r="F370" s="512"/>
      <c r="G370" s="516">
        <f t="shared" si="5"/>
        <v>29645701</v>
      </c>
      <c r="H370"/>
      <c r="I370"/>
      <c r="J370"/>
      <c r="K370" s="498"/>
    </row>
    <row r="371" spans="2:11" ht="43.5">
      <c r="B371" s="518" t="s">
        <v>758</v>
      </c>
      <c r="C371" s="515"/>
      <c r="D371" s="512"/>
      <c r="E371" s="515">
        <v>512578200</v>
      </c>
      <c r="F371" s="512"/>
      <c r="G371" s="516">
        <f t="shared" si="5"/>
        <v>512578200</v>
      </c>
      <c r="H371"/>
      <c r="I371"/>
      <c r="J371"/>
      <c r="K371" s="498"/>
    </row>
    <row r="372" spans="2:11" ht="29.25">
      <c r="B372" s="518" t="s">
        <v>759</v>
      </c>
      <c r="C372" s="515">
        <v>3859232</v>
      </c>
      <c r="D372" s="512"/>
      <c r="E372" s="515"/>
      <c r="F372" s="512"/>
      <c r="G372" s="516">
        <f t="shared" si="5"/>
        <v>3859232</v>
      </c>
      <c r="H372"/>
      <c r="I372"/>
      <c r="J372"/>
      <c r="K372" s="498"/>
    </row>
    <row r="373" spans="2:11" ht="29.25">
      <c r="B373" s="518" t="s">
        <v>760</v>
      </c>
      <c r="C373" s="515"/>
      <c r="D373" s="512">
        <v>4045278</v>
      </c>
      <c r="E373" s="515"/>
      <c r="F373" s="512"/>
      <c r="G373" s="516">
        <f t="shared" si="5"/>
        <v>4045278</v>
      </c>
      <c r="H373"/>
      <c r="I373"/>
      <c r="J373"/>
      <c r="K373" s="498"/>
    </row>
    <row r="374" spans="2:11" ht="15">
      <c r="B374" s="518" t="s">
        <v>761</v>
      </c>
      <c r="C374" s="515">
        <v>42002497</v>
      </c>
      <c r="D374" s="512"/>
      <c r="E374" s="515"/>
      <c r="F374" s="512"/>
      <c r="G374" s="516">
        <f t="shared" si="5"/>
        <v>42002497</v>
      </c>
      <c r="H374"/>
      <c r="I374"/>
      <c r="J374"/>
      <c r="K374" s="498"/>
    </row>
    <row r="375" spans="2:11" ht="29.25">
      <c r="B375" s="518" t="s">
        <v>762</v>
      </c>
      <c r="C375" s="515"/>
      <c r="D375" s="512">
        <v>13134408</v>
      </c>
      <c r="E375" s="515"/>
      <c r="F375" s="512"/>
      <c r="G375" s="516">
        <f t="shared" si="5"/>
        <v>13134408</v>
      </c>
      <c r="H375"/>
      <c r="I375"/>
      <c r="J375"/>
      <c r="K375" s="498"/>
    </row>
    <row r="376" spans="2:11" ht="29.25">
      <c r="B376" s="518" t="s">
        <v>763</v>
      </c>
      <c r="C376" s="515">
        <v>36962687</v>
      </c>
      <c r="D376" s="512"/>
      <c r="E376" s="515"/>
      <c r="F376" s="512"/>
      <c r="G376" s="516">
        <f t="shared" si="5"/>
        <v>36962687</v>
      </c>
      <c r="H376"/>
      <c r="I376"/>
      <c r="J376"/>
      <c r="K376" s="498"/>
    </row>
    <row r="377" spans="2:11" ht="29.25">
      <c r="B377" s="518" t="s">
        <v>764</v>
      </c>
      <c r="C377" s="515">
        <v>31231720</v>
      </c>
      <c r="D377" s="512"/>
      <c r="E377" s="515"/>
      <c r="F377" s="512"/>
      <c r="G377" s="516">
        <f t="shared" si="5"/>
        <v>31231720</v>
      </c>
      <c r="H377"/>
      <c r="I377"/>
      <c r="J377"/>
      <c r="K377" s="498"/>
    </row>
    <row r="378" spans="2:11" ht="29.25">
      <c r="B378" s="518" t="s">
        <v>765</v>
      </c>
      <c r="C378" s="515"/>
      <c r="D378" s="512">
        <v>5411137</v>
      </c>
      <c r="E378" s="515"/>
      <c r="F378" s="512"/>
      <c r="G378" s="516">
        <f t="shared" si="5"/>
        <v>5411137</v>
      </c>
      <c r="H378"/>
      <c r="I378"/>
      <c r="J378"/>
      <c r="K378" s="498"/>
    </row>
    <row r="379" spans="2:11" ht="29.25">
      <c r="B379" s="518" t="s">
        <v>766</v>
      </c>
      <c r="C379" s="515"/>
      <c r="D379" s="512">
        <v>5016367</v>
      </c>
      <c r="E379" s="515"/>
      <c r="F379" s="512"/>
      <c r="G379" s="516">
        <f t="shared" si="5"/>
        <v>5016367</v>
      </c>
      <c r="H379"/>
      <c r="I379"/>
      <c r="J379"/>
      <c r="K379" s="498"/>
    </row>
    <row r="380" spans="2:11" ht="29.25">
      <c r="B380" s="518" t="s">
        <v>767</v>
      </c>
      <c r="C380" s="515"/>
      <c r="D380" s="512">
        <v>17238633</v>
      </c>
      <c r="E380" s="515"/>
      <c r="F380" s="512"/>
      <c r="G380" s="516">
        <f t="shared" si="5"/>
        <v>17238633</v>
      </c>
      <c r="H380"/>
      <c r="I380"/>
      <c r="J380"/>
      <c r="K380" s="498"/>
    </row>
    <row r="381" spans="2:11" ht="29.25">
      <c r="B381" s="518" t="s">
        <v>768</v>
      </c>
      <c r="C381" s="515"/>
      <c r="D381" s="512">
        <v>6662800</v>
      </c>
      <c r="E381" s="515"/>
      <c r="F381" s="512"/>
      <c r="G381" s="516">
        <f t="shared" si="5"/>
        <v>6662800</v>
      </c>
      <c r="H381"/>
      <c r="I381"/>
      <c r="J381"/>
      <c r="K381" s="498"/>
    </row>
    <row r="382" spans="2:11" ht="29.25">
      <c r="B382" s="518" t="s">
        <v>769</v>
      </c>
      <c r="C382" s="515"/>
      <c r="D382" s="512">
        <v>19519257</v>
      </c>
      <c r="E382" s="515"/>
      <c r="F382" s="512"/>
      <c r="G382" s="516">
        <f t="shared" si="5"/>
        <v>19519257</v>
      </c>
      <c r="H382"/>
      <c r="I382"/>
      <c r="J382"/>
      <c r="K382" s="498"/>
    </row>
    <row r="383" spans="2:11" ht="43.5">
      <c r="B383" s="518" t="s">
        <v>770</v>
      </c>
      <c r="C383" s="515"/>
      <c r="D383" s="512">
        <v>18228841</v>
      </c>
      <c r="E383" s="515"/>
      <c r="F383" s="512"/>
      <c r="G383" s="516">
        <f t="shared" si="5"/>
        <v>18228841</v>
      </c>
      <c r="H383"/>
      <c r="I383"/>
      <c r="J383"/>
      <c r="K383" s="498"/>
    </row>
    <row r="384" spans="2:11" ht="29.25">
      <c r="B384" s="518" t="s">
        <v>771</v>
      </c>
      <c r="C384" s="515"/>
      <c r="D384" s="512">
        <v>5637601</v>
      </c>
      <c r="E384" s="515"/>
      <c r="F384" s="512"/>
      <c r="G384" s="516">
        <f t="shared" si="5"/>
        <v>5637601</v>
      </c>
      <c r="H384"/>
      <c r="I384"/>
      <c r="J384"/>
      <c r="K384" s="498"/>
    </row>
    <row r="385" spans="2:11" ht="43.5">
      <c r="B385" s="518" t="s">
        <v>772</v>
      </c>
      <c r="C385" s="515"/>
      <c r="D385" s="512">
        <v>16540723</v>
      </c>
      <c r="E385" s="515"/>
      <c r="F385" s="512"/>
      <c r="G385" s="516">
        <f t="shared" si="5"/>
        <v>16540723</v>
      </c>
      <c r="H385"/>
      <c r="I385"/>
      <c r="J385"/>
      <c r="K385" s="498"/>
    </row>
    <row r="386" spans="2:11" ht="29.25">
      <c r="B386" s="518" t="s">
        <v>773</v>
      </c>
      <c r="C386" s="515"/>
      <c r="D386" s="512">
        <v>4242847</v>
      </c>
      <c r="E386" s="515"/>
      <c r="F386" s="512"/>
      <c r="G386" s="516">
        <f t="shared" si="5"/>
        <v>4242847</v>
      </c>
      <c r="H386"/>
      <c r="I386"/>
      <c r="J386"/>
      <c r="K386" s="498"/>
    </row>
    <row r="387" spans="2:11" ht="29.25">
      <c r="B387" s="518" t="s">
        <v>774</v>
      </c>
      <c r="C387" s="515">
        <v>31497505</v>
      </c>
      <c r="D387" s="512"/>
      <c r="E387" s="515"/>
      <c r="F387" s="512"/>
      <c r="G387" s="516">
        <f t="shared" si="5"/>
        <v>31497505</v>
      </c>
      <c r="H387"/>
      <c r="I387"/>
      <c r="J387"/>
      <c r="K387" s="498"/>
    </row>
    <row r="388" spans="2:11" ht="29.25">
      <c r="B388" s="518" t="s">
        <v>775</v>
      </c>
      <c r="C388" s="515"/>
      <c r="D388" s="512">
        <v>6287336</v>
      </c>
      <c r="E388" s="515"/>
      <c r="F388" s="512"/>
      <c r="G388" s="516">
        <f t="shared" si="5"/>
        <v>6287336</v>
      </c>
      <c r="H388"/>
      <c r="I388"/>
      <c r="J388"/>
      <c r="K388" s="498"/>
    </row>
    <row r="389" spans="2:11" ht="29.25">
      <c r="B389" s="518" t="s">
        <v>776</v>
      </c>
      <c r="C389" s="515"/>
      <c r="D389" s="512">
        <v>13523565</v>
      </c>
      <c r="E389" s="515"/>
      <c r="F389" s="512"/>
      <c r="G389" s="516">
        <f t="shared" si="5"/>
        <v>13523565</v>
      </c>
      <c r="H389"/>
      <c r="I389"/>
      <c r="J389"/>
      <c r="K389" s="498"/>
    </row>
    <row r="390" spans="2:11" ht="43.5">
      <c r="B390" s="518" t="s">
        <v>777</v>
      </c>
      <c r="C390" s="515">
        <v>3233604</v>
      </c>
      <c r="D390" s="512"/>
      <c r="E390" s="515"/>
      <c r="F390" s="512"/>
      <c r="G390" s="516">
        <f t="shared" si="5"/>
        <v>3233604</v>
      </c>
      <c r="H390"/>
      <c r="I390"/>
      <c r="J390"/>
      <c r="K390" s="498"/>
    </row>
    <row r="391" spans="2:11" ht="29.25">
      <c r="B391" s="518" t="s">
        <v>778</v>
      </c>
      <c r="C391" s="515">
        <v>28495753</v>
      </c>
      <c r="D391" s="512"/>
      <c r="E391" s="515"/>
      <c r="F391" s="512"/>
      <c r="G391" s="516">
        <f t="shared" si="5"/>
        <v>28495753</v>
      </c>
      <c r="H391"/>
      <c r="I391"/>
      <c r="J391"/>
      <c r="K391" s="498"/>
    </row>
    <row r="392" spans="2:11" ht="29.25">
      <c r="B392" s="518" t="s">
        <v>779</v>
      </c>
      <c r="C392" s="515">
        <v>4915999</v>
      </c>
      <c r="D392" s="512"/>
      <c r="E392" s="515"/>
      <c r="F392" s="512"/>
      <c r="G392" s="516">
        <f t="shared" si="5"/>
        <v>4915999</v>
      </c>
      <c r="H392"/>
      <c r="I392"/>
      <c r="J392"/>
      <c r="K392" s="498"/>
    </row>
    <row r="393" spans="2:11" ht="43.5">
      <c r="B393" s="518" t="s">
        <v>780</v>
      </c>
      <c r="C393" s="515">
        <v>2609354</v>
      </c>
      <c r="D393" s="512"/>
      <c r="E393" s="515"/>
      <c r="F393" s="512"/>
      <c r="G393" s="516">
        <f t="shared" si="5"/>
        <v>2609354</v>
      </c>
      <c r="H393"/>
      <c r="I393"/>
      <c r="J393"/>
      <c r="K393" s="498"/>
    </row>
    <row r="394" spans="2:11" ht="43.5">
      <c r="B394" s="518" t="s">
        <v>781</v>
      </c>
      <c r="C394" s="515">
        <v>766955</v>
      </c>
      <c r="D394" s="512"/>
      <c r="E394" s="515"/>
      <c r="F394" s="512"/>
      <c r="G394" s="516">
        <f t="shared" si="5"/>
        <v>766955</v>
      </c>
      <c r="H394"/>
      <c r="I394"/>
      <c r="J394"/>
      <c r="K394" s="498"/>
    </row>
    <row r="395" spans="2:11" ht="29.25">
      <c r="B395" s="518" t="s">
        <v>782</v>
      </c>
      <c r="C395" s="515"/>
      <c r="D395" s="512">
        <v>8705767</v>
      </c>
      <c r="E395" s="515"/>
      <c r="F395" s="512"/>
      <c r="G395" s="516">
        <f t="shared" si="5"/>
        <v>8705767</v>
      </c>
      <c r="H395"/>
      <c r="I395"/>
      <c r="J395"/>
      <c r="K395" s="498"/>
    </row>
    <row r="396" spans="2:11" ht="29.25">
      <c r="B396" s="518" t="s">
        <v>783</v>
      </c>
      <c r="C396" s="515">
        <v>52073974</v>
      </c>
      <c r="D396" s="512"/>
      <c r="E396" s="515"/>
      <c r="F396" s="512"/>
      <c r="G396" s="516">
        <f t="shared" ref="G396:G459" si="6">SUM(C396:F396)</f>
        <v>52073974</v>
      </c>
      <c r="H396"/>
      <c r="I396"/>
      <c r="J396"/>
      <c r="K396" s="498"/>
    </row>
    <row r="397" spans="2:11" ht="29.25">
      <c r="B397" s="518" t="s">
        <v>784</v>
      </c>
      <c r="C397" s="515"/>
      <c r="D397" s="512">
        <v>13576690</v>
      </c>
      <c r="E397" s="515"/>
      <c r="F397" s="512"/>
      <c r="G397" s="516">
        <f t="shared" si="6"/>
        <v>13576690</v>
      </c>
      <c r="H397"/>
      <c r="I397"/>
      <c r="J397"/>
      <c r="K397" s="498"/>
    </row>
    <row r="398" spans="2:11" ht="29.25">
      <c r="B398" s="518" t="s">
        <v>785</v>
      </c>
      <c r="C398" s="515"/>
      <c r="D398" s="512">
        <v>33182536</v>
      </c>
      <c r="E398" s="515"/>
      <c r="F398" s="512"/>
      <c r="G398" s="516">
        <f t="shared" si="6"/>
        <v>33182536</v>
      </c>
      <c r="H398"/>
      <c r="I398"/>
      <c r="J398"/>
      <c r="K398" s="498"/>
    </row>
    <row r="399" spans="2:11" ht="29.25">
      <c r="B399" s="518" t="s">
        <v>786</v>
      </c>
      <c r="C399" s="515"/>
      <c r="D399" s="512">
        <v>12459502</v>
      </c>
      <c r="E399" s="515"/>
      <c r="F399" s="512"/>
      <c r="G399" s="516">
        <f t="shared" si="6"/>
        <v>12459502</v>
      </c>
      <c r="H399"/>
      <c r="I399"/>
      <c r="J399"/>
      <c r="K399" s="498"/>
    </row>
    <row r="400" spans="2:11" ht="29.25">
      <c r="B400" s="518" t="s">
        <v>787</v>
      </c>
      <c r="C400" s="515">
        <v>507889032</v>
      </c>
      <c r="D400" s="512"/>
      <c r="E400" s="515">
        <v>2346525771</v>
      </c>
      <c r="F400" s="512"/>
      <c r="G400" s="516">
        <f t="shared" si="6"/>
        <v>2854414803</v>
      </c>
      <c r="H400"/>
      <c r="I400"/>
      <c r="J400"/>
      <c r="K400" s="498"/>
    </row>
    <row r="401" spans="2:11" ht="29.25">
      <c r="B401" s="518" t="s">
        <v>788</v>
      </c>
      <c r="C401" s="515">
        <v>42607125</v>
      </c>
      <c r="D401" s="512"/>
      <c r="E401" s="515"/>
      <c r="F401" s="512"/>
      <c r="G401" s="516">
        <f t="shared" si="6"/>
        <v>42607125</v>
      </c>
      <c r="H401"/>
      <c r="I401"/>
      <c r="J401"/>
      <c r="K401" s="498"/>
    </row>
    <row r="402" spans="2:11" ht="29.25">
      <c r="B402" s="518" t="s">
        <v>789</v>
      </c>
      <c r="C402" s="515"/>
      <c r="D402" s="512">
        <v>15054713</v>
      </c>
      <c r="E402" s="515"/>
      <c r="F402" s="512"/>
      <c r="G402" s="516">
        <f t="shared" si="6"/>
        <v>15054713</v>
      </c>
      <c r="H402"/>
      <c r="I402"/>
      <c r="J402"/>
      <c r="K402" s="498"/>
    </row>
    <row r="403" spans="2:11" ht="29.25">
      <c r="B403" s="518" t="s">
        <v>790</v>
      </c>
      <c r="C403" s="515"/>
      <c r="D403" s="512">
        <v>23274161</v>
      </c>
      <c r="E403" s="515"/>
      <c r="F403" s="512"/>
      <c r="G403" s="516">
        <f t="shared" si="6"/>
        <v>23274161</v>
      </c>
      <c r="H403"/>
      <c r="I403"/>
      <c r="J403"/>
      <c r="K403" s="498"/>
    </row>
    <row r="404" spans="2:11" ht="29.25">
      <c r="B404" s="518" t="s">
        <v>791</v>
      </c>
      <c r="C404" s="515">
        <v>67968024</v>
      </c>
      <c r="D404" s="512"/>
      <c r="E404" s="515"/>
      <c r="F404" s="512"/>
      <c r="G404" s="516">
        <f t="shared" si="6"/>
        <v>67968024</v>
      </c>
      <c r="H404"/>
      <c r="I404"/>
      <c r="J404"/>
      <c r="K404" s="498"/>
    </row>
    <row r="405" spans="2:11" ht="29.25">
      <c r="B405" s="518" t="s">
        <v>792</v>
      </c>
      <c r="C405" s="515">
        <v>31783160</v>
      </c>
      <c r="D405" s="512"/>
      <c r="E405" s="515"/>
      <c r="F405" s="512"/>
      <c r="G405" s="516">
        <f t="shared" si="6"/>
        <v>31783160</v>
      </c>
      <c r="H405"/>
      <c r="I405"/>
      <c r="J405"/>
      <c r="K405" s="498"/>
    </row>
    <row r="406" spans="2:11" ht="29.25">
      <c r="B406" s="518" t="s">
        <v>793</v>
      </c>
      <c r="C406" s="515">
        <v>2196497</v>
      </c>
      <c r="D406" s="512"/>
      <c r="E406" s="515"/>
      <c r="F406" s="512"/>
      <c r="G406" s="516">
        <f t="shared" si="6"/>
        <v>2196497</v>
      </c>
      <c r="H406"/>
      <c r="I406"/>
      <c r="J406"/>
      <c r="K406" s="498"/>
    </row>
    <row r="407" spans="2:11" ht="29.25">
      <c r="B407" s="518" t="s">
        <v>794</v>
      </c>
      <c r="C407" s="515">
        <v>4624657</v>
      </c>
      <c r="D407" s="512"/>
      <c r="E407" s="515"/>
      <c r="F407" s="512"/>
      <c r="G407" s="516">
        <f t="shared" si="6"/>
        <v>4624657</v>
      </c>
      <c r="H407"/>
      <c r="I407"/>
      <c r="J407"/>
      <c r="K407" s="498"/>
    </row>
    <row r="408" spans="2:11" ht="29.25">
      <c r="B408" s="518" t="s">
        <v>795</v>
      </c>
      <c r="C408" s="515">
        <v>1071015</v>
      </c>
      <c r="D408" s="512"/>
      <c r="E408" s="515"/>
      <c r="F408" s="512"/>
      <c r="G408" s="516">
        <f t="shared" si="6"/>
        <v>1071015</v>
      </c>
      <c r="H408"/>
      <c r="I408"/>
      <c r="J408"/>
      <c r="K408" s="498"/>
    </row>
    <row r="409" spans="2:11" ht="29.25">
      <c r="B409" s="518" t="s">
        <v>796</v>
      </c>
      <c r="C409" s="515">
        <v>184339491</v>
      </c>
      <c r="D409" s="512"/>
      <c r="E409" s="515">
        <v>2619699999</v>
      </c>
      <c r="F409" s="512"/>
      <c r="G409" s="516">
        <f t="shared" si="6"/>
        <v>2804039490</v>
      </c>
      <c r="H409"/>
      <c r="I409"/>
      <c r="J409"/>
      <c r="K409" s="498"/>
    </row>
    <row r="410" spans="2:11" ht="29.25">
      <c r="B410" s="518" t="s">
        <v>797</v>
      </c>
      <c r="C410" s="515"/>
      <c r="D410" s="512">
        <v>18932535</v>
      </c>
      <c r="E410" s="515"/>
      <c r="F410" s="512"/>
      <c r="G410" s="516">
        <f t="shared" si="6"/>
        <v>18932535</v>
      </c>
      <c r="H410"/>
      <c r="I410"/>
      <c r="J410"/>
      <c r="K410" s="498"/>
    </row>
    <row r="411" spans="2:11" ht="29.25">
      <c r="B411" s="518" t="s">
        <v>798</v>
      </c>
      <c r="C411" s="515"/>
      <c r="D411" s="512">
        <v>5796690</v>
      </c>
      <c r="E411" s="515"/>
      <c r="F411" s="512"/>
      <c r="G411" s="516">
        <f t="shared" si="6"/>
        <v>5796690</v>
      </c>
      <c r="H411"/>
      <c r="I411"/>
      <c r="J411"/>
      <c r="K411" s="498"/>
    </row>
    <row r="412" spans="2:11" ht="29.25">
      <c r="B412" s="518" t="s">
        <v>799</v>
      </c>
      <c r="C412" s="515"/>
      <c r="D412" s="512">
        <v>7490283</v>
      </c>
      <c r="E412" s="515"/>
      <c r="F412" s="512"/>
      <c r="G412" s="516">
        <f t="shared" si="6"/>
        <v>7490283</v>
      </c>
      <c r="H412"/>
      <c r="I412"/>
      <c r="J412"/>
      <c r="K412" s="498"/>
    </row>
    <row r="413" spans="2:11" ht="15">
      <c r="B413" s="518" t="s">
        <v>800</v>
      </c>
      <c r="C413" s="515"/>
      <c r="D413" s="512">
        <v>11849699</v>
      </c>
      <c r="E413" s="515"/>
      <c r="F413" s="512"/>
      <c r="G413" s="516">
        <f t="shared" si="6"/>
        <v>11849699</v>
      </c>
      <c r="H413"/>
      <c r="I413"/>
      <c r="J413"/>
      <c r="K413" s="498"/>
    </row>
    <row r="414" spans="2:11" ht="29.25">
      <c r="B414" s="518" t="s">
        <v>801</v>
      </c>
      <c r="C414" s="515">
        <v>36035635</v>
      </c>
      <c r="D414" s="512"/>
      <c r="E414" s="515"/>
      <c r="F414" s="512"/>
      <c r="G414" s="516">
        <f t="shared" si="6"/>
        <v>36035635</v>
      </c>
      <c r="H414"/>
      <c r="I414"/>
      <c r="J414"/>
      <c r="K414" s="498"/>
    </row>
    <row r="415" spans="2:11" ht="29.25">
      <c r="B415" s="518" t="s">
        <v>802</v>
      </c>
      <c r="C415" s="515"/>
      <c r="D415" s="512">
        <v>3451728</v>
      </c>
      <c r="E415" s="515"/>
      <c r="F415" s="512"/>
      <c r="G415" s="516">
        <f t="shared" si="6"/>
        <v>3451728</v>
      </c>
      <c r="H415"/>
      <c r="I415"/>
      <c r="J415"/>
      <c r="K415" s="498"/>
    </row>
    <row r="416" spans="2:11" ht="29.25">
      <c r="B416" s="518" t="s">
        <v>803</v>
      </c>
      <c r="C416" s="515"/>
      <c r="D416" s="512">
        <v>9117374</v>
      </c>
      <c r="E416" s="515"/>
      <c r="F416" s="512"/>
      <c r="G416" s="516">
        <f t="shared" si="6"/>
        <v>9117374</v>
      </c>
      <c r="H416"/>
      <c r="I416"/>
      <c r="J416"/>
      <c r="K416" s="498"/>
    </row>
    <row r="417" spans="2:11" ht="29.25">
      <c r="B417" s="518" t="s">
        <v>804</v>
      </c>
      <c r="C417" s="515"/>
      <c r="D417" s="512">
        <v>56645860</v>
      </c>
      <c r="E417" s="515"/>
      <c r="F417" s="512"/>
      <c r="G417" s="516">
        <f t="shared" si="6"/>
        <v>56645860</v>
      </c>
      <c r="H417"/>
      <c r="I417"/>
      <c r="J417"/>
      <c r="K417" s="498"/>
    </row>
    <row r="418" spans="2:11" ht="29.25">
      <c r="B418" s="518" t="s">
        <v>805</v>
      </c>
      <c r="C418" s="515"/>
      <c r="D418" s="512">
        <v>18599190</v>
      </c>
      <c r="E418" s="515"/>
      <c r="F418" s="512"/>
      <c r="G418" s="516">
        <f t="shared" si="6"/>
        <v>18599190</v>
      </c>
      <c r="H418"/>
      <c r="I418"/>
      <c r="J418"/>
      <c r="K418" s="498"/>
    </row>
    <row r="419" spans="2:11" ht="29.25">
      <c r="B419" s="518" t="s">
        <v>806</v>
      </c>
      <c r="C419" s="515">
        <v>28108806</v>
      </c>
      <c r="D419" s="512"/>
      <c r="E419" s="515"/>
      <c r="F419" s="512"/>
      <c r="G419" s="516">
        <f t="shared" si="6"/>
        <v>28108806</v>
      </c>
      <c r="H419"/>
      <c r="I419"/>
      <c r="J419"/>
      <c r="K419" s="498"/>
    </row>
    <row r="420" spans="2:11" ht="29.25">
      <c r="B420" s="518" t="s">
        <v>807</v>
      </c>
      <c r="C420" s="515">
        <v>1167998</v>
      </c>
      <c r="D420" s="512"/>
      <c r="E420" s="515"/>
      <c r="F420" s="512"/>
      <c r="G420" s="516">
        <f t="shared" si="6"/>
        <v>1167998</v>
      </c>
      <c r="H420"/>
      <c r="I420"/>
      <c r="J420"/>
      <c r="K420" s="498"/>
    </row>
    <row r="421" spans="2:11" ht="29.25">
      <c r="B421" s="518" t="s">
        <v>808</v>
      </c>
      <c r="C421" s="515">
        <v>5709420000</v>
      </c>
      <c r="D421" s="512">
        <v>927439561</v>
      </c>
      <c r="E421" s="515">
        <v>640094117</v>
      </c>
      <c r="F421" s="512"/>
      <c r="G421" s="516">
        <f t="shared" si="6"/>
        <v>7276953678</v>
      </c>
      <c r="H421"/>
      <c r="I421"/>
      <c r="J421"/>
      <c r="K421" s="498"/>
    </row>
    <row r="422" spans="2:11" ht="29.25">
      <c r="B422" s="518" t="s">
        <v>809</v>
      </c>
      <c r="C422" s="515">
        <v>90390211</v>
      </c>
      <c r="D422" s="512"/>
      <c r="E422" s="515"/>
      <c r="F422" s="512"/>
      <c r="G422" s="516">
        <f t="shared" si="6"/>
        <v>90390211</v>
      </c>
      <c r="H422"/>
      <c r="I422"/>
      <c r="J422"/>
      <c r="K422" s="498"/>
    </row>
    <row r="423" spans="2:11" ht="29.25">
      <c r="B423" s="518" t="s">
        <v>810</v>
      </c>
      <c r="C423" s="515"/>
      <c r="D423" s="512">
        <v>11543891</v>
      </c>
      <c r="E423" s="515"/>
      <c r="F423" s="512"/>
      <c r="G423" s="516">
        <f t="shared" si="6"/>
        <v>11543891</v>
      </c>
      <c r="H423"/>
      <c r="I423"/>
      <c r="J423"/>
      <c r="K423" s="498"/>
    </row>
    <row r="424" spans="2:11" ht="29.25">
      <c r="B424" s="518" t="s">
        <v>811</v>
      </c>
      <c r="C424" s="515"/>
      <c r="D424" s="512">
        <v>29175987</v>
      </c>
      <c r="E424" s="515"/>
      <c r="F424" s="512"/>
      <c r="G424" s="516">
        <f t="shared" si="6"/>
        <v>29175987</v>
      </c>
      <c r="H424"/>
      <c r="I424"/>
      <c r="J424"/>
      <c r="K424" s="498"/>
    </row>
    <row r="425" spans="2:11" ht="29.25">
      <c r="B425" s="518" t="s">
        <v>812</v>
      </c>
      <c r="C425" s="515">
        <v>3553096</v>
      </c>
      <c r="D425" s="512"/>
      <c r="E425" s="515"/>
      <c r="F425" s="512"/>
      <c r="G425" s="516">
        <f t="shared" si="6"/>
        <v>3553096</v>
      </c>
      <c r="H425"/>
      <c r="I425"/>
      <c r="J425"/>
      <c r="K425" s="498"/>
    </row>
    <row r="426" spans="2:11" ht="29.25">
      <c r="B426" s="518" t="s">
        <v>813</v>
      </c>
      <c r="C426" s="515">
        <v>2489528</v>
      </c>
      <c r="D426" s="512"/>
      <c r="E426" s="515"/>
      <c r="F426" s="512"/>
      <c r="G426" s="516">
        <f t="shared" si="6"/>
        <v>2489528</v>
      </c>
      <c r="H426"/>
      <c r="I426"/>
      <c r="J426"/>
      <c r="K426" s="498"/>
    </row>
    <row r="427" spans="2:11" ht="29.25">
      <c r="B427" s="518" t="s">
        <v>814</v>
      </c>
      <c r="C427" s="515">
        <v>13350406</v>
      </c>
      <c r="D427" s="512"/>
      <c r="E427" s="515"/>
      <c r="F427" s="512"/>
      <c r="G427" s="516">
        <f t="shared" si="6"/>
        <v>13350406</v>
      </c>
      <c r="H427"/>
      <c r="I427"/>
      <c r="J427"/>
      <c r="K427" s="498"/>
    </row>
    <row r="428" spans="2:11" ht="29.25">
      <c r="B428" s="518" t="s">
        <v>815</v>
      </c>
      <c r="C428" s="515"/>
      <c r="D428" s="512">
        <v>2848700</v>
      </c>
      <c r="E428" s="515"/>
      <c r="F428" s="512"/>
      <c r="G428" s="516">
        <f t="shared" si="6"/>
        <v>2848700</v>
      </c>
      <c r="H428"/>
      <c r="I428"/>
      <c r="J428"/>
      <c r="K428" s="498"/>
    </row>
    <row r="429" spans="2:11" ht="29.25">
      <c r="B429" s="518" t="s">
        <v>816</v>
      </c>
      <c r="C429" s="515"/>
      <c r="D429" s="512">
        <v>1239160</v>
      </c>
      <c r="E429" s="515"/>
      <c r="F429" s="512"/>
      <c r="G429" s="516">
        <f t="shared" si="6"/>
        <v>1239160</v>
      </c>
      <c r="H429"/>
      <c r="I429"/>
      <c r="J429"/>
      <c r="K429" s="498"/>
    </row>
    <row r="430" spans="2:11" ht="29.25">
      <c r="B430" s="518" t="s">
        <v>817</v>
      </c>
      <c r="C430" s="515"/>
      <c r="D430" s="512">
        <v>9500112</v>
      </c>
      <c r="E430" s="515"/>
      <c r="F430" s="512"/>
      <c r="G430" s="516">
        <f t="shared" si="6"/>
        <v>9500112</v>
      </c>
      <c r="H430"/>
      <c r="I430"/>
      <c r="J430"/>
      <c r="K430" s="498"/>
    </row>
    <row r="431" spans="2:11" ht="29.25">
      <c r="B431" s="518" t="s">
        <v>818</v>
      </c>
      <c r="C431" s="515">
        <v>25000000</v>
      </c>
      <c r="D431" s="512"/>
      <c r="E431" s="515"/>
      <c r="F431" s="512"/>
      <c r="G431" s="516">
        <f t="shared" si="6"/>
        <v>25000000</v>
      </c>
      <c r="H431"/>
      <c r="I431"/>
      <c r="J431"/>
      <c r="K431" s="498"/>
    </row>
    <row r="432" spans="2:11" ht="29.25">
      <c r="B432" s="518" t="s">
        <v>819</v>
      </c>
      <c r="C432" s="515"/>
      <c r="D432" s="512"/>
      <c r="E432" s="515">
        <v>341700000</v>
      </c>
      <c r="F432" s="512"/>
      <c r="G432" s="516">
        <f t="shared" si="6"/>
        <v>341700000</v>
      </c>
      <c r="H432"/>
      <c r="I432"/>
      <c r="J432"/>
      <c r="K432" s="498"/>
    </row>
    <row r="433" spans="2:11" ht="29.25">
      <c r="B433" s="518" t="s">
        <v>820</v>
      </c>
      <c r="C433" s="515">
        <v>14472207</v>
      </c>
      <c r="D433" s="512"/>
      <c r="E433" s="515"/>
      <c r="F433" s="512"/>
      <c r="G433" s="516">
        <f t="shared" si="6"/>
        <v>14472207</v>
      </c>
      <c r="H433"/>
      <c r="I433"/>
      <c r="J433"/>
      <c r="K433" s="498"/>
    </row>
    <row r="434" spans="2:11" ht="29.25">
      <c r="B434" s="518" t="s">
        <v>821</v>
      </c>
      <c r="C434" s="515">
        <v>12597926</v>
      </c>
      <c r="D434" s="512"/>
      <c r="E434" s="515"/>
      <c r="F434" s="512"/>
      <c r="G434" s="516">
        <f t="shared" si="6"/>
        <v>12597926</v>
      </c>
      <c r="H434"/>
      <c r="I434"/>
      <c r="J434"/>
      <c r="K434" s="498"/>
    </row>
    <row r="435" spans="2:11" ht="29.25">
      <c r="B435" s="518" t="s">
        <v>822</v>
      </c>
      <c r="C435" s="515"/>
      <c r="D435" s="512">
        <v>12633220</v>
      </c>
      <c r="E435" s="515"/>
      <c r="F435" s="512"/>
      <c r="G435" s="516">
        <f t="shared" si="6"/>
        <v>12633220</v>
      </c>
      <c r="H435"/>
      <c r="I435"/>
      <c r="J435"/>
      <c r="K435" s="498"/>
    </row>
    <row r="436" spans="2:11" ht="29.25">
      <c r="B436" s="518" t="s">
        <v>823</v>
      </c>
      <c r="C436" s="515"/>
      <c r="D436" s="512">
        <v>17696650</v>
      </c>
      <c r="E436" s="515"/>
      <c r="F436" s="512"/>
      <c r="G436" s="516">
        <f t="shared" si="6"/>
        <v>17696650</v>
      </c>
      <c r="H436"/>
      <c r="I436"/>
      <c r="J436"/>
      <c r="K436" s="498"/>
    </row>
    <row r="437" spans="2:11" ht="43.5">
      <c r="B437" s="518" t="s">
        <v>824</v>
      </c>
      <c r="C437" s="515"/>
      <c r="D437" s="512">
        <v>13067115</v>
      </c>
      <c r="E437" s="515"/>
      <c r="F437" s="512"/>
      <c r="G437" s="516">
        <f t="shared" si="6"/>
        <v>13067115</v>
      </c>
      <c r="H437"/>
      <c r="I437"/>
      <c r="J437"/>
      <c r="K437" s="498"/>
    </row>
    <row r="438" spans="2:11" ht="43.5">
      <c r="B438" s="518" t="s">
        <v>825</v>
      </c>
      <c r="C438" s="515"/>
      <c r="D438" s="512">
        <v>12937327</v>
      </c>
      <c r="E438" s="515"/>
      <c r="F438" s="512"/>
      <c r="G438" s="516">
        <f t="shared" si="6"/>
        <v>12937327</v>
      </c>
      <c r="H438"/>
      <c r="I438"/>
      <c r="J438"/>
      <c r="K438" s="498"/>
    </row>
    <row r="439" spans="2:11" ht="29.25">
      <c r="B439" s="518" t="s">
        <v>826</v>
      </c>
      <c r="C439" s="515">
        <v>206786131</v>
      </c>
      <c r="D439" s="512"/>
      <c r="E439" s="515"/>
      <c r="F439" s="512"/>
      <c r="G439" s="516">
        <f t="shared" si="6"/>
        <v>206786131</v>
      </c>
      <c r="H439"/>
      <c r="I439"/>
      <c r="J439"/>
      <c r="K439" s="498"/>
    </row>
    <row r="440" spans="2:11" ht="43.5">
      <c r="B440" s="518" t="s">
        <v>827</v>
      </c>
      <c r="C440" s="515">
        <v>26491464</v>
      </c>
      <c r="D440" s="512"/>
      <c r="E440" s="515"/>
      <c r="F440" s="512"/>
      <c r="G440" s="516">
        <f t="shared" si="6"/>
        <v>26491464</v>
      </c>
      <c r="H440"/>
      <c r="I440"/>
      <c r="J440"/>
      <c r="K440" s="498"/>
    </row>
    <row r="441" spans="2:11" ht="43.5">
      <c r="B441" s="518" t="s">
        <v>828</v>
      </c>
      <c r="C441" s="515">
        <v>9738250</v>
      </c>
      <c r="D441" s="512"/>
      <c r="E441" s="515"/>
      <c r="F441" s="512"/>
      <c r="G441" s="516">
        <f t="shared" si="6"/>
        <v>9738250</v>
      </c>
      <c r="H441"/>
      <c r="I441"/>
      <c r="J441"/>
      <c r="K441" s="498"/>
    </row>
    <row r="442" spans="2:11" ht="29.25">
      <c r="B442" s="518" t="s">
        <v>829</v>
      </c>
      <c r="C442" s="515">
        <v>1458902288</v>
      </c>
      <c r="D442" s="512"/>
      <c r="E442" s="515"/>
      <c r="F442" s="512"/>
      <c r="G442" s="516">
        <f t="shared" si="6"/>
        <v>1458902288</v>
      </c>
      <c r="H442"/>
      <c r="I442"/>
      <c r="J442"/>
      <c r="K442" s="498"/>
    </row>
    <row r="443" spans="2:11" ht="29.25">
      <c r="B443" s="518" t="s">
        <v>830</v>
      </c>
      <c r="C443" s="515">
        <v>5907465</v>
      </c>
      <c r="D443" s="512">
        <v>391210276</v>
      </c>
      <c r="E443" s="515"/>
      <c r="F443" s="512"/>
      <c r="G443" s="516">
        <f t="shared" si="6"/>
        <v>397117741</v>
      </c>
      <c r="H443"/>
      <c r="I443"/>
      <c r="J443"/>
      <c r="K443" s="498"/>
    </row>
    <row r="444" spans="2:11" ht="43.5">
      <c r="B444" s="518" t="s">
        <v>831</v>
      </c>
      <c r="C444" s="515"/>
      <c r="D444" s="512"/>
      <c r="E444" s="515"/>
      <c r="F444" s="512">
        <v>2666438</v>
      </c>
      <c r="G444" s="516">
        <f t="shared" si="6"/>
        <v>2666438</v>
      </c>
      <c r="H444"/>
      <c r="I444"/>
      <c r="J444"/>
      <c r="K444" s="498"/>
    </row>
    <row r="445" spans="2:11" ht="43.5">
      <c r="B445" s="518" t="s">
        <v>832</v>
      </c>
      <c r="C445" s="515"/>
      <c r="D445" s="512"/>
      <c r="E445" s="515"/>
      <c r="F445" s="512">
        <v>13325441</v>
      </c>
      <c r="G445" s="516">
        <f t="shared" si="6"/>
        <v>13325441</v>
      </c>
      <c r="H445"/>
      <c r="I445"/>
      <c r="J445"/>
      <c r="K445" s="498"/>
    </row>
    <row r="446" spans="2:11" ht="29.25">
      <c r="B446" s="518" t="s">
        <v>833</v>
      </c>
      <c r="C446" s="515">
        <v>188088968</v>
      </c>
      <c r="D446" s="512"/>
      <c r="E446" s="515"/>
      <c r="F446" s="512"/>
      <c r="G446" s="516">
        <f t="shared" si="6"/>
        <v>188088968</v>
      </c>
      <c r="H446"/>
      <c r="I446"/>
      <c r="J446"/>
      <c r="K446" s="498"/>
    </row>
    <row r="447" spans="2:11" ht="29.25">
      <c r="B447" s="518" t="s">
        <v>834</v>
      </c>
      <c r="C447" s="515">
        <v>1057624</v>
      </c>
      <c r="D447" s="512"/>
      <c r="E447" s="515"/>
      <c r="F447" s="512"/>
      <c r="G447" s="516">
        <f t="shared" si="6"/>
        <v>1057624</v>
      </c>
      <c r="H447"/>
      <c r="I447"/>
      <c r="J447"/>
      <c r="K447" s="498"/>
    </row>
    <row r="448" spans="2:11" ht="43.5">
      <c r="B448" s="518" t="s">
        <v>835</v>
      </c>
      <c r="C448" s="515">
        <v>621176</v>
      </c>
      <c r="D448" s="512"/>
      <c r="E448" s="515"/>
      <c r="F448" s="512"/>
      <c r="G448" s="516">
        <f t="shared" si="6"/>
        <v>621176</v>
      </c>
      <c r="H448"/>
      <c r="I448"/>
      <c r="J448"/>
      <c r="K448" s="498"/>
    </row>
    <row r="449" spans="2:11" ht="43.5">
      <c r="B449" s="518" t="s">
        <v>836</v>
      </c>
      <c r="C449" s="515">
        <v>89329584</v>
      </c>
      <c r="D449" s="512"/>
      <c r="E449" s="515"/>
      <c r="F449" s="512"/>
      <c r="G449" s="516">
        <f t="shared" si="6"/>
        <v>89329584</v>
      </c>
      <c r="H449"/>
      <c r="I449"/>
      <c r="J449"/>
      <c r="K449" s="498"/>
    </row>
    <row r="450" spans="2:11" ht="29.25">
      <c r="B450" s="518" t="s">
        <v>837</v>
      </c>
      <c r="C450" s="515">
        <v>702759470</v>
      </c>
      <c r="D450" s="512"/>
      <c r="E450" s="515"/>
      <c r="F450" s="512"/>
      <c r="G450" s="516">
        <f t="shared" si="6"/>
        <v>702759470</v>
      </c>
      <c r="H450"/>
      <c r="I450"/>
      <c r="J450"/>
      <c r="K450" s="498"/>
    </row>
    <row r="451" spans="2:11" ht="29.25">
      <c r="B451" s="518" t="s">
        <v>838</v>
      </c>
      <c r="C451" s="515">
        <v>932093806</v>
      </c>
      <c r="D451" s="512"/>
      <c r="E451" s="515"/>
      <c r="F451" s="512"/>
      <c r="G451" s="516">
        <f t="shared" si="6"/>
        <v>932093806</v>
      </c>
      <c r="H451"/>
      <c r="I451"/>
      <c r="J451"/>
      <c r="K451" s="498"/>
    </row>
    <row r="452" spans="2:11" ht="43.5">
      <c r="B452" s="518" t="s">
        <v>839</v>
      </c>
      <c r="C452" s="515">
        <v>249497570</v>
      </c>
      <c r="D452" s="512"/>
      <c r="E452" s="515"/>
      <c r="F452" s="512"/>
      <c r="G452" s="516">
        <f t="shared" si="6"/>
        <v>249497570</v>
      </c>
      <c r="H452"/>
      <c r="I452"/>
      <c r="J452"/>
      <c r="K452" s="498"/>
    </row>
    <row r="453" spans="2:11" ht="29.25">
      <c r="B453" s="518" t="s">
        <v>840</v>
      </c>
      <c r="C453" s="515"/>
      <c r="D453" s="512"/>
      <c r="E453" s="515">
        <v>113900000</v>
      </c>
      <c r="F453" s="512"/>
      <c r="G453" s="516">
        <f t="shared" si="6"/>
        <v>113900000</v>
      </c>
      <c r="H453"/>
      <c r="I453"/>
      <c r="J453"/>
      <c r="K453" s="498"/>
    </row>
    <row r="454" spans="2:11" ht="29.25">
      <c r="B454" s="518" t="s">
        <v>841</v>
      </c>
      <c r="C454" s="515"/>
      <c r="D454" s="512">
        <v>18489501</v>
      </c>
      <c r="E454" s="515"/>
      <c r="F454" s="512"/>
      <c r="G454" s="516">
        <f t="shared" si="6"/>
        <v>18489501</v>
      </c>
      <c r="H454"/>
      <c r="I454"/>
      <c r="J454"/>
      <c r="K454" s="498"/>
    </row>
    <row r="455" spans="2:11" ht="43.5">
      <c r="B455" s="518" t="s">
        <v>842</v>
      </c>
      <c r="C455" s="515">
        <v>6867669</v>
      </c>
      <c r="D455" s="512"/>
      <c r="E455" s="515"/>
      <c r="F455" s="512"/>
      <c r="G455" s="516">
        <f t="shared" si="6"/>
        <v>6867669</v>
      </c>
      <c r="H455"/>
      <c r="I455"/>
      <c r="J455"/>
      <c r="K455" s="498"/>
    </row>
    <row r="456" spans="2:11" ht="29.25">
      <c r="B456" s="518" t="s">
        <v>843</v>
      </c>
      <c r="C456" s="515">
        <v>86964396</v>
      </c>
      <c r="D456" s="512"/>
      <c r="E456" s="515"/>
      <c r="F456" s="512"/>
      <c r="G456" s="516">
        <f t="shared" si="6"/>
        <v>86964396</v>
      </c>
      <c r="H456"/>
      <c r="I456"/>
      <c r="J456"/>
      <c r="K456" s="498"/>
    </row>
    <row r="457" spans="2:11" ht="29.25">
      <c r="B457" s="518" t="s">
        <v>844</v>
      </c>
      <c r="C457" s="515">
        <v>7500000</v>
      </c>
      <c r="D457" s="512"/>
      <c r="E457" s="515"/>
      <c r="F457" s="512"/>
      <c r="G457" s="516">
        <f t="shared" si="6"/>
        <v>7500000</v>
      </c>
      <c r="H457"/>
      <c r="I457"/>
      <c r="J457"/>
      <c r="K457" s="498"/>
    </row>
    <row r="458" spans="2:11" ht="29.25">
      <c r="B458" s="518" t="s">
        <v>845</v>
      </c>
      <c r="C458" s="515">
        <v>13341984</v>
      </c>
      <c r="D458" s="512"/>
      <c r="E458" s="515"/>
      <c r="F458" s="512"/>
      <c r="G458" s="516">
        <f t="shared" si="6"/>
        <v>13341984</v>
      </c>
      <c r="H458"/>
      <c r="I458"/>
      <c r="J458"/>
      <c r="K458" s="498"/>
    </row>
    <row r="459" spans="2:11" ht="29.25">
      <c r="B459" s="518" t="s">
        <v>846</v>
      </c>
      <c r="C459" s="515">
        <v>13967116</v>
      </c>
      <c r="D459" s="512"/>
      <c r="E459" s="515"/>
      <c r="F459" s="512"/>
      <c r="G459" s="516">
        <f t="shared" si="6"/>
        <v>13967116</v>
      </c>
      <c r="H459"/>
      <c r="I459"/>
      <c r="J459"/>
      <c r="K459" s="498"/>
    </row>
    <row r="460" spans="2:11" ht="29.25">
      <c r="B460" s="518" t="s">
        <v>847</v>
      </c>
      <c r="C460" s="515"/>
      <c r="D460" s="512">
        <v>2821826</v>
      </c>
      <c r="E460" s="515"/>
      <c r="F460" s="512"/>
      <c r="G460" s="516">
        <f t="shared" ref="G460:G523" si="7">SUM(C460:F460)</f>
        <v>2821826</v>
      </c>
      <c r="H460"/>
      <c r="I460"/>
      <c r="J460"/>
      <c r="K460" s="498"/>
    </row>
    <row r="461" spans="2:11" ht="57.75">
      <c r="B461" s="518" t="s">
        <v>848</v>
      </c>
      <c r="C461" s="515">
        <v>5771250</v>
      </c>
      <c r="D461" s="512"/>
      <c r="E461" s="515">
        <v>79094839</v>
      </c>
      <c r="F461" s="512">
        <v>66435976</v>
      </c>
      <c r="G461" s="516">
        <f t="shared" si="7"/>
        <v>151302065</v>
      </c>
      <c r="H461"/>
      <c r="I461"/>
      <c r="J461"/>
      <c r="K461" s="498"/>
    </row>
    <row r="462" spans="2:11" ht="43.5">
      <c r="B462" s="518" t="s">
        <v>849</v>
      </c>
      <c r="C462" s="515">
        <v>64295885</v>
      </c>
      <c r="D462" s="512"/>
      <c r="E462" s="515"/>
      <c r="F462" s="512"/>
      <c r="G462" s="516">
        <f t="shared" si="7"/>
        <v>64295885</v>
      </c>
      <c r="H462"/>
      <c r="I462"/>
      <c r="J462"/>
      <c r="K462" s="498"/>
    </row>
    <row r="463" spans="2:11" ht="43.5">
      <c r="B463" s="518" t="s">
        <v>850</v>
      </c>
      <c r="C463" s="515">
        <v>31270996</v>
      </c>
      <c r="D463" s="512"/>
      <c r="E463" s="515"/>
      <c r="F463" s="512"/>
      <c r="G463" s="516">
        <f t="shared" si="7"/>
        <v>31270996</v>
      </c>
      <c r="H463"/>
      <c r="I463"/>
      <c r="J463"/>
      <c r="K463" s="498"/>
    </row>
    <row r="464" spans="2:11" ht="43.5">
      <c r="B464" s="518" t="s">
        <v>851</v>
      </c>
      <c r="C464" s="515">
        <v>278416286</v>
      </c>
      <c r="D464" s="512"/>
      <c r="E464" s="515"/>
      <c r="F464" s="512"/>
      <c r="G464" s="516">
        <f t="shared" si="7"/>
        <v>278416286</v>
      </c>
      <c r="H464"/>
      <c r="I464"/>
      <c r="J464"/>
      <c r="K464" s="498"/>
    </row>
    <row r="465" spans="2:11" ht="29.25">
      <c r="B465" s="518" t="s">
        <v>852</v>
      </c>
      <c r="C465" s="515">
        <v>52029853</v>
      </c>
      <c r="D465" s="512"/>
      <c r="E465" s="515"/>
      <c r="F465" s="512"/>
      <c r="G465" s="516">
        <f t="shared" si="7"/>
        <v>52029853</v>
      </c>
      <c r="H465"/>
      <c r="I465"/>
      <c r="J465"/>
      <c r="K465" s="498"/>
    </row>
    <row r="466" spans="2:11" ht="29.25">
      <c r="B466" s="518" t="s">
        <v>853</v>
      </c>
      <c r="C466" s="515">
        <v>6276000</v>
      </c>
      <c r="D466" s="512"/>
      <c r="E466" s="515"/>
      <c r="F466" s="512"/>
      <c r="G466" s="516">
        <f t="shared" si="7"/>
        <v>6276000</v>
      </c>
      <c r="H466"/>
      <c r="I466"/>
      <c r="J466"/>
      <c r="K466" s="498"/>
    </row>
    <row r="467" spans="2:11" ht="29.25">
      <c r="B467" s="518" t="s">
        <v>854</v>
      </c>
      <c r="C467" s="515">
        <v>900000000</v>
      </c>
      <c r="D467" s="512"/>
      <c r="E467" s="515"/>
      <c r="F467" s="512"/>
      <c r="G467" s="516">
        <f t="shared" si="7"/>
        <v>900000000</v>
      </c>
      <c r="H467"/>
      <c r="I467"/>
      <c r="J467"/>
      <c r="K467" s="498"/>
    </row>
    <row r="468" spans="2:11" ht="29.25">
      <c r="B468" s="518" t="s">
        <v>855</v>
      </c>
      <c r="C468" s="515">
        <v>137862646</v>
      </c>
      <c r="D468" s="512"/>
      <c r="E468" s="515"/>
      <c r="F468" s="512"/>
      <c r="G468" s="516">
        <f t="shared" si="7"/>
        <v>137862646</v>
      </c>
      <c r="H468"/>
      <c r="I468"/>
      <c r="J468"/>
      <c r="K468" s="498"/>
    </row>
    <row r="469" spans="2:11" ht="43.5">
      <c r="B469" s="518" t="s">
        <v>856</v>
      </c>
      <c r="C469" s="515">
        <v>21288889</v>
      </c>
      <c r="D469" s="512"/>
      <c r="E469" s="515"/>
      <c r="F469" s="512"/>
      <c r="G469" s="516">
        <f t="shared" si="7"/>
        <v>21288889</v>
      </c>
      <c r="H469"/>
      <c r="I469"/>
      <c r="J469"/>
      <c r="K469" s="498"/>
    </row>
    <row r="470" spans="2:11" ht="43.5">
      <c r="B470" s="518" t="s">
        <v>857</v>
      </c>
      <c r="C470" s="515">
        <v>44481370</v>
      </c>
      <c r="D470" s="512"/>
      <c r="E470" s="515"/>
      <c r="F470" s="512"/>
      <c r="G470" s="516">
        <f t="shared" si="7"/>
        <v>44481370</v>
      </c>
      <c r="H470"/>
      <c r="I470"/>
      <c r="J470"/>
      <c r="K470" s="498"/>
    </row>
    <row r="471" spans="2:11" ht="29.25">
      <c r="B471" s="518" t="s">
        <v>858</v>
      </c>
      <c r="C471" s="515">
        <v>6453123</v>
      </c>
      <c r="D471" s="512"/>
      <c r="E471" s="515"/>
      <c r="F471" s="512"/>
      <c r="G471" s="516">
        <f t="shared" si="7"/>
        <v>6453123</v>
      </c>
      <c r="H471"/>
      <c r="I471"/>
      <c r="J471"/>
      <c r="K471" s="498"/>
    </row>
    <row r="472" spans="2:11" ht="29.25">
      <c r="B472" s="518" t="s">
        <v>859</v>
      </c>
      <c r="C472" s="515">
        <v>55104111</v>
      </c>
      <c r="D472" s="512"/>
      <c r="E472" s="515"/>
      <c r="F472" s="512"/>
      <c r="G472" s="516">
        <f t="shared" si="7"/>
        <v>55104111</v>
      </c>
      <c r="H472"/>
      <c r="I472"/>
      <c r="J472"/>
      <c r="K472" s="498"/>
    </row>
    <row r="473" spans="2:11" ht="29.25">
      <c r="B473" s="518" t="s">
        <v>860</v>
      </c>
      <c r="C473" s="515">
        <v>41171109</v>
      </c>
      <c r="D473" s="512"/>
      <c r="E473" s="515"/>
      <c r="F473" s="512"/>
      <c r="G473" s="516">
        <f t="shared" si="7"/>
        <v>41171109</v>
      </c>
      <c r="H473"/>
      <c r="I473"/>
      <c r="J473"/>
      <c r="K473" s="498"/>
    </row>
    <row r="474" spans="2:11" ht="29.25">
      <c r="B474" s="518" t="s">
        <v>861</v>
      </c>
      <c r="C474" s="515">
        <v>101435046</v>
      </c>
      <c r="D474" s="512"/>
      <c r="E474" s="515"/>
      <c r="F474" s="512"/>
      <c r="G474" s="516">
        <f t="shared" si="7"/>
        <v>101435046</v>
      </c>
      <c r="H474"/>
      <c r="I474"/>
      <c r="J474"/>
      <c r="K474" s="498"/>
    </row>
    <row r="475" spans="2:11" ht="29.25">
      <c r="B475" s="518" t="s">
        <v>862</v>
      </c>
      <c r="C475" s="515">
        <v>28642000</v>
      </c>
      <c r="D475" s="512"/>
      <c r="E475" s="515"/>
      <c r="F475" s="512"/>
      <c r="G475" s="516">
        <f t="shared" si="7"/>
        <v>28642000</v>
      </c>
      <c r="H475"/>
      <c r="I475"/>
      <c r="J475"/>
      <c r="K475" s="498"/>
    </row>
    <row r="476" spans="2:11" ht="29.25">
      <c r="B476" s="518" t="s">
        <v>863</v>
      </c>
      <c r="C476" s="515">
        <v>250254236</v>
      </c>
      <c r="D476" s="512"/>
      <c r="E476" s="515"/>
      <c r="F476" s="512"/>
      <c r="G476" s="516">
        <f t="shared" si="7"/>
        <v>250254236</v>
      </c>
      <c r="H476"/>
      <c r="I476"/>
      <c r="J476"/>
      <c r="K476" s="498"/>
    </row>
    <row r="477" spans="2:11" ht="29.25">
      <c r="B477" s="518" t="s">
        <v>864</v>
      </c>
      <c r="C477" s="515">
        <v>198764637</v>
      </c>
      <c r="D477" s="512"/>
      <c r="E477" s="515"/>
      <c r="F477" s="512"/>
      <c r="G477" s="516">
        <f t="shared" si="7"/>
        <v>198764637</v>
      </c>
      <c r="H477"/>
      <c r="I477"/>
      <c r="J477"/>
      <c r="K477" s="498"/>
    </row>
    <row r="478" spans="2:11" ht="29.25">
      <c r="B478" s="518" t="s">
        <v>865</v>
      </c>
      <c r="C478" s="515">
        <v>173769725</v>
      </c>
      <c r="D478" s="512"/>
      <c r="E478" s="515"/>
      <c r="F478" s="512"/>
      <c r="G478" s="516">
        <f t="shared" si="7"/>
        <v>173769725</v>
      </c>
      <c r="H478"/>
      <c r="I478"/>
      <c r="J478"/>
      <c r="K478" s="498"/>
    </row>
    <row r="479" spans="2:11" ht="29.25">
      <c r="B479" s="518" t="s">
        <v>866</v>
      </c>
      <c r="C479" s="515">
        <v>7637707</v>
      </c>
      <c r="D479" s="512"/>
      <c r="E479" s="515"/>
      <c r="F479" s="512"/>
      <c r="G479" s="516">
        <f t="shared" si="7"/>
        <v>7637707</v>
      </c>
      <c r="H479"/>
      <c r="I479"/>
      <c r="J479"/>
      <c r="K479" s="498"/>
    </row>
    <row r="480" spans="2:11" ht="29.25">
      <c r="B480" s="518" t="s">
        <v>867</v>
      </c>
      <c r="C480" s="515">
        <v>252598277</v>
      </c>
      <c r="D480" s="512"/>
      <c r="E480" s="515"/>
      <c r="F480" s="512"/>
      <c r="G480" s="516">
        <f t="shared" si="7"/>
        <v>252598277</v>
      </c>
      <c r="H480"/>
      <c r="I480"/>
      <c r="J480"/>
      <c r="K480" s="498"/>
    </row>
    <row r="481" spans="2:11" ht="29.25">
      <c r="B481" s="518" t="s">
        <v>868</v>
      </c>
      <c r="C481" s="515">
        <v>141073469</v>
      </c>
      <c r="D481" s="512"/>
      <c r="E481" s="515"/>
      <c r="F481" s="512"/>
      <c r="G481" s="516">
        <f t="shared" si="7"/>
        <v>141073469</v>
      </c>
      <c r="H481"/>
      <c r="I481"/>
      <c r="J481"/>
      <c r="K481" s="498"/>
    </row>
    <row r="482" spans="2:11" ht="29.25">
      <c r="B482" s="518" t="s">
        <v>869</v>
      </c>
      <c r="C482" s="515">
        <v>60000000</v>
      </c>
      <c r="D482" s="512"/>
      <c r="E482" s="515"/>
      <c r="F482" s="512"/>
      <c r="G482" s="516">
        <f t="shared" si="7"/>
        <v>60000000</v>
      </c>
      <c r="H482"/>
      <c r="I482"/>
      <c r="J482"/>
      <c r="K482" s="498"/>
    </row>
    <row r="483" spans="2:11" ht="43.5">
      <c r="B483" s="518" t="s">
        <v>870</v>
      </c>
      <c r="C483" s="515">
        <v>1000000000</v>
      </c>
      <c r="D483" s="512"/>
      <c r="E483" s="515"/>
      <c r="F483" s="512"/>
      <c r="G483" s="516">
        <f t="shared" si="7"/>
        <v>1000000000</v>
      </c>
      <c r="H483"/>
      <c r="I483"/>
      <c r="J483"/>
      <c r="K483" s="498"/>
    </row>
    <row r="484" spans="2:11" ht="29.25">
      <c r="B484" s="518" t="s">
        <v>871</v>
      </c>
      <c r="C484" s="515">
        <v>10667846</v>
      </c>
      <c r="D484" s="512"/>
      <c r="E484" s="515"/>
      <c r="F484" s="512"/>
      <c r="G484" s="516">
        <f t="shared" si="7"/>
        <v>10667846</v>
      </c>
      <c r="H484"/>
      <c r="I484"/>
      <c r="J484"/>
      <c r="K484" s="498"/>
    </row>
    <row r="485" spans="2:11" ht="29.25">
      <c r="B485" s="518" t="s">
        <v>872</v>
      </c>
      <c r="C485" s="515">
        <v>105687693</v>
      </c>
      <c r="D485" s="512"/>
      <c r="E485" s="515"/>
      <c r="F485" s="512"/>
      <c r="G485" s="516">
        <f t="shared" si="7"/>
        <v>105687693</v>
      </c>
      <c r="H485"/>
      <c r="I485"/>
      <c r="J485"/>
      <c r="K485" s="498"/>
    </row>
    <row r="486" spans="2:11" ht="29.25">
      <c r="B486" s="518" t="s">
        <v>873</v>
      </c>
      <c r="C486" s="515">
        <v>111649591</v>
      </c>
      <c r="D486" s="512"/>
      <c r="E486" s="515"/>
      <c r="F486" s="512"/>
      <c r="G486" s="516">
        <f t="shared" si="7"/>
        <v>111649591</v>
      </c>
      <c r="H486"/>
      <c r="I486"/>
      <c r="J486"/>
      <c r="K486" s="498"/>
    </row>
    <row r="487" spans="2:11" ht="29.25">
      <c r="B487" s="518" t="s">
        <v>874</v>
      </c>
      <c r="C487" s="515">
        <v>63623216</v>
      </c>
      <c r="D487" s="512">
        <v>1226401253</v>
      </c>
      <c r="E487" s="515"/>
      <c r="F487" s="512"/>
      <c r="G487" s="516">
        <f t="shared" si="7"/>
        <v>1290024469</v>
      </c>
      <c r="H487"/>
      <c r="I487"/>
      <c r="J487"/>
      <c r="K487" s="498"/>
    </row>
    <row r="488" spans="2:11" ht="29.25">
      <c r="B488" s="518" t="s">
        <v>875</v>
      </c>
      <c r="C488" s="515">
        <v>93147346</v>
      </c>
      <c r="D488" s="512"/>
      <c r="E488" s="515"/>
      <c r="F488" s="512"/>
      <c r="G488" s="516">
        <f t="shared" si="7"/>
        <v>93147346</v>
      </c>
      <c r="H488"/>
      <c r="I488"/>
      <c r="J488"/>
      <c r="K488" s="498"/>
    </row>
    <row r="489" spans="2:11" ht="29.25">
      <c r="B489" s="518" t="s">
        <v>876</v>
      </c>
      <c r="C489" s="515">
        <v>46347672</v>
      </c>
      <c r="D489" s="512"/>
      <c r="E489" s="515"/>
      <c r="F489" s="512"/>
      <c r="G489" s="516">
        <f t="shared" si="7"/>
        <v>46347672</v>
      </c>
      <c r="H489"/>
      <c r="I489"/>
      <c r="J489"/>
      <c r="K489" s="498"/>
    </row>
    <row r="490" spans="2:11" ht="29.25">
      <c r="B490" s="518" t="s">
        <v>877</v>
      </c>
      <c r="C490" s="515"/>
      <c r="D490" s="512">
        <v>21084781</v>
      </c>
      <c r="E490" s="515"/>
      <c r="F490" s="512"/>
      <c r="G490" s="516">
        <f t="shared" si="7"/>
        <v>21084781</v>
      </c>
      <c r="H490"/>
      <c r="I490"/>
      <c r="J490"/>
      <c r="K490" s="498"/>
    </row>
    <row r="491" spans="2:11" ht="29.25">
      <c r="B491" s="518" t="s">
        <v>878</v>
      </c>
      <c r="C491" s="515"/>
      <c r="D491" s="512">
        <v>29637991</v>
      </c>
      <c r="E491" s="515"/>
      <c r="F491" s="512"/>
      <c r="G491" s="516">
        <f t="shared" si="7"/>
        <v>29637991</v>
      </c>
      <c r="H491"/>
      <c r="I491"/>
      <c r="J491"/>
      <c r="K491" s="498"/>
    </row>
    <row r="492" spans="2:11" ht="43.5">
      <c r="B492" s="518" t="s">
        <v>879</v>
      </c>
      <c r="C492" s="515">
        <v>36318384</v>
      </c>
      <c r="D492" s="512"/>
      <c r="E492" s="515"/>
      <c r="F492" s="512"/>
      <c r="G492" s="516">
        <f t="shared" si="7"/>
        <v>36318384</v>
      </c>
      <c r="H492"/>
      <c r="I492"/>
      <c r="J492"/>
      <c r="K492" s="498"/>
    </row>
    <row r="493" spans="2:11" ht="29.25">
      <c r="B493" s="518" t="s">
        <v>880</v>
      </c>
      <c r="C493" s="515"/>
      <c r="D493" s="512">
        <v>5545551</v>
      </c>
      <c r="E493" s="515"/>
      <c r="F493" s="512"/>
      <c r="G493" s="516">
        <f t="shared" si="7"/>
        <v>5545551</v>
      </c>
      <c r="H493"/>
      <c r="I493"/>
      <c r="J493"/>
      <c r="K493" s="498"/>
    </row>
    <row r="494" spans="2:11" ht="29.25">
      <c r="B494" s="518" t="s">
        <v>881</v>
      </c>
      <c r="C494" s="515"/>
      <c r="D494" s="512">
        <v>45032833</v>
      </c>
      <c r="E494" s="515"/>
      <c r="F494" s="512"/>
      <c r="G494" s="516">
        <f t="shared" si="7"/>
        <v>45032833</v>
      </c>
      <c r="H494"/>
      <c r="I494"/>
      <c r="J494"/>
      <c r="K494" s="498"/>
    </row>
    <row r="495" spans="2:11" ht="43.5">
      <c r="B495" s="518" t="s">
        <v>882</v>
      </c>
      <c r="C495" s="515"/>
      <c r="D495" s="512">
        <v>51882245</v>
      </c>
      <c r="E495" s="515"/>
      <c r="F495" s="512"/>
      <c r="G495" s="516">
        <f t="shared" si="7"/>
        <v>51882245</v>
      </c>
      <c r="H495"/>
      <c r="I495"/>
      <c r="J495"/>
      <c r="K495" s="498"/>
    </row>
    <row r="496" spans="2:11" ht="29.25">
      <c r="B496" s="518" t="s">
        <v>883</v>
      </c>
      <c r="C496" s="515"/>
      <c r="D496" s="512">
        <v>78664442</v>
      </c>
      <c r="E496" s="515"/>
      <c r="F496" s="512"/>
      <c r="G496" s="516">
        <f t="shared" si="7"/>
        <v>78664442</v>
      </c>
      <c r="H496"/>
      <c r="I496"/>
      <c r="J496"/>
      <c r="K496" s="498"/>
    </row>
    <row r="497" spans="2:11" ht="43.5">
      <c r="B497" s="518" t="s">
        <v>884</v>
      </c>
      <c r="C497" s="515"/>
      <c r="D497" s="512">
        <v>5098289</v>
      </c>
      <c r="E497" s="515"/>
      <c r="F497" s="512"/>
      <c r="G497" s="516">
        <f t="shared" si="7"/>
        <v>5098289</v>
      </c>
      <c r="H497"/>
      <c r="I497"/>
      <c r="J497"/>
      <c r="K497" s="498"/>
    </row>
    <row r="498" spans="2:11" ht="29.25">
      <c r="B498" s="518" t="s">
        <v>885</v>
      </c>
      <c r="C498" s="515">
        <v>245161922</v>
      </c>
      <c r="D498" s="512"/>
      <c r="E498" s="515"/>
      <c r="F498" s="512"/>
      <c r="G498" s="516">
        <f t="shared" si="7"/>
        <v>245161922</v>
      </c>
      <c r="H498"/>
      <c r="I498"/>
      <c r="J498"/>
      <c r="K498" s="498"/>
    </row>
    <row r="499" spans="2:11" ht="29.25">
      <c r="B499" s="518" t="s">
        <v>886</v>
      </c>
      <c r="C499" s="515">
        <v>160468222</v>
      </c>
      <c r="D499" s="512"/>
      <c r="E499" s="515"/>
      <c r="F499" s="512"/>
      <c r="G499" s="516">
        <f t="shared" si="7"/>
        <v>160468222</v>
      </c>
      <c r="H499"/>
      <c r="I499"/>
      <c r="J499"/>
      <c r="K499" s="498"/>
    </row>
    <row r="500" spans="2:11" ht="29.25">
      <c r="B500" s="518" t="s">
        <v>887</v>
      </c>
      <c r="C500" s="515">
        <v>210204906</v>
      </c>
      <c r="D500" s="512"/>
      <c r="E500" s="515"/>
      <c r="F500" s="512"/>
      <c r="G500" s="516">
        <f t="shared" si="7"/>
        <v>210204906</v>
      </c>
      <c r="H500"/>
      <c r="I500"/>
      <c r="J500"/>
      <c r="K500" s="498"/>
    </row>
    <row r="501" spans="2:11" ht="29.25">
      <c r="B501" s="518" t="s">
        <v>888</v>
      </c>
      <c r="C501" s="515"/>
      <c r="D501" s="512"/>
      <c r="E501" s="515"/>
      <c r="F501" s="512">
        <v>14115025</v>
      </c>
      <c r="G501" s="516">
        <f t="shared" si="7"/>
        <v>14115025</v>
      </c>
      <c r="H501"/>
      <c r="I501"/>
      <c r="J501"/>
      <c r="K501" s="498"/>
    </row>
    <row r="502" spans="2:11" ht="29.25">
      <c r="B502" s="518" t="s">
        <v>889</v>
      </c>
      <c r="C502" s="515"/>
      <c r="D502" s="512">
        <v>21461649</v>
      </c>
      <c r="E502" s="515"/>
      <c r="F502" s="512"/>
      <c r="G502" s="516">
        <f t="shared" si="7"/>
        <v>21461649</v>
      </c>
      <c r="H502"/>
      <c r="I502"/>
      <c r="J502"/>
      <c r="K502" s="498"/>
    </row>
    <row r="503" spans="2:11" ht="43.5">
      <c r="B503" s="518" t="s">
        <v>890</v>
      </c>
      <c r="C503" s="515"/>
      <c r="D503" s="512"/>
      <c r="E503" s="515"/>
      <c r="F503" s="512">
        <v>3625496</v>
      </c>
      <c r="G503" s="516">
        <f t="shared" si="7"/>
        <v>3625496</v>
      </c>
      <c r="H503"/>
      <c r="I503"/>
      <c r="J503"/>
      <c r="K503" s="498"/>
    </row>
    <row r="504" spans="2:11" ht="29.25">
      <c r="B504" s="518" t="s">
        <v>891</v>
      </c>
      <c r="C504" s="515">
        <v>160799015</v>
      </c>
      <c r="D504" s="512"/>
      <c r="E504" s="515"/>
      <c r="F504" s="512"/>
      <c r="G504" s="516">
        <f t="shared" si="7"/>
        <v>160799015</v>
      </c>
      <c r="H504"/>
      <c r="I504"/>
      <c r="J504"/>
      <c r="K504" s="498"/>
    </row>
    <row r="505" spans="2:11" ht="43.5">
      <c r="B505" s="518" t="s">
        <v>892</v>
      </c>
      <c r="C505" s="515">
        <v>4703981</v>
      </c>
      <c r="D505" s="512"/>
      <c r="E505" s="515"/>
      <c r="F505" s="512"/>
      <c r="G505" s="516">
        <f t="shared" si="7"/>
        <v>4703981</v>
      </c>
      <c r="H505"/>
      <c r="I505"/>
      <c r="J505"/>
      <c r="K505" s="498"/>
    </row>
    <row r="506" spans="2:11" ht="29.25">
      <c r="B506" s="518" t="s">
        <v>893</v>
      </c>
      <c r="C506" s="515"/>
      <c r="D506" s="512"/>
      <c r="E506" s="515"/>
      <c r="F506" s="512">
        <v>3366195</v>
      </c>
      <c r="G506" s="516">
        <f t="shared" si="7"/>
        <v>3366195</v>
      </c>
      <c r="H506"/>
      <c r="I506"/>
      <c r="J506"/>
      <c r="K506" s="498"/>
    </row>
    <row r="507" spans="2:11" ht="29.25">
      <c r="B507" s="518" t="s">
        <v>894</v>
      </c>
      <c r="C507" s="515">
        <v>43183012</v>
      </c>
      <c r="D507" s="512"/>
      <c r="E507" s="515"/>
      <c r="F507" s="512"/>
      <c r="G507" s="516">
        <f t="shared" si="7"/>
        <v>43183012</v>
      </c>
      <c r="H507"/>
      <c r="I507"/>
      <c r="J507"/>
      <c r="K507" s="498"/>
    </row>
    <row r="508" spans="2:11" ht="29.25">
      <c r="B508" s="518" t="s">
        <v>895</v>
      </c>
      <c r="C508" s="515">
        <v>5517208</v>
      </c>
      <c r="D508" s="512"/>
      <c r="E508" s="515"/>
      <c r="F508" s="512"/>
      <c r="G508" s="516">
        <f t="shared" si="7"/>
        <v>5517208</v>
      </c>
      <c r="H508"/>
      <c r="I508"/>
      <c r="J508"/>
      <c r="K508" s="498"/>
    </row>
    <row r="509" spans="2:11" ht="29.25">
      <c r="B509" s="518" t="s">
        <v>896</v>
      </c>
      <c r="C509" s="515">
        <v>5517208</v>
      </c>
      <c r="D509" s="512"/>
      <c r="E509" s="515"/>
      <c r="F509" s="512"/>
      <c r="G509" s="516">
        <f t="shared" si="7"/>
        <v>5517208</v>
      </c>
      <c r="H509"/>
      <c r="I509"/>
      <c r="J509"/>
      <c r="K509" s="498"/>
    </row>
    <row r="510" spans="2:11" ht="29.25">
      <c r="B510" s="518" t="s">
        <v>897</v>
      </c>
      <c r="C510" s="515">
        <v>17708585</v>
      </c>
      <c r="D510" s="512"/>
      <c r="E510" s="515"/>
      <c r="F510" s="512"/>
      <c r="G510" s="516">
        <f t="shared" si="7"/>
        <v>17708585</v>
      </c>
      <c r="H510"/>
      <c r="I510"/>
      <c r="J510"/>
      <c r="K510" s="498"/>
    </row>
    <row r="511" spans="2:11" ht="29.25">
      <c r="B511" s="518" t="s">
        <v>898</v>
      </c>
      <c r="C511" s="515">
        <v>5517208</v>
      </c>
      <c r="D511" s="512"/>
      <c r="E511" s="515"/>
      <c r="F511" s="512"/>
      <c r="G511" s="516">
        <f t="shared" si="7"/>
        <v>5517208</v>
      </c>
      <c r="H511"/>
      <c r="I511"/>
      <c r="J511"/>
      <c r="K511" s="498"/>
    </row>
    <row r="512" spans="2:11" ht="29.25">
      <c r="B512" s="518" t="s">
        <v>899</v>
      </c>
      <c r="C512" s="515">
        <v>5537734</v>
      </c>
      <c r="D512" s="512"/>
      <c r="E512" s="515"/>
      <c r="F512" s="512"/>
      <c r="G512" s="516">
        <f t="shared" si="7"/>
        <v>5537734</v>
      </c>
      <c r="H512"/>
      <c r="I512"/>
      <c r="J512"/>
      <c r="K512" s="498"/>
    </row>
    <row r="513" spans="2:11" ht="43.5">
      <c r="B513" s="518" t="s">
        <v>900</v>
      </c>
      <c r="C513" s="515">
        <v>5537734</v>
      </c>
      <c r="D513" s="512"/>
      <c r="E513" s="515"/>
      <c r="F513" s="512"/>
      <c r="G513" s="516">
        <f t="shared" si="7"/>
        <v>5537734</v>
      </c>
      <c r="H513"/>
      <c r="I513"/>
      <c r="J513"/>
      <c r="K513" s="498"/>
    </row>
    <row r="514" spans="2:11" ht="29.25">
      <c r="B514" s="518" t="s">
        <v>901</v>
      </c>
      <c r="C514" s="515">
        <v>5537734</v>
      </c>
      <c r="D514" s="512"/>
      <c r="E514" s="515"/>
      <c r="F514" s="512"/>
      <c r="G514" s="516">
        <f t="shared" si="7"/>
        <v>5537734</v>
      </c>
      <c r="H514"/>
      <c r="I514"/>
      <c r="J514"/>
      <c r="K514" s="498"/>
    </row>
    <row r="515" spans="2:11" ht="29.25">
      <c r="B515" s="518" t="s">
        <v>902</v>
      </c>
      <c r="C515" s="515"/>
      <c r="D515" s="512">
        <v>17192607</v>
      </c>
      <c r="E515" s="515"/>
      <c r="F515" s="512"/>
      <c r="G515" s="516">
        <f t="shared" si="7"/>
        <v>17192607</v>
      </c>
      <c r="H515"/>
      <c r="I515"/>
      <c r="J515"/>
      <c r="K515" s="498"/>
    </row>
    <row r="516" spans="2:11" ht="29.25">
      <c r="B516" s="518" t="s">
        <v>903</v>
      </c>
      <c r="C516" s="515"/>
      <c r="D516" s="512">
        <v>12721085</v>
      </c>
      <c r="E516" s="515"/>
      <c r="F516" s="512"/>
      <c r="G516" s="516">
        <f t="shared" si="7"/>
        <v>12721085</v>
      </c>
      <c r="H516"/>
      <c r="I516"/>
      <c r="J516"/>
      <c r="K516" s="498"/>
    </row>
    <row r="517" spans="2:11" ht="29.25">
      <c r="B517" s="518" t="s">
        <v>904</v>
      </c>
      <c r="C517" s="515"/>
      <c r="D517" s="512">
        <v>9459696</v>
      </c>
      <c r="E517" s="515"/>
      <c r="F517" s="512"/>
      <c r="G517" s="516">
        <f t="shared" si="7"/>
        <v>9459696</v>
      </c>
      <c r="H517"/>
      <c r="I517"/>
      <c r="J517"/>
      <c r="K517" s="498"/>
    </row>
    <row r="518" spans="2:11" ht="29.25">
      <c r="B518" s="518" t="s">
        <v>905</v>
      </c>
      <c r="C518" s="515"/>
      <c r="D518" s="512">
        <v>25764002</v>
      </c>
      <c r="E518" s="515"/>
      <c r="F518" s="512"/>
      <c r="G518" s="516">
        <f t="shared" si="7"/>
        <v>25764002</v>
      </c>
      <c r="H518"/>
      <c r="I518"/>
      <c r="J518"/>
      <c r="K518" s="498"/>
    </row>
    <row r="519" spans="2:11" ht="29.25">
      <c r="B519" s="518" t="s">
        <v>906</v>
      </c>
      <c r="C519" s="515"/>
      <c r="D519" s="512">
        <v>8849669</v>
      </c>
      <c r="E519" s="515"/>
      <c r="F519" s="512"/>
      <c r="G519" s="516">
        <f t="shared" si="7"/>
        <v>8849669</v>
      </c>
      <c r="H519"/>
      <c r="I519"/>
      <c r="J519"/>
      <c r="K519" s="498"/>
    </row>
    <row r="520" spans="2:11" ht="43.5">
      <c r="B520" s="518" t="s">
        <v>907</v>
      </c>
      <c r="C520" s="515"/>
      <c r="D520" s="512">
        <v>16041249</v>
      </c>
      <c r="E520" s="515"/>
      <c r="F520" s="512"/>
      <c r="G520" s="516">
        <f t="shared" si="7"/>
        <v>16041249</v>
      </c>
      <c r="H520"/>
      <c r="I520"/>
      <c r="J520"/>
      <c r="K520" s="498"/>
    </row>
    <row r="521" spans="2:11" ht="29.25">
      <c r="B521" s="518" t="s">
        <v>908</v>
      </c>
      <c r="C521" s="515">
        <v>1324871</v>
      </c>
      <c r="D521" s="512"/>
      <c r="E521" s="515"/>
      <c r="F521" s="512"/>
      <c r="G521" s="516">
        <f t="shared" si="7"/>
        <v>1324871</v>
      </c>
      <c r="H521"/>
      <c r="I521"/>
      <c r="J521"/>
      <c r="K521" s="498"/>
    </row>
    <row r="522" spans="2:11" ht="29.25">
      <c r="B522" s="518" t="s">
        <v>909</v>
      </c>
      <c r="C522" s="515">
        <v>313032930</v>
      </c>
      <c r="D522" s="512"/>
      <c r="E522" s="515"/>
      <c r="F522" s="512"/>
      <c r="G522" s="516">
        <f t="shared" si="7"/>
        <v>313032930</v>
      </c>
      <c r="H522"/>
      <c r="I522"/>
      <c r="J522"/>
      <c r="K522" s="498"/>
    </row>
    <row r="523" spans="2:11" ht="29.25">
      <c r="B523" s="518" t="s">
        <v>910</v>
      </c>
      <c r="C523" s="515">
        <v>85207981</v>
      </c>
      <c r="D523" s="512"/>
      <c r="E523" s="515"/>
      <c r="F523" s="512"/>
      <c r="G523" s="516">
        <f t="shared" si="7"/>
        <v>85207981</v>
      </c>
      <c r="H523"/>
      <c r="I523"/>
      <c r="J523"/>
      <c r="K523" s="498"/>
    </row>
    <row r="524" spans="2:11" ht="43.5">
      <c r="B524" s="518" t="s">
        <v>911</v>
      </c>
      <c r="C524" s="515">
        <v>5578785</v>
      </c>
      <c r="D524" s="512"/>
      <c r="E524" s="515"/>
      <c r="F524" s="512"/>
      <c r="G524" s="516">
        <f t="shared" ref="G524:G587" si="8">SUM(C524:F524)</f>
        <v>5578785</v>
      </c>
      <c r="H524"/>
      <c r="I524"/>
      <c r="J524"/>
      <c r="K524" s="498"/>
    </row>
    <row r="525" spans="2:11" ht="29.25">
      <c r="B525" s="518" t="s">
        <v>912</v>
      </c>
      <c r="C525" s="515">
        <v>5578785</v>
      </c>
      <c r="D525" s="512"/>
      <c r="E525" s="515"/>
      <c r="F525" s="512"/>
      <c r="G525" s="516">
        <f t="shared" si="8"/>
        <v>5578785</v>
      </c>
      <c r="H525"/>
      <c r="I525"/>
      <c r="J525"/>
      <c r="K525" s="498"/>
    </row>
    <row r="526" spans="2:11" ht="29.25">
      <c r="B526" s="518" t="s">
        <v>913</v>
      </c>
      <c r="C526" s="515"/>
      <c r="D526" s="512"/>
      <c r="E526" s="515"/>
      <c r="F526" s="512">
        <v>11900180</v>
      </c>
      <c r="G526" s="516">
        <f t="shared" si="8"/>
        <v>11900180</v>
      </c>
      <c r="H526"/>
      <c r="I526"/>
      <c r="J526"/>
      <c r="K526" s="498"/>
    </row>
    <row r="527" spans="2:11" ht="29.25">
      <c r="B527" s="518" t="s">
        <v>914</v>
      </c>
      <c r="C527" s="515">
        <v>2550000000</v>
      </c>
      <c r="D527" s="512"/>
      <c r="E527" s="515"/>
      <c r="F527" s="512"/>
      <c r="G527" s="516">
        <f t="shared" si="8"/>
        <v>2550000000</v>
      </c>
      <c r="H527"/>
      <c r="I527"/>
      <c r="J527"/>
      <c r="K527" s="498"/>
    </row>
    <row r="528" spans="2:11" ht="43.5">
      <c r="B528" s="518" t="s">
        <v>915</v>
      </c>
      <c r="C528" s="515">
        <v>5578785</v>
      </c>
      <c r="D528" s="512"/>
      <c r="E528" s="515"/>
      <c r="F528" s="512"/>
      <c r="G528" s="516">
        <f t="shared" si="8"/>
        <v>5578785</v>
      </c>
      <c r="H528"/>
      <c r="I528"/>
      <c r="J528"/>
      <c r="K528" s="498"/>
    </row>
    <row r="529" spans="2:11" ht="29.25">
      <c r="B529" s="518" t="s">
        <v>916</v>
      </c>
      <c r="C529" s="515">
        <v>17905466</v>
      </c>
      <c r="D529" s="512"/>
      <c r="E529" s="515"/>
      <c r="F529" s="512"/>
      <c r="G529" s="516">
        <f t="shared" si="8"/>
        <v>17905466</v>
      </c>
      <c r="H529"/>
      <c r="I529"/>
      <c r="J529"/>
      <c r="K529" s="498"/>
    </row>
    <row r="530" spans="2:11" ht="43.5">
      <c r="B530" s="518" t="s">
        <v>917</v>
      </c>
      <c r="C530" s="515">
        <v>1151489</v>
      </c>
      <c r="D530" s="512"/>
      <c r="E530" s="515"/>
      <c r="F530" s="512">
        <v>4325363</v>
      </c>
      <c r="G530" s="516">
        <f t="shared" si="8"/>
        <v>5476852</v>
      </c>
      <c r="H530"/>
      <c r="I530"/>
      <c r="J530"/>
      <c r="K530" s="498"/>
    </row>
    <row r="531" spans="2:11" ht="29.25">
      <c r="B531" s="518" t="s">
        <v>918</v>
      </c>
      <c r="C531" s="515">
        <v>29904005</v>
      </c>
      <c r="D531" s="512"/>
      <c r="E531" s="515"/>
      <c r="F531" s="512"/>
      <c r="G531" s="516">
        <f t="shared" si="8"/>
        <v>29904005</v>
      </c>
      <c r="H531"/>
      <c r="I531"/>
      <c r="J531"/>
      <c r="K531" s="498"/>
    </row>
    <row r="532" spans="2:11" ht="29.25">
      <c r="B532" s="518" t="s">
        <v>919</v>
      </c>
      <c r="C532" s="515">
        <v>17176033</v>
      </c>
      <c r="D532" s="512"/>
      <c r="E532" s="515"/>
      <c r="F532" s="512"/>
      <c r="G532" s="516">
        <f t="shared" si="8"/>
        <v>17176033</v>
      </c>
      <c r="H532"/>
      <c r="I532"/>
      <c r="J532"/>
      <c r="K532" s="498"/>
    </row>
    <row r="533" spans="2:11" ht="29.25">
      <c r="B533" s="518" t="s">
        <v>920</v>
      </c>
      <c r="C533" s="515">
        <v>3061608</v>
      </c>
      <c r="D533" s="512"/>
      <c r="E533" s="515"/>
      <c r="F533" s="512"/>
      <c r="G533" s="516">
        <f t="shared" si="8"/>
        <v>3061608</v>
      </c>
      <c r="H533"/>
      <c r="I533"/>
      <c r="J533"/>
      <c r="K533" s="498"/>
    </row>
    <row r="534" spans="2:11" ht="43.5">
      <c r="B534" s="518" t="s">
        <v>921</v>
      </c>
      <c r="C534" s="515">
        <v>2050000</v>
      </c>
      <c r="D534" s="512"/>
      <c r="E534" s="515"/>
      <c r="F534" s="512">
        <v>13328000</v>
      </c>
      <c r="G534" s="516">
        <f t="shared" si="8"/>
        <v>15378000</v>
      </c>
      <c r="H534"/>
      <c r="I534"/>
      <c r="J534"/>
      <c r="K534" s="498"/>
    </row>
    <row r="535" spans="2:11" ht="29.25">
      <c r="B535" s="518" t="s">
        <v>922</v>
      </c>
      <c r="C535" s="515">
        <v>16001865</v>
      </c>
      <c r="D535" s="512"/>
      <c r="E535" s="515"/>
      <c r="F535" s="512"/>
      <c r="G535" s="516">
        <f t="shared" si="8"/>
        <v>16001865</v>
      </c>
      <c r="H535"/>
      <c r="I535"/>
      <c r="J535"/>
      <c r="K535" s="498"/>
    </row>
    <row r="536" spans="2:11" ht="29.25">
      <c r="B536" s="518" t="s">
        <v>923</v>
      </c>
      <c r="C536" s="515">
        <v>4662304</v>
      </c>
      <c r="D536" s="512"/>
      <c r="E536" s="515"/>
      <c r="F536" s="512"/>
      <c r="G536" s="516">
        <f t="shared" si="8"/>
        <v>4662304</v>
      </c>
      <c r="H536"/>
      <c r="I536"/>
      <c r="J536"/>
      <c r="K536" s="498"/>
    </row>
    <row r="537" spans="2:11" ht="43.5">
      <c r="B537" s="518" t="s">
        <v>924</v>
      </c>
      <c r="C537" s="515">
        <v>72459838</v>
      </c>
      <c r="D537" s="512"/>
      <c r="E537" s="515"/>
      <c r="F537" s="512"/>
      <c r="G537" s="516">
        <f t="shared" si="8"/>
        <v>72459838</v>
      </c>
      <c r="H537"/>
      <c r="I537"/>
      <c r="J537"/>
      <c r="K537" s="498"/>
    </row>
    <row r="538" spans="2:11" ht="29.25">
      <c r="B538" s="518" t="s">
        <v>925</v>
      </c>
      <c r="C538" s="515">
        <v>249525421</v>
      </c>
      <c r="D538" s="512"/>
      <c r="E538" s="515"/>
      <c r="F538" s="512"/>
      <c r="G538" s="516">
        <f t="shared" si="8"/>
        <v>249525421</v>
      </c>
      <c r="H538"/>
      <c r="I538"/>
      <c r="J538"/>
      <c r="K538" s="498"/>
    </row>
    <row r="539" spans="2:11" ht="29.25">
      <c r="B539" s="518" t="s">
        <v>926</v>
      </c>
      <c r="C539" s="515">
        <v>691787</v>
      </c>
      <c r="D539" s="512"/>
      <c r="E539" s="515"/>
      <c r="F539" s="512"/>
      <c r="G539" s="516">
        <f t="shared" si="8"/>
        <v>691787</v>
      </c>
      <c r="H539"/>
      <c r="I539"/>
      <c r="J539"/>
      <c r="K539" s="498"/>
    </row>
    <row r="540" spans="2:11" ht="43.5">
      <c r="B540" s="518" t="s">
        <v>927</v>
      </c>
      <c r="C540" s="515"/>
      <c r="D540" s="512">
        <v>28276463</v>
      </c>
      <c r="E540" s="515"/>
      <c r="F540" s="512"/>
      <c r="G540" s="516">
        <f t="shared" si="8"/>
        <v>28276463</v>
      </c>
      <c r="H540"/>
      <c r="I540"/>
      <c r="J540"/>
      <c r="K540" s="498"/>
    </row>
    <row r="541" spans="2:11" ht="29.25">
      <c r="B541" s="518" t="s">
        <v>928</v>
      </c>
      <c r="C541" s="515">
        <v>24860157</v>
      </c>
      <c r="D541" s="512"/>
      <c r="E541" s="515"/>
      <c r="F541" s="512"/>
      <c r="G541" s="516">
        <f t="shared" si="8"/>
        <v>24860157</v>
      </c>
      <c r="H541"/>
      <c r="I541"/>
      <c r="J541"/>
      <c r="K541" s="498"/>
    </row>
    <row r="542" spans="2:11" ht="29.25">
      <c r="B542" s="518" t="s">
        <v>929</v>
      </c>
      <c r="C542" s="515">
        <v>24388744</v>
      </c>
      <c r="D542" s="512"/>
      <c r="E542" s="515"/>
      <c r="F542" s="512"/>
      <c r="G542" s="516">
        <f t="shared" si="8"/>
        <v>24388744</v>
      </c>
      <c r="H542"/>
      <c r="I542"/>
      <c r="J542"/>
      <c r="K542" s="498"/>
    </row>
    <row r="543" spans="2:11" ht="29.25">
      <c r="B543" s="518" t="s">
        <v>930</v>
      </c>
      <c r="C543" s="515"/>
      <c r="D543" s="512">
        <v>13758918</v>
      </c>
      <c r="E543" s="515"/>
      <c r="F543" s="512"/>
      <c r="G543" s="516">
        <f t="shared" si="8"/>
        <v>13758918</v>
      </c>
      <c r="H543"/>
      <c r="I543"/>
      <c r="J543"/>
      <c r="K543" s="498"/>
    </row>
    <row r="544" spans="2:11" ht="29.25">
      <c r="B544" s="518" t="s">
        <v>931</v>
      </c>
      <c r="C544" s="515"/>
      <c r="D544" s="512"/>
      <c r="E544" s="515">
        <v>189700451</v>
      </c>
      <c r="F544" s="512"/>
      <c r="G544" s="516">
        <f t="shared" si="8"/>
        <v>189700451</v>
      </c>
      <c r="H544"/>
      <c r="I544"/>
      <c r="J544"/>
      <c r="K544" s="498"/>
    </row>
    <row r="545" spans="2:11" ht="29.25">
      <c r="B545" s="518" t="s">
        <v>932</v>
      </c>
      <c r="C545" s="515">
        <v>26753420</v>
      </c>
      <c r="D545" s="512"/>
      <c r="E545" s="515"/>
      <c r="F545" s="512"/>
      <c r="G545" s="516">
        <f t="shared" si="8"/>
        <v>26753420</v>
      </c>
      <c r="H545"/>
      <c r="I545"/>
      <c r="J545"/>
      <c r="K545" s="498"/>
    </row>
    <row r="546" spans="2:11" ht="29.25">
      <c r="B546" s="518" t="s">
        <v>933</v>
      </c>
      <c r="C546" s="515">
        <v>340212937</v>
      </c>
      <c r="D546" s="512"/>
      <c r="E546" s="515"/>
      <c r="F546" s="512"/>
      <c r="G546" s="516">
        <f t="shared" si="8"/>
        <v>340212937</v>
      </c>
      <c r="H546"/>
      <c r="I546"/>
      <c r="J546"/>
      <c r="K546" s="498"/>
    </row>
    <row r="547" spans="2:11" ht="43.5">
      <c r="B547" s="518" t="s">
        <v>934</v>
      </c>
      <c r="C547" s="515">
        <v>600000000</v>
      </c>
      <c r="D547" s="512"/>
      <c r="E547" s="515"/>
      <c r="F547" s="512"/>
      <c r="G547" s="516">
        <f t="shared" si="8"/>
        <v>600000000</v>
      </c>
      <c r="H547"/>
      <c r="I547"/>
      <c r="J547"/>
      <c r="K547" s="498"/>
    </row>
    <row r="548" spans="2:11" ht="43.5">
      <c r="B548" s="518" t="s">
        <v>935</v>
      </c>
      <c r="C548" s="515">
        <v>65258557</v>
      </c>
      <c r="D548" s="512"/>
      <c r="E548" s="515"/>
      <c r="F548" s="512"/>
      <c r="G548" s="516">
        <f t="shared" si="8"/>
        <v>65258557</v>
      </c>
      <c r="H548"/>
      <c r="I548"/>
      <c r="J548"/>
      <c r="K548" s="498"/>
    </row>
    <row r="549" spans="2:11" ht="29.25">
      <c r="B549" s="518" t="s">
        <v>936</v>
      </c>
      <c r="C549" s="515">
        <v>27590835</v>
      </c>
      <c r="D549" s="512"/>
      <c r="E549" s="515"/>
      <c r="F549" s="512"/>
      <c r="G549" s="516">
        <f t="shared" si="8"/>
        <v>27590835</v>
      </c>
      <c r="H549"/>
      <c r="I549"/>
      <c r="J549"/>
      <c r="K549" s="498"/>
    </row>
    <row r="550" spans="2:11" ht="43.5">
      <c r="B550" s="518" t="s">
        <v>937</v>
      </c>
      <c r="C550" s="515"/>
      <c r="D550" s="512">
        <v>16166763</v>
      </c>
      <c r="E550" s="515"/>
      <c r="F550" s="512"/>
      <c r="G550" s="516">
        <f t="shared" si="8"/>
        <v>16166763</v>
      </c>
      <c r="H550"/>
      <c r="I550"/>
      <c r="J550"/>
      <c r="K550" s="498"/>
    </row>
    <row r="551" spans="2:11" ht="29.25">
      <c r="B551" s="518" t="s">
        <v>938</v>
      </c>
      <c r="C551" s="515">
        <v>791959</v>
      </c>
      <c r="D551" s="512"/>
      <c r="E551" s="515"/>
      <c r="F551" s="512"/>
      <c r="G551" s="516">
        <f t="shared" si="8"/>
        <v>791959</v>
      </c>
      <c r="H551"/>
      <c r="I551"/>
      <c r="J551"/>
      <c r="K551" s="498"/>
    </row>
    <row r="552" spans="2:11" ht="43.5">
      <c r="B552" s="518" t="s">
        <v>939</v>
      </c>
      <c r="C552" s="515">
        <v>118137243</v>
      </c>
      <c r="D552" s="512"/>
      <c r="E552" s="515"/>
      <c r="F552" s="512"/>
      <c r="G552" s="516">
        <f t="shared" si="8"/>
        <v>118137243</v>
      </c>
      <c r="H552"/>
      <c r="I552"/>
      <c r="J552"/>
      <c r="K552" s="498"/>
    </row>
    <row r="553" spans="2:11" ht="29.25">
      <c r="B553" s="518" t="s">
        <v>940</v>
      </c>
      <c r="C553" s="515">
        <v>40040487</v>
      </c>
      <c r="D553" s="512"/>
      <c r="E553" s="515"/>
      <c r="F553" s="512"/>
      <c r="G553" s="516">
        <f t="shared" si="8"/>
        <v>40040487</v>
      </c>
      <c r="H553"/>
      <c r="I553"/>
      <c r="J553"/>
      <c r="K553" s="498"/>
    </row>
    <row r="554" spans="2:11" ht="29.25">
      <c r="B554" s="518" t="s">
        <v>941</v>
      </c>
      <c r="C554" s="515">
        <v>53386918</v>
      </c>
      <c r="D554" s="512"/>
      <c r="E554" s="515"/>
      <c r="F554" s="512"/>
      <c r="G554" s="516">
        <f t="shared" si="8"/>
        <v>53386918</v>
      </c>
      <c r="H554"/>
      <c r="I554"/>
      <c r="J554"/>
      <c r="K554" s="498"/>
    </row>
    <row r="555" spans="2:11" ht="43.5">
      <c r="B555" s="518" t="s">
        <v>942</v>
      </c>
      <c r="C555" s="515"/>
      <c r="D555" s="512">
        <v>196727709</v>
      </c>
      <c r="E555" s="515"/>
      <c r="F555" s="512"/>
      <c r="G555" s="516">
        <f t="shared" si="8"/>
        <v>196727709</v>
      </c>
      <c r="H555"/>
      <c r="I555"/>
      <c r="J555"/>
      <c r="K555" s="498"/>
    </row>
    <row r="556" spans="2:11" ht="43.5">
      <c r="B556" s="518" t="s">
        <v>943</v>
      </c>
      <c r="C556" s="515">
        <v>16885301</v>
      </c>
      <c r="D556" s="512"/>
      <c r="E556" s="515"/>
      <c r="F556" s="512"/>
      <c r="G556" s="516">
        <f t="shared" si="8"/>
        <v>16885301</v>
      </c>
      <c r="H556"/>
      <c r="I556"/>
      <c r="J556"/>
      <c r="K556" s="498"/>
    </row>
    <row r="557" spans="2:11" ht="29.25">
      <c r="B557" s="518" t="s">
        <v>944</v>
      </c>
      <c r="C557" s="515"/>
      <c r="D557" s="512">
        <v>50675704</v>
      </c>
      <c r="E557" s="515"/>
      <c r="F557" s="512"/>
      <c r="G557" s="516">
        <f t="shared" si="8"/>
        <v>50675704</v>
      </c>
      <c r="H557"/>
      <c r="I557"/>
      <c r="J557"/>
      <c r="K557" s="498"/>
    </row>
    <row r="558" spans="2:11" ht="29.25">
      <c r="B558" s="518" t="s">
        <v>945</v>
      </c>
      <c r="C558" s="515"/>
      <c r="D558" s="512">
        <v>57630267</v>
      </c>
      <c r="E558" s="515"/>
      <c r="F558" s="512"/>
      <c r="G558" s="516">
        <f t="shared" si="8"/>
        <v>57630267</v>
      </c>
      <c r="H558"/>
      <c r="I558"/>
      <c r="J558"/>
      <c r="K558" s="498"/>
    </row>
    <row r="559" spans="2:11" ht="29.25">
      <c r="B559" s="518" t="s">
        <v>946</v>
      </c>
      <c r="C559" s="515"/>
      <c r="D559" s="512">
        <v>35481974</v>
      </c>
      <c r="E559" s="515"/>
      <c r="F559" s="512"/>
      <c r="G559" s="516">
        <f t="shared" si="8"/>
        <v>35481974</v>
      </c>
      <c r="H559"/>
      <c r="I559"/>
      <c r="J559"/>
      <c r="K559" s="498"/>
    </row>
    <row r="560" spans="2:11" ht="43.5">
      <c r="B560" s="518" t="s">
        <v>947</v>
      </c>
      <c r="C560" s="515">
        <v>9064068</v>
      </c>
      <c r="D560" s="512"/>
      <c r="E560" s="515"/>
      <c r="F560" s="512"/>
      <c r="G560" s="516">
        <f t="shared" si="8"/>
        <v>9064068</v>
      </c>
      <c r="H560"/>
      <c r="I560"/>
      <c r="J560"/>
      <c r="K560" s="498"/>
    </row>
    <row r="561" spans="2:11" ht="29.25">
      <c r="B561" s="518" t="s">
        <v>948</v>
      </c>
      <c r="C561" s="515">
        <v>9399011</v>
      </c>
      <c r="D561" s="512"/>
      <c r="E561" s="515"/>
      <c r="F561" s="512"/>
      <c r="G561" s="516">
        <f t="shared" si="8"/>
        <v>9399011</v>
      </c>
      <c r="H561"/>
      <c r="I561"/>
      <c r="J561"/>
      <c r="K561" s="498"/>
    </row>
    <row r="562" spans="2:11" ht="29.25">
      <c r="B562" s="518" t="s">
        <v>949</v>
      </c>
      <c r="C562" s="515">
        <v>2855017</v>
      </c>
      <c r="D562" s="512"/>
      <c r="E562" s="515"/>
      <c r="F562" s="512"/>
      <c r="G562" s="516">
        <f t="shared" si="8"/>
        <v>2855017</v>
      </c>
      <c r="H562"/>
      <c r="I562"/>
      <c r="J562"/>
      <c r="K562" s="498"/>
    </row>
    <row r="563" spans="2:11" ht="29.25">
      <c r="B563" s="518" t="s">
        <v>950</v>
      </c>
      <c r="C563" s="515">
        <v>19253539</v>
      </c>
      <c r="D563" s="512"/>
      <c r="E563" s="515"/>
      <c r="F563" s="512"/>
      <c r="G563" s="516">
        <f t="shared" si="8"/>
        <v>19253539</v>
      </c>
      <c r="H563"/>
      <c r="I563"/>
      <c r="J563"/>
      <c r="K563" s="498"/>
    </row>
    <row r="564" spans="2:11" ht="29.25">
      <c r="B564" s="518" t="s">
        <v>951</v>
      </c>
      <c r="C564" s="515">
        <v>21255924</v>
      </c>
      <c r="D564" s="512"/>
      <c r="E564" s="515"/>
      <c r="F564" s="512"/>
      <c r="G564" s="516">
        <f t="shared" si="8"/>
        <v>21255924</v>
      </c>
      <c r="H564"/>
      <c r="I564"/>
      <c r="J564"/>
      <c r="K564" s="498"/>
    </row>
    <row r="565" spans="2:11" ht="29.25">
      <c r="B565" s="518" t="s">
        <v>952</v>
      </c>
      <c r="C565" s="515">
        <v>2348246</v>
      </c>
      <c r="D565" s="512"/>
      <c r="E565" s="515"/>
      <c r="F565" s="512"/>
      <c r="G565" s="516">
        <f t="shared" si="8"/>
        <v>2348246</v>
      </c>
      <c r="H565"/>
      <c r="I565"/>
      <c r="J565"/>
      <c r="K565" s="498"/>
    </row>
    <row r="566" spans="2:11" ht="29.25">
      <c r="B566" s="518" t="s">
        <v>953</v>
      </c>
      <c r="C566" s="515">
        <v>5678125</v>
      </c>
      <c r="D566" s="512"/>
      <c r="E566" s="515"/>
      <c r="F566" s="512"/>
      <c r="G566" s="516">
        <f t="shared" si="8"/>
        <v>5678125</v>
      </c>
      <c r="H566"/>
      <c r="I566"/>
      <c r="J566"/>
      <c r="K566" s="498"/>
    </row>
    <row r="567" spans="2:11" ht="29.25">
      <c r="B567" s="518" t="s">
        <v>954</v>
      </c>
      <c r="C567" s="515">
        <v>25507820</v>
      </c>
      <c r="D567" s="512"/>
      <c r="E567" s="515"/>
      <c r="F567" s="512"/>
      <c r="G567" s="516">
        <f t="shared" si="8"/>
        <v>25507820</v>
      </c>
      <c r="H567"/>
      <c r="I567"/>
      <c r="J567"/>
      <c r="K567" s="498"/>
    </row>
    <row r="568" spans="2:11" ht="29.25">
      <c r="B568" s="518" t="s">
        <v>955</v>
      </c>
      <c r="C568" s="515"/>
      <c r="D568" s="512">
        <v>373786342</v>
      </c>
      <c r="E568" s="515"/>
      <c r="F568" s="512"/>
      <c r="G568" s="516">
        <f t="shared" si="8"/>
        <v>373786342</v>
      </c>
      <c r="H568"/>
      <c r="I568"/>
      <c r="J568"/>
      <c r="K568" s="498"/>
    </row>
    <row r="569" spans="2:11" ht="43.5">
      <c r="B569" s="518" t="s">
        <v>956</v>
      </c>
      <c r="C569" s="515">
        <v>5229424</v>
      </c>
      <c r="D569" s="512"/>
      <c r="E569" s="515"/>
      <c r="F569" s="512"/>
      <c r="G569" s="516">
        <f t="shared" si="8"/>
        <v>5229424</v>
      </c>
      <c r="H569"/>
      <c r="I569"/>
      <c r="J569"/>
      <c r="K569" s="498"/>
    </row>
    <row r="570" spans="2:11" ht="43.5">
      <c r="B570" s="518" t="s">
        <v>957</v>
      </c>
      <c r="C570" s="515">
        <v>100912135</v>
      </c>
      <c r="D570" s="512"/>
      <c r="E570" s="515"/>
      <c r="F570" s="512"/>
      <c r="G570" s="516">
        <f t="shared" si="8"/>
        <v>100912135</v>
      </c>
      <c r="H570"/>
      <c r="I570"/>
      <c r="J570"/>
      <c r="K570" s="498"/>
    </row>
    <row r="571" spans="2:11" ht="29.25">
      <c r="B571" s="518" t="s">
        <v>958</v>
      </c>
      <c r="C571" s="515">
        <v>2154043</v>
      </c>
      <c r="D571" s="512"/>
      <c r="E571" s="515"/>
      <c r="F571" s="512"/>
      <c r="G571" s="516">
        <f t="shared" si="8"/>
        <v>2154043</v>
      </c>
      <c r="H571"/>
      <c r="I571"/>
      <c r="J571"/>
      <c r="K571" s="498"/>
    </row>
    <row r="572" spans="2:11" ht="29.25">
      <c r="B572" s="518" t="s">
        <v>959</v>
      </c>
      <c r="C572" s="515">
        <v>1595659</v>
      </c>
      <c r="D572" s="512"/>
      <c r="E572" s="515"/>
      <c r="F572" s="512"/>
      <c r="G572" s="516">
        <f t="shared" si="8"/>
        <v>1595659</v>
      </c>
      <c r="H572"/>
    </row>
    <row r="573" spans="2:11" ht="29.25">
      <c r="B573" s="518" t="s">
        <v>960</v>
      </c>
      <c r="C573" s="515">
        <v>2154043</v>
      </c>
      <c r="D573" s="512"/>
      <c r="E573" s="515"/>
      <c r="F573" s="512"/>
      <c r="G573" s="516">
        <f t="shared" si="8"/>
        <v>2154043</v>
      </c>
      <c r="H573"/>
    </row>
    <row r="574" spans="2:11" ht="43.5">
      <c r="B574" s="518" t="s">
        <v>961</v>
      </c>
      <c r="C574" s="515">
        <v>2154043</v>
      </c>
      <c r="D574" s="512"/>
      <c r="E574" s="515"/>
      <c r="F574" s="512"/>
      <c r="G574" s="516">
        <f t="shared" si="8"/>
        <v>2154043</v>
      </c>
      <c r="H574"/>
    </row>
    <row r="575" spans="2:11" ht="29.25">
      <c r="B575" s="518" t="s">
        <v>962</v>
      </c>
      <c r="C575" s="515">
        <v>1595659</v>
      </c>
      <c r="D575" s="512"/>
      <c r="E575" s="515"/>
      <c r="F575" s="512"/>
      <c r="G575" s="516">
        <f t="shared" si="8"/>
        <v>1595659</v>
      </c>
      <c r="H575"/>
    </row>
    <row r="576" spans="2:11" ht="43.5">
      <c r="B576" s="518" t="s">
        <v>963</v>
      </c>
      <c r="C576" s="515">
        <v>715000000</v>
      </c>
      <c r="D576" s="512"/>
      <c r="E576" s="515"/>
      <c r="F576" s="512"/>
      <c r="G576" s="516">
        <f t="shared" si="8"/>
        <v>715000000</v>
      </c>
      <c r="H576"/>
    </row>
    <row r="577" spans="2:8" ht="43.5">
      <c r="B577" s="518" t="s">
        <v>964</v>
      </c>
      <c r="C577" s="515">
        <v>1241916</v>
      </c>
      <c r="D577" s="512"/>
      <c r="E577" s="515"/>
      <c r="F577" s="512"/>
      <c r="G577" s="516">
        <f t="shared" si="8"/>
        <v>1241916</v>
      </c>
      <c r="H577"/>
    </row>
    <row r="578" spans="2:8" ht="43.5">
      <c r="B578" s="518" t="s">
        <v>965</v>
      </c>
      <c r="C578" s="515">
        <v>1241916</v>
      </c>
      <c r="D578" s="512"/>
      <c r="E578" s="515"/>
      <c r="F578" s="512"/>
      <c r="G578" s="516">
        <f t="shared" si="8"/>
        <v>1241916</v>
      </c>
      <c r="H578"/>
    </row>
    <row r="579" spans="2:8" ht="29.25">
      <c r="B579" s="518" t="s">
        <v>966</v>
      </c>
      <c r="C579" s="515">
        <v>252309010</v>
      </c>
      <c r="D579" s="512"/>
      <c r="E579" s="515"/>
      <c r="F579" s="512"/>
      <c r="G579" s="516">
        <f t="shared" si="8"/>
        <v>252309010</v>
      </c>
      <c r="H579"/>
    </row>
    <row r="580" spans="2:8" ht="29.25">
      <c r="B580" s="518" t="s">
        <v>967</v>
      </c>
      <c r="C580" s="515"/>
      <c r="D580" s="512">
        <v>429485949</v>
      </c>
      <c r="E580" s="515"/>
      <c r="F580" s="512"/>
      <c r="G580" s="516">
        <f t="shared" si="8"/>
        <v>429485949</v>
      </c>
      <c r="H580"/>
    </row>
    <row r="581" spans="2:8" ht="43.5">
      <c r="B581" s="518" t="s">
        <v>968</v>
      </c>
      <c r="C581" s="515">
        <v>172107557</v>
      </c>
      <c r="D581" s="512"/>
      <c r="E581" s="515"/>
      <c r="F581" s="512"/>
      <c r="G581" s="516">
        <f t="shared" si="8"/>
        <v>172107557</v>
      </c>
      <c r="H581"/>
    </row>
    <row r="582" spans="2:8" ht="43.5">
      <c r="B582" s="518" t="s">
        <v>969</v>
      </c>
      <c r="C582" s="515"/>
      <c r="D582" s="512">
        <v>2353057</v>
      </c>
      <c r="E582" s="515"/>
      <c r="F582" s="512"/>
      <c r="G582" s="516">
        <f t="shared" si="8"/>
        <v>2353057</v>
      </c>
      <c r="H582"/>
    </row>
    <row r="583" spans="2:8" ht="29.25">
      <c r="B583" s="518" t="s">
        <v>970</v>
      </c>
      <c r="C583" s="515"/>
      <c r="D583" s="512"/>
      <c r="E583" s="515"/>
      <c r="F583" s="512">
        <v>91982000</v>
      </c>
      <c r="G583" s="516">
        <f t="shared" si="8"/>
        <v>91982000</v>
      </c>
      <c r="H583"/>
    </row>
    <row r="584" spans="2:8" ht="43.5">
      <c r="B584" s="518" t="s">
        <v>971</v>
      </c>
      <c r="C584" s="515">
        <v>50235205</v>
      </c>
      <c r="D584" s="512"/>
      <c r="E584" s="515"/>
      <c r="F584" s="512"/>
      <c r="G584" s="516">
        <f t="shared" si="8"/>
        <v>50235205</v>
      </c>
      <c r="H584"/>
    </row>
    <row r="585" spans="2:8" ht="29.25">
      <c r="B585" s="518" t="s">
        <v>972</v>
      </c>
      <c r="C585" s="515"/>
      <c r="D585" s="512">
        <v>300000000</v>
      </c>
      <c r="E585" s="515"/>
      <c r="F585" s="512"/>
      <c r="G585" s="516">
        <f t="shared" si="8"/>
        <v>300000000</v>
      </c>
      <c r="H585"/>
    </row>
    <row r="586" spans="2:8" ht="29.25">
      <c r="B586" s="518" t="s">
        <v>973</v>
      </c>
      <c r="C586" s="515"/>
      <c r="D586" s="512">
        <v>49492414</v>
      </c>
      <c r="E586" s="515"/>
      <c r="F586" s="512"/>
      <c r="G586" s="516">
        <f t="shared" si="8"/>
        <v>49492414</v>
      </c>
      <c r="H586"/>
    </row>
    <row r="587" spans="2:8" ht="29.25">
      <c r="B587" s="518" t="s">
        <v>974</v>
      </c>
      <c r="C587" s="515"/>
      <c r="D587" s="512">
        <v>6411026</v>
      </c>
      <c r="E587" s="515"/>
      <c r="F587" s="512"/>
      <c r="G587" s="516">
        <f t="shared" si="8"/>
        <v>6411026</v>
      </c>
      <c r="H587"/>
    </row>
    <row r="588" spans="2:8" ht="29.25">
      <c r="B588" s="518" t="s">
        <v>975</v>
      </c>
      <c r="C588" s="515">
        <v>9696303</v>
      </c>
      <c r="D588" s="512"/>
      <c r="E588" s="515"/>
      <c r="F588" s="512"/>
      <c r="G588" s="516">
        <f t="shared" ref="G588:G651" si="9">SUM(C588:F588)</f>
        <v>9696303</v>
      </c>
      <c r="H588"/>
    </row>
    <row r="589" spans="2:8" ht="29.25">
      <c r="B589" s="518" t="s">
        <v>976</v>
      </c>
      <c r="C589" s="515">
        <v>95946749</v>
      </c>
      <c r="D589" s="512"/>
      <c r="E589" s="515"/>
      <c r="F589" s="512"/>
      <c r="G589" s="516">
        <f t="shared" si="9"/>
        <v>95946749</v>
      </c>
      <c r="H589"/>
    </row>
    <row r="590" spans="2:8" ht="29.25">
      <c r="B590" s="518" t="s">
        <v>977</v>
      </c>
      <c r="C590" s="515">
        <v>13249833</v>
      </c>
      <c r="D590" s="512"/>
      <c r="E590" s="515"/>
      <c r="F590" s="512"/>
      <c r="G590" s="516">
        <f t="shared" si="9"/>
        <v>13249833</v>
      </c>
      <c r="H590"/>
    </row>
    <row r="591" spans="2:8" ht="29.25">
      <c r="B591" s="518" t="s">
        <v>978</v>
      </c>
      <c r="C591" s="515"/>
      <c r="D591" s="512">
        <v>60359027</v>
      </c>
      <c r="E591" s="515"/>
      <c r="F591" s="512"/>
      <c r="G591" s="516">
        <f t="shared" si="9"/>
        <v>60359027</v>
      </c>
      <c r="H591"/>
    </row>
    <row r="592" spans="2:8" ht="43.5">
      <c r="B592" s="518" t="s">
        <v>979</v>
      </c>
      <c r="C592" s="515"/>
      <c r="D592" s="512">
        <v>40922191</v>
      </c>
      <c r="E592" s="515"/>
      <c r="F592" s="512"/>
      <c r="G592" s="516">
        <f t="shared" si="9"/>
        <v>40922191</v>
      </c>
      <c r="H592"/>
    </row>
    <row r="593" spans="2:8" ht="29.25">
      <c r="B593" s="518" t="s">
        <v>980</v>
      </c>
      <c r="C593" s="515">
        <v>12527499</v>
      </c>
      <c r="D593" s="512"/>
      <c r="E593" s="515"/>
      <c r="F593" s="512"/>
      <c r="G593" s="516">
        <f t="shared" si="9"/>
        <v>12527499</v>
      </c>
      <c r="H593"/>
    </row>
    <row r="594" spans="2:8" ht="29.25">
      <c r="B594" s="518" t="s">
        <v>981</v>
      </c>
      <c r="C594" s="515">
        <v>8776603</v>
      </c>
      <c r="D594" s="512"/>
      <c r="E594" s="515"/>
      <c r="F594" s="512"/>
      <c r="G594" s="516">
        <f t="shared" si="9"/>
        <v>8776603</v>
      </c>
      <c r="H594"/>
    </row>
    <row r="595" spans="2:8" ht="29.25">
      <c r="B595" s="518" t="s">
        <v>982</v>
      </c>
      <c r="C595" s="515">
        <v>11306212</v>
      </c>
      <c r="D595" s="512"/>
      <c r="E595" s="515"/>
      <c r="F595" s="512"/>
      <c r="G595" s="516">
        <f t="shared" si="9"/>
        <v>11306212</v>
      </c>
      <c r="H595"/>
    </row>
    <row r="596" spans="2:8" ht="43.5">
      <c r="B596" s="518" t="s">
        <v>983</v>
      </c>
      <c r="C596" s="515">
        <v>61127295</v>
      </c>
      <c r="D596" s="512"/>
      <c r="E596" s="515"/>
      <c r="F596" s="512"/>
      <c r="G596" s="516">
        <f t="shared" si="9"/>
        <v>61127295</v>
      </c>
      <c r="H596"/>
    </row>
    <row r="597" spans="2:8" ht="29.25">
      <c r="B597" s="518" t="s">
        <v>984</v>
      </c>
      <c r="C597" s="515">
        <v>56247488</v>
      </c>
      <c r="D597" s="512"/>
      <c r="E597" s="515"/>
      <c r="F597" s="512"/>
      <c r="G597" s="516">
        <f t="shared" si="9"/>
        <v>56247488</v>
      </c>
      <c r="H597"/>
    </row>
    <row r="598" spans="2:8" ht="29.25">
      <c r="B598" s="518" t="s">
        <v>985</v>
      </c>
      <c r="C598" s="515">
        <v>75000000</v>
      </c>
      <c r="D598" s="512"/>
      <c r="E598" s="515"/>
      <c r="F598" s="512"/>
      <c r="G598" s="516">
        <f t="shared" si="9"/>
        <v>75000000</v>
      </c>
      <c r="H598"/>
    </row>
    <row r="599" spans="2:8" ht="29.25">
      <c r="B599" s="518" t="s">
        <v>986</v>
      </c>
      <c r="C599" s="515">
        <v>8573218</v>
      </c>
      <c r="D599" s="512"/>
      <c r="E599" s="515"/>
      <c r="F599" s="512"/>
      <c r="G599" s="516">
        <f t="shared" si="9"/>
        <v>8573218</v>
      </c>
      <c r="H599"/>
    </row>
    <row r="600" spans="2:8" ht="29.25">
      <c r="B600" s="518" t="s">
        <v>987</v>
      </c>
      <c r="C600" s="515">
        <v>27490398</v>
      </c>
      <c r="D600" s="512"/>
      <c r="E600" s="515"/>
      <c r="F600" s="512"/>
      <c r="G600" s="516">
        <f t="shared" si="9"/>
        <v>27490398</v>
      </c>
      <c r="H600"/>
    </row>
    <row r="601" spans="2:8" ht="43.5">
      <c r="B601" s="518" t="s">
        <v>988</v>
      </c>
      <c r="C601" s="515">
        <v>4784138</v>
      </c>
      <c r="D601" s="512">
        <v>175124488</v>
      </c>
      <c r="E601" s="515"/>
      <c r="F601" s="512"/>
      <c r="G601" s="516">
        <f t="shared" si="9"/>
        <v>179908626</v>
      </c>
      <c r="H601"/>
    </row>
    <row r="602" spans="2:8" ht="29.25">
      <c r="B602" s="518" t="s">
        <v>989</v>
      </c>
      <c r="C602" s="515">
        <v>791959</v>
      </c>
      <c r="D602" s="512"/>
      <c r="E602" s="515"/>
      <c r="F602" s="512"/>
      <c r="G602" s="516">
        <f t="shared" si="9"/>
        <v>791959</v>
      </c>
      <c r="H602"/>
    </row>
    <row r="603" spans="2:8" ht="43.5">
      <c r="B603" s="518" t="s">
        <v>990</v>
      </c>
      <c r="C603" s="515">
        <v>791959</v>
      </c>
      <c r="D603" s="512"/>
      <c r="E603" s="515"/>
      <c r="F603" s="512"/>
      <c r="G603" s="516">
        <f t="shared" si="9"/>
        <v>791959</v>
      </c>
      <c r="H603"/>
    </row>
    <row r="604" spans="2:8" ht="29.25">
      <c r="B604" s="518" t="s">
        <v>991</v>
      </c>
      <c r="C604" s="515">
        <v>2138193</v>
      </c>
      <c r="D604" s="512"/>
      <c r="E604" s="515"/>
      <c r="F604" s="512"/>
      <c r="G604" s="516">
        <f t="shared" si="9"/>
        <v>2138193</v>
      </c>
      <c r="H604"/>
    </row>
    <row r="605" spans="2:8" ht="43.5">
      <c r="B605" s="518" t="s">
        <v>992</v>
      </c>
      <c r="C605" s="515">
        <v>791959</v>
      </c>
      <c r="D605" s="512"/>
      <c r="E605" s="515"/>
      <c r="F605" s="512"/>
      <c r="G605" s="516">
        <f t="shared" si="9"/>
        <v>791959</v>
      </c>
      <c r="H605"/>
    </row>
    <row r="606" spans="2:8" ht="29.25">
      <c r="B606" s="518" t="s">
        <v>993</v>
      </c>
      <c r="C606" s="515">
        <v>2138193</v>
      </c>
      <c r="D606" s="512"/>
      <c r="E606" s="515"/>
      <c r="F606" s="512"/>
      <c r="G606" s="516">
        <f t="shared" si="9"/>
        <v>2138193</v>
      </c>
      <c r="H606"/>
    </row>
    <row r="607" spans="2:8" ht="29.25">
      <c r="B607" s="518" t="s">
        <v>994</v>
      </c>
      <c r="C607" s="515">
        <v>140320080</v>
      </c>
      <c r="D607" s="512"/>
      <c r="E607" s="515"/>
      <c r="F607" s="512"/>
      <c r="G607" s="516">
        <f t="shared" si="9"/>
        <v>140320080</v>
      </c>
      <c r="H607"/>
    </row>
    <row r="608" spans="2:8" ht="43.5">
      <c r="B608" s="518" t="s">
        <v>995</v>
      </c>
      <c r="C608" s="515">
        <v>101719264</v>
      </c>
      <c r="D608" s="512"/>
      <c r="E608" s="515"/>
      <c r="F608" s="512"/>
      <c r="G608" s="516">
        <f t="shared" si="9"/>
        <v>101719264</v>
      </c>
      <c r="H608"/>
    </row>
    <row r="609" spans="2:8" ht="29.25">
      <c r="B609" s="518" t="s">
        <v>996</v>
      </c>
      <c r="C609" s="515">
        <v>222987528</v>
      </c>
      <c r="D609" s="512"/>
      <c r="E609" s="515"/>
      <c r="F609" s="512"/>
      <c r="G609" s="516">
        <f t="shared" si="9"/>
        <v>222987528</v>
      </c>
      <c r="H609"/>
    </row>
    <row r="610" spans="2:8" ht="43.5">
      <c r="B610" s="518" t="s">
        <v>997</v>
      </c>
      <c r="C610" s="515"/>
      <c r="D610" s="512">
        <v>282744397</v>
      </c>
      <c r="E610" s="515"/>
      <c r="F610" s="512"/>
      <c r="G610" s="516">
        <f t="shared" si="9"/>
        <v>282744397</v>
      </c>
      <c r="H610"/>
    </row>
    <row r="611" spans="2:8" ht="29.25">
      <c r="B611" s="518" t="s">
        <v>998</v>
      </c>
      <c r="C611" s="515">
        <v>39301732</v>
      </c>
      <c r="D611" s="512"/>
      <c r="E611" s="515"/>
      <c r="F611" s="512"/>
      <c r="G611" s="516">
        <f t="shared" si="9"/>
        <v>39301732</v>
      </c>
      <c r="H611"/>
    </row>
    <row r="612" spans="2:8" ht="29.25">
      <c r="B612" s="518" t="s">
        <v>999</v>
      </c>
      <c r="C612" s="515">
        <v>2138193</v>
      </c>
      <c r="D612" s="512"/>
      <c r="E612" s="515"/>
      <c r="F612" s="512"/>
      <c r="G612" s="516">
        <f t="shared" si="9"/>
        <v>2138193</v>
      </c>
      <c r="H612"/>
    </row>
    <row r="613" spans="2:8" ht="29.25">
      <c r="B613" s="518" t="s">
        <v>1000</v>
      </c>
      <c r="C613" s="515">
        <v>791959</v>
      </c>
      <c r="D613" s="512"/>
      <c r="E613" s="515"/>
      <c r="F613" s="512"/>
      <c r="G613" s="516">
        <f t="shared" si="9"/>
        <v>791959</v>
      </c>
      <c r="H613"/>
    </row>
    <row r="614" spans="2:8" ht="29.25">
      <c r="B614" s="518" t="s">
        <v>1001</v>
      </c>
      <c r="C614" s="515">
        <v>22972045</v>
      </c>
      <c r="D614" s="512"/>
      <c r="E614" s="515"/>
      <c r="F614" s="512"/>
      <c r="G614" s="516">
        <f t="shared" si="9"/>
        <v>22972045</v>
      </c>
      <c r="H614"/>
    </row>
    <row r="615" spans="2:8" ht="43.5">
      <c r="B615" s="518" t="s">
        <v>1002</v>
      </c>
      <c r="C615" s="515">
        <v>120816108</v>
      </c>
      <c r="D615" s="512"/>
      <c r="E615" s="515"/>
      <c r="F615" s="512"/>
      <c r="G615" s="516">
        <f t="shared" si="9"/>
        <v>120816108</v>
      </c>
      <c r="H615"/>
    </row>
    <row r="616" spans="2:8" ht="29.25">
      <c r="B616" s="518" t="s">
        <v>1003</v>
      </c>
      <c r="C616" s="515">
        <v>405227030</v>
      </c>
      <c r="D616" s="512"/>
      <c r="E616" s="515"/>
      <c r="F616" s="512"/>
      <c r="G616" s="516">
        <f t="shared" si="9"/>
        <v>405227030</v>
      </c>
      <c r="H616"/>
    </row>
    <row r="617" spans="2:8" ht="29.25">
      <c r="B617" s="518" t="s">
        <v>1004</v>
      </c>
      <c r="C617" s="515">
        <v>167393707</v>
      </c>
      <c r="D617" s="512"/>
      <c r="E617" s="515"/>
      <c r="F617" s="512"/>
      <c r="G617" s="516">
        <f t="shared" si="9"/>
        <v>167393707</v>
      </c>
      <c r="H617"/>
    </row>
    <row r="618" spans="2:8" ht="29.25">
      <c r="B618" s="518" t="s">
        <v>1005</v>
      </c>
      <c r="C618" s="515">
        <v>12813281</v>
      </c>
      <c r="D618" s="512"/>
      <c r="E618" s="515"/>
      <c r="F618" s="512"/>
      <c r="G618" s="516">
        <f t="shared" si="9"/>
        <v>12813281</v>
      </c>
      <c r="H618"/>
    </row>
    <row r="619" spans="2:8" ht="29.25">
      <c r="B619" s="518" t="s">
        <v>1006</v>
      </c>
      <c r="C619" s="515"/>
      <c r="D619" s="512">
        <v>379491115</v>
      </c>
      <c r="E619" s="515"/>
      <c r="F619" s="512"/>
      <c r="G619" s="516">
        <f t="shared" si="9"/>
        <v>379491115</v>
      </c>
      <c r="H619"/>
    </row>
    <row r="620" spans="2:8" ht="43.5">
      <c r="B620" s="518" t="s">
        <v>1007</v>
      </c>
      <c r="C620" s="515">
        <v>100319915</v>
      </c>
      <c r="D620" s="512"/>
      <c r="E620" s="515"/>
      <c r="F620" s="512"/>
      <c r="G620" s="516">
        <f t="shared" si="9"/>
        <v>100319915</v>
      </c>
      <c r="H620"/>
    </row>
    <row r="621" spans="2:8" ht="29.25">
      <c r="B621" s="518" t="s">
        <v>1008</v>
      </c>
      <c r="C621" s="515">
        <v>140000000</v>
      </c>
      <c r="D621" s="512"/>
      <c r="E621" s="515"/>
      <c r="F621" s="512"/>
      <c r="G621" s="516">
        <f t="shared" si="9"/>
        <v>140000000</v>
      </c>
      <c r="H621"/>
    </row>
    <row r="622" spans="2:8" ht="43.5">
      <c r="B622" s="518" t="s">
        <v>1009</v>
      </c>
      <c r="C622" s="515"/>
      <c r="D622" s="512"/>
      <c r="E622" s="515"/>
      <c r="F622" s="512">
        <v>32794419</v>
      </c>
      <c r="G622" s="516">
        <f t="shared" si="9"/>
        <v>32794419</v>
      </c>
      <c r="H622"/>
    </row>
    <row r="623" spans="2:8" ht="29.25">
      <c r="B623" s="518" t="s">
        <v>1010</v>
      </c>
      <c r="C623" s="515">
        <v>100435847</v>
      </c>
      <c r="D623" s="512"/>
      <c r="E623" s="515"/>
      <c r="F623" s="512"/>
      <c r="G623" s="516">
        <f t="shared" si="9"/>
        <v>100435847</v>
      </c>
      <c r="H623"/>
    </row>
    <row r="624" spans="2:8" ht="29.25">
      <c r="B624" s="518" t="s">
        <v>1011</v>
      </c>
      <c r="C624" s="515">
        <v>2130267</v>
      </c>
      <c r="D624" s="512"/>
      <c r="E624" s="515"/>
      <c r="F624" s="512"/>
      <c r="G624" s="516">
        <f t="shared" si="9"/>
        <v>2130267</v>
      </c>
      <c r="H624"/>
    </row>
    <row r="625" spans="2:8" ht="43.5">
      <c r="B625" s="518" t="s">
        <v>1012</v>
      </c>
      <c r="C625" s="515">
        <v>2130267</v>
      </c>
      <c r="D625" s="512"/>
      <c r="E625" s="515"/>
      <c r="F625" s="512"/>
      <c r="G625" s="516">
        <f t="shared" si="9"/>
        <v>2130267</v>
      </c>
      <c r="H625"/>
    </row>
    <row r="626" spans="2:8" ht="29.25">
      <c r="B626" s="518" t="s">
        <v>1013</v>
      </c>
      <c r="C626" s="515">
        <v>2130267</v>
      </c>
      <c r="D626" s="512"/>
      <c r="E626" s="515"/>
      <c r="F626" s="512"/>
      <c r="G626" s="516">
        <f t="shared" si="9"/>
        <v>2130267</v>
      </c>
      <c r="H626"/>
    </row>
    <row r="627" spans="2:8" ht="29.25">
      <c r="B627" s="518" t="s">
        <v>1014</v>
      </c>
      <c r="C627" s="515">
        <v>2130267</v>
      </c>
      <c r="D627" s="512"/>
      <c r="E627" s="515"/>
      <c r="F627" s="512"/>
      <c r="G627" s="516">
        <f t="shared" si="9"/>
        <v>2130267</v>
      </c>
      <c r="H627"/>
    </row>
    <row r="628" spans="2:8" ht="29.25">
      <c r="B628" s="518" t="s">
        <v>1015</v>
      </c>
      <c r="C628" s="515">
        <v>802464</v>
      </c>
      <c r="D628" s="512"/>
      <c r="E628" s="515"/>
      <c r="F628" s="512"/>
      <c r="G628" s="516">
        <f t="shared" si="9"/>
        <v>802464</v>
      </c>
      <c r="H628"/>
    </row>
    <row r="629" spans="2:8" ht="29.25">
      <c r="B629" s="518" t="s">
        <v>1016</v>
      </c>
      <c r="C629" s="515">
        <v>802463</v>
      </c>
      <c r="D629" s="512"/>
      <c r="E629" s="515"/>
      <c r="F629" s="512"/>
      <c r="G629" s="516">
        <f t="shared" si="9"/>
        <v>802463</v>
      </c>
      <c r="H629"/>
    </row>
    <row r="630" spans="2:8" ht="29.25">
      <c r="B630" s="518" t="s">
        <v>1017</v>
      </c>
      <c r="C630" s="515">
        <v>802464</v>
      </c>
      <c r="D630" s="512"/>
      <c r="E630" s="515"/>
      <c r="F630" s="512"/>
      <c r="G630" s="516">
        <f t="shared" si="9"/>
        <v>802464</v>
      </c>
      <c r="H630"/>
    </row>
    <row r="631" spans="2:8" ht="29.25">
      <c r="B631" s="518" t="s">
        <v>1018</v>
      </c>
      <c r="C631" s="515">
        <v>802464</v>
      </c>
      <c r="D631" s="512"/>
      <c r="E631" s="515"/>
      <c r="F631" s="512"/>
      <c r="G631" s="516">
        <f t="shared" si="9"/>
        <v>802464</v>
      </c>
      <c r="H631"/>
    </row>
    <row r="632" spans="2:8" ht="29.25">
      <c r="B632" s="518" t="s">
        <v>1019</v>
      </c>
      <c r="C632" s="515"/>
      <c r="D632" s="512">
        <v>52126812</v>
      </c>
      <c r="E632" s="515"/>
      <c r="F632" s="512"/>
      <c r="G632" s="516">
        <f t="shared" si="9"/>
        <v>52126812</v>
      </c>
      <c r="H632"/>
    </row>
    <row r="633" spans="2:8" ht="29.25">
      <c r="B633" s="518" t="s">
        <v>1020</v>
      </c>
      <c r="C633" s="515">
        <v>150000000</v>
      </c>
      <c r="D633" s="512"/>
      <c r="E633" s="515"/>
      <c r="F633" s="512"/>
      <c r="G633" s="516">
        <f t="shared" si="9"/>
        <v>150000000</v>
      </c>
      <c r="H633"/>
    </row>
    <row r="634" spans="2:8" ht="29.25">
      <c r="B634" s="518" t="s">
        <v>1021</v>
      </c>
      <c r="C634" s="515">
        <v>80729000</v>
      </c>
      <c r="D634" s="512"/>
      <c r="E634" s="515"/>
      <c r="F634" s="512"/>
      <c r="G634" s="516">
        <f t="shared" si="9"/>
        <v>80729000</v>
      </c>
      <c r="H634"/>
    </row>
    <row r="635" spans="2:8" ht="43.5">
      <c r="B635" s="518" t="s">
        <v>1022</v>
      </c>
      <c r="C635" s="515">
        <v>24722138</v>
      </c>
      <c r="D635" s="512"/>
      <c r="E635" s="515"/>
      <c r="F635" s="512"/>
      <c r="G635" s="516">
        <f t="shared" si="9"/>
        <v>24722138</v>
      </c>
      <c r="H635"/>
    </row>
    <row r="636" spans="2:8" ht="29.25">
      <c r="B636" s="518" t="s">
        <v>1023</v>
      </c>
      <c r="C636" s="515">
        <v>16532462</v>
      </c>
      <c r="D636" s="512"/>
      <c r="E636" s="515"/>
      <c r="F636" s="512"/>
      <c r="G636" s="516">
        <f t="shared" si="9"/>
        <v>16532462</v>
      </c>
      <c r="H636"/>
    </row>
    <row r="637" spans="2:8" ht="29.25">
      <c r="B637" s="518" t="s">
        <v>1024</v>
      </c>
      <c r="C637" s="515"/>
      <c r="D637" s="512">
        <v>27746040</v>
      </c>
      <c r="E637" s="515"/>
      <c r="F637" s="512"/>
      <c r="G637" s="516">
        <f t="shared" si="9"/>
        <v>27746040</v>
      </c>
      <c r="H637"/>
    </row>
    <row r="638" spans="2:8" ht="29.25">
      <c r="B638" s="518" t="s">
        <v>1025</v>
      </c>
      <c r="C638" s="515">
        <v>10266898</v>
      </c>
      <c r="D638" s="512"/>
      <c r="E638" s="515"/>
      <c r="F638" s="512">
        <v>43093200</v>
      </c>
      <c r="G638" s="516">
        <f t="shared" si="9"/>
        <v>53360098</v>
      </c>
      <c r="H638"/>
    </row>
    <row r="639" spans="2:8" ht="29.25">
      <c r="B639" s="518" t="s">
        <v>1026</v>
      </c>
      <c r="C639" s="515">
        <v>29000000</v>
      </c>
      <c r="D639" s="512"/>
      <c r="E639" s="515"/>
      <c r="F639" s="512"/>
      <c r="G639" s="516">
        <f t="shared" si="9"/>
        <v>29000000</v>
      </c>
      <c r="H639"/>
    </row>
    <row r="640" spans="2:8" ht="43.5">
      <c r="B640" s="518" t="s">
        <v>1027</v>
      </c>
      <c r="C640" s="515"/>
      <c r="D640" s="512">
        <v>22860626</v>
      </c>
      <c r="E640" s="515"/>
      <c r="F640" s="512"/>
      <c r="G640" s="516">
        <f t="shared" si="9"/>
        <v>22860626</v>
      </c>
      <c r="H640"/>
    </row>
    <row r="641" spans="2:8" ht="43.5">
      <c r="B641" s="518" t="s">
        <v>1028</v>
      </c>
      <c r="C641" s="515">
        <v>150000000</v>
      </c>
      <c r="D641" s="512"/>
      <c r="E641" s="515"/>
      <c r="F641" s="512"/>
      <c r="G641" s="516">
        <f t="shared" si="9"/>
        <v>150000000</v>
      </c>
      <c r="H641"/>
    </row>
    <row r="642" spans="2:8" ht="43.5">
      <c r="B642" s="518" t="s">
        <v>1029</v>
      </c>
      <c r="C642" s="515">
        <v>221707859</v>
      </c>
      <c r="D642" s="512"/>
      <c r="E642" s="515"/>
      <c r="F642" s="512"/>
      <c r="G642" s="516">
        <f t="shared" si="9"/>
        <v>221707859</v>
      </c>
      <c r="H642"/>
    </row>
    <row r="643" spans="2:8" ht="29.25">
      <c r="B643" s="518" t="s">
        <v>1030</v>
      </c>
      <c r="C643" s="515"/>
      <c r="D643" s="512"/>
      <c r="E643" s="515">
        <v>284750000</v>
      </c>
      <c r="F643" s="512"/>
      <c r="G643" s="516">
        <f t="shared" si="9"/>
        <v>284750000</v>
      </c>
      <c r="H643"/>
    </row>
    <row r="644" spans="2:8" ht="29.25">
      <c r="B644" s="518" t="s">
        <v>1031</v>
      </c>
      <c r="C644" s="515">
        <v>116137950</v>
      </c>
      <c r="D644" s="512"/>
      <c r="E644" s="515"/>
      <c r="F644" s="512"/>
      <c r="G644" s="516">
        <f t="shared" si="9"/>
        <v>116137950</v>
      </c>
      <c r="H644"/>
    </row>
    <row r="645" spans="2:8" ht="43.5">
      <c r="B645" s="518" t="s">
        <v>1032</v>
      </c>
      <c r="C645" s="515">
        <v>83205212</v>
      </c>
      <c r="D645" s="512"/>
      <c r="E645" s="515"/>
      <c r="F645" s="512"/>
      <c r="G645" s="516">
        <f t="shared" si="9"/>
        <v>83205212</v>
      </c>
      <c r="H645"/>
    </row>
    <row r="646" spans="2:8" ht="29.25">
      <c r="B646" s="518" t="s">
        <v>1033</v>
      </c>
      <c r="C646" s="515">
        <v>7141110</v>
      </c>
      <c r="D646" s="512"/>
      <c r="E646" s="515"/>
      <c r="F646" s="512"/>
      <c r="G646" s="516">
        <f t="shared" si="9"/>
        <v>7141110</v>
      </c>
      <c r="H646"/>
    </row>
    <row r="647" spans="2:8" ht="43.5">
      <c r="B647" s="518" t="s">
        <v>1034</v>
      </c>
      <c r="C647" s="515">
        <v>176202365</v>
      </c>
      <c r="D647" s="512"/>
      <c r="E647" s="515"/>
      <c r="F647" s="512"/>
      <c r="G647" s="516">
        <f t="shared" si="9"/>
        <v>176202365</v>
      </c>
      <c r="H647"/>
    </row>
    <row r="648" spans="2:8" ht="43.5">
      <c r="B648" s="518" t="s">
        <v>1035</v>
      </c>
      <c r="C648" s="515">
        <v>208572288</v>
      </c>
      <c r="D648" s="512"/>
      <c r="E648" s="515"/>
      <c r="F648" s="512"/>
      <c r="G648" s="516">
        <f t="shared" si="9"/>
        <v>208572288</v>
      </c>
      <c r="H648"/>
    </row>
    <row r="649" spans="2:8" ht="43.5">
      <c r="B649" s="518" t="s">
        <v>1036</v>
      </c>
      <c r="C649" s="515">
        <v>15000000</v>
      </c>
      <c r="D649" s="512"/>
      <c r="E649" s="515"/>
      <c r="F649" s="512"/>
      <c r="G649" s="516">
        <f t="shared" si="9"/>
        <v>15000000</v>
      </c>
      <c r="H649"/>
    </row>
    <row r="650" spans="2:8" ht="29.25">
      <c r="B650" s="518" t="s">
        <v>1037</v>
      </c>
      <c r="C650" s="515">
        <v>719946000</v>
      </c>
      <c r="D650" s="512"/>
      <c r="E650" s="515"/>
      <c r="F650" s="512"/>
      <c r="G650" s="516">
        <f t="shared" si="9"/>
        <v>719946000</v>
      </c>
      <c r="H650"/>
    </row>
    <row r="651" spans="2:8" ht="29.25">
      <c r="B651" s="518" t="s">
        <v>1038</v>
      </c>
      <c r="C651" s="515">
        <v>700000000</v>
      </c>
      <c r="D651" s="512"/>
      <c r="E651" s="515"/>
      <c r="F651" s="512"/>
      <c r="G651" s="516">
        <f t="shared" si="9"/>
        <v>700000000</v>
      </c>
      <c r="H651"/>
    </row>
    <row r="652" spans="2:8" ht="43.5">
      <c r="B652" s="518" t="s">
        <v>1039</v>
      </c>
      <c r="C652" s="515">
        <v>138004529</v>
      </c>
      <c r="D652" s="512"/>
      <c r="E652" s="515"/>
      <c r="F652" s="512"/>
      <c r="G652" s="516">
        <f t="shared" ref="G652:G688" si="10">SUM(C652:F652)</f>
        <v>138004529</v>
      </c>
      <c r="H652"/>
    </row>
    <row r="653" spans="2:8" ht="29.25">
      <c r="B653" s="518" t="s">
        <v>1040</v>
      </c>
      <c r="C653" s="515">
        <v>204130100</v>
      </c>
      <c r="D653" s="512"/>
      <c r="E653" s="515"/>
      <c r="F653" s="512"/>
      <c r="G653" s="516">
        <f t="shared" si="10"/>
        <v>204130100</v>
      </c>
      <c r="H653"/>
    </row>
    <row r="654" spans="2:8" ht="29.25">
      <c r="B654" s="518" t="s">
        <v>1041</v>
      </c>
      <c r="C654" s="515">
        <v>84066731</v>
      </c>
      <c r="D654" s="512"/>
      <c r="E654" s="515"/>
      <c r="F654" s="512"/>
      <c r="G654" s="516">
        <f t="shared" si="10"/>
        <v>84066731</v>
      </c>
      <c r="H654"/>
    </row>
    <row r="655" spans="2:8" ht="29.25">
      <c r="B655" s="518" t="s">
        <v>1042</v>
      </c>
      <c r="C655" s="515">
        <v>34109354</v>
      </c>
      <c r="D655" s="512"/>
      <c r="E655" s="515"/>
      <c r="F655" s="512"/>
      <c r="G655" s="516">
        <f t="shared" si="10"/>
        <v>34109354</v>
      </c>
      <c r="H655"/>
    </row>
    <row r="656" spans="2:8" ht="29.25">
      <c r="B656" s="518" t="s">
        <v>1043</v>
      </c>
      <c r="C656" s="515">
        <v>94875610</v>
      </c>
      <c r="D656" s="512"/>
      <c r="E656" s="515"/>
      <c r="F656" s="512"/>
      <c r="G656" s="516">
        <f t="shared" si="10"/>
        <v>94875610</v>
      </c>
      <c r="H656"/>
    </row>
    <row r="657" spans="2:8" ht="29.25">
      <c r="B657" s="518" t="s">
        <v>1044</v>
      </c>
      <c r="C657" s="515">
        <v>21848100</v>
      </c>
      <c r="D657" s="512"/>
      <c r="E657" s="515"/>
      <c r="F657" s="512"/>
      <c r="G657" s="516">
        <f t="shared" si="10"/>
        <v>21848100</v>
      </c>
      <c r="H657"/>
    </row>
    <row r="658" spans="2:8" ht="29.25">
      <c r="B658" s="518" t="s">
        <v>1045</v>
      </c>
      <c r="C658" s="515">
        <v>25625926</v>
      </c>
      <c r="D658" s="512"/>
      <c r="E658" s="515"/>
      <c r="F658" s="512"/>
      <c r="G658" s="516">
        <f t="shared" si="10"/>
        <v>25625926</v>
      </c>
      <c r="H658"/>
    </row>
    <row r="659" spans="2:8" ht="29.25">
      <c r="B659" s="518" t="s">
        <v>1046</v>
      </c>
      <c r="C659" s="515">
        <v>86973174</v>
      </c>
      <c r="D659" s="512"/>
      <c r="E659" s="515"/>
      <c r="F659" s="512"/>
      <c r="G659" s="516">
        <f t="shared" si="10"/>
        <v>86973174</v>
      </c>
      <c r="H659"/>
    </row>
    <row r="660" spans="2:8" ht="29.25">
      <c r="B660" s="518" t="s">
        <v>1047</v>
      </c>
      <c r="C660" s="515">
        <v>54534447</v>
      </c>
      <c r="D660" s="512"/>
      <c r="E660" s="515"/>
      <c r="F660" s="512"/>
      <c r="G660" s="516">
        <f t="shared" si="10"/>
        <v>54534447</v>
      </c>
      <c r="H660"/>
    </row>
    <row r="661" spans="2:8" ht="29.25">
      <c r="B661" s="518" t="s">
        <v>1048</v>
      </c>
      <c r="C661" s="515">
        <v>200844381</v>
      </c>
      <c r="D661" s="512"/>
      <c r="E661" s="515"/>
      <c r="F661" s="512"/>
      <c r="G661" s="516">
        <f t="shared" si="10"/>
        <v>200844381</v>
      </c>
      <c r="H661"/>
    </row>
    <row r="662" spans="2:8" ht="29.25">
      <c r="B662" s="518" t="s">
        <v>1049</v>
      </c>
      <c r="C662" s="515">
        <v>29147590</v>
      </c>
      <c r="D662" s="512"/>
      <c r="E662" s="515"/>
      <c r="F662" s="512"/>
      <c r="G662" s="516">
        <f t="shared" si="10"/>
        <v>29147590</v>
      </c>
      <c r="H662"/>
    </row>
    <row r="663" spans="2:8" ht="29.25">
      <c r="B663" s="518" t="s">
        <v>1050</v>
      </c>
      <c r="C663" s="515">
        <v>139932800</v>
      </c>
      <c r="D663" s="512"/>
      <c r="E663" s="515"/>
      <c r="F663" s="512"/>
      <c r="G663" s="516">
        <f t="shared" si="10"/>
        <v>139932800</v>
      </c>
      <c r="H663"/>
    </row>
    <row r="664" spans="2:8" ht="29.25">
      <c r="B664" s="518" t="s">
        <v>1051</v>
      </c>
      <c r="C664" s="515">
        <v>35903534</v>
      </c>
      <c r="D664" s="512"/>
      <c r="E664" s="515"/>
      <c r="F664" s="512"/>
      <c r="G664" s="516">
        <f t="shared" si="10"/>
        <v>35903534</v>
      </c>
      <c r="H664"/>
    </row>
    <row r="665" spans="2:8" ht="29.25">
      <c r="B665" s="518" t="s">
        <v>1052</v>
      </c>
      <c r="C665" s="515">
        <v>207478011</v>
      </c>
      <c r="D665" s="512"/>
      <c r="E665" s="515"/>
      <c r="F665" s="512"/>
      <c r="G665" s="516">
        <f t="shared" si="10"/>
        <v>207478011</v>
      </c>
      <c r="H665"/>
    </row>
    <row r="666" spans="2:8" ht="43.5">
      <c r="B666" s="518" t="s">
        <v>1053</v>
      </c>
      <c r="C666" s="515">
        <v>221056679</v>
      </c>
      <c r="D666" s="512"/>
      <c r="E666" s="515"/>
      <c r="F666" s="512"/>
      <c r="G666" s="516">
        <f t="shared" si="10"/>
        <v>221056679</v>
      </c>
      <c r="H666"/>
    </row>
    <row r="667" spans="2:8" ht="29.25">
      <c r="B667" s="518" t="s">
        <v>1054</v>
      </c>
      <c r="C667" s="515">
        <v>44664191</v>
      </c>
      <c r="D667" s="512"/>
      <c r="E667" s="515"/>
      <c r="F667" s="512"/>
      <c r="G667" s="516">
        <f t="shared" si="10"/>
        <v>44664191</v>
      </c>
      <c r="H667"/>
    </row>
    <row r="668" spans="2:8" ht="29.25">
      <c r="B668" s="518" t="s">
        <v>1055</v>
      </c>
      <c r="C668" s="515">
        <v>184055072</v>
      </c>
      <c r="D668" s="512"/>
      <c r="E668" s="515"/>
      <c r="F668" s="512"/>
      <c r="G668" s="516">
        <f t="shared" si="10"/>
        <v>184055072</v>
      </c>
      <c r="H668"/>
    </row>
    <row r="669" spans="2:8" ht="29.25">
      <c r="B669" s="518" t="s">
        <v>1056</v>
      </c>
      <c r="C669" s="515">
        <v>90165822</v>
      </c>
      <c r="D669" s="512"/>
      <c r="E669" s="515"/>
      <c r="F669" s="512"/>
      <c r="G669" s="516">
        <f t="shared" si="10"/>
        <v>90165822</v>
      </c>
      <c r="H669"/>
    </row>
    <row r="670" spans="2:8" ht="29.25">
      <c r="B670" s="518" t="s">
        <v>1057</v>
      </c>
      <c r="C670" s="515">
        <v>65053424</v>
      </c>
      <c r="D670" s="512"/>
      <c r="E670" s="515"/>
      <c r="F670" s="512"/>
      <c r="G670" s="516">
        <f t="shared" si="10"/>
        <v>65053424</v>
      </c>
      <c r="H670"/>
    </row>
    <row r="671" spans="2:8" ht="29.25">
      <c r="B671" s="518" t="s">
        <v>1058</v>
      </c>
      <c r="C671" s="515">
        <v>129185535</v>
      </c>
      <c r="D671" s="512"/>
      <c r="E671" s="515"/>
      <c r="F671" s="512"/>
      <c r="G671" s="516">
        <f t="shared" si="10"/>
        <v>129185535</v>
      </c>
      <c r="H671"/>
    </row>
    <row r="672" spans="2:8" ht="29.25">
      <c r="B672" s="518" t="s">
        <v>1059</v>
      </c>
      <c r="C672" s="515">
        <v>26484997</v>
      </c>
      <c r="D672" s="512"/>
      <c r="E672" s="515"/>
      <c r="F672" s="512"/>
      <c r="G672" s="516">
        <f t="shared" si="10"/>
        <v>26484997</v>
      </c>
      <c r="H672"/>
    </row>
    <row r="673" spans="2:8" ht="29.25">
      <c r="B673" s="518" t="s">
        <v>1060</v>
      </c>
      <c r="C673" s="515">
        <v>143298681</v>
      </c>
      <c r="D673" s="512"/>
      <c r="E673" s="515"/>
      <c r="F673" s="512"/>
      <c r="G673" s="516">
        <f t="shared" si="10"/>
        <v>143298681</v>
      </c>
      <c r="H673"/>
    </row>
    <row r="674" spans="2:8" ht="29.25">
      <c r="B674" s="518" t="s">
        <v>1061</v>
      </c>
      <c r="C674" s="515">
        <v>181008283</v>
      </c>
      <c r="D674" s="512"/>
      <c r="E674" s="515"/>
      <c r="F674" s="512"/>
      <c r="G674" s="516">
        <f t="shared" si="10"/>
        <v>181008283</v>
      </c>
      <c r="H674"/>
    </row>
    <row r="675" spans="2:8" ht="29.25">
      <c r="B675" s="518" t="s">
        <v>1062</v>
      </c>
      <c r="C675" s="515">
        <v>891026954</v>
      </c>
      <c r="D675" s="512"/>
      <c r="E675" s="515"/>
      <c r="F675" s="512"/>
      <c r="G675" s="516">
        <f t="shared" si="10"/>
        <v>891026954</v>
      </c>
      <c r="H675"/>
    </row>
    <row r="676" spans="2:8" ht="29.25">
      <c r="B676" s="518" t="s">
        <v>1063</v>
      </c>
      <c r="C676" s="515">
        <v>319084021</v>
      </c>
      <c r="D676" s="512"/>
      <c r="E676" s="515"/>
      <c r="F676" s="512"/>
      <c r="G676" s="516">
        <f t="shared" si="10"/>
        <v>319084021</v>
      </c>
      <c r="H676"/>
    </row>
    <row r="677" spans="2:8" ht="29.25">
      <c r="B677" s="518" t="s">
        <v>1064</v>
      </c>
      <c r="C677" s="515">
        <v>222804317</v>
      </c>
      <c r="D677" s="512"/>
      <c r="E677" s="515"/>
      <c r="F677" s="512"/>
      <c r="G677" s="516">
        <f t="shared" si="10"/>
        <v>222804317</v>
      </c>
      <c r="H677"/>
    </row>
    <row r="678" spans="2:8" ht="29.25">
      <c r="B678" s="518" t="s">
        <v>1065</v>
      </c>
      <c r="C678" s="515">
        <v>255937916</v>
      </c>
      <c r="D678" s="512"/>
      <c r="E678" s="515"/>
      <c r="F678" s="512"/>
      <c r="G678" s="516">
        <f t="shared" si="10"/>
        <v>255937916</v>
      </c>
      <c r="H678"/>
    </row>
    <row r="679" spans="2:8" ht="43.5">
      <c r="B679" s="518" t="s">
        <v>1066</v>
      </c>
      <c r="C679" s="515">
        <v>274181210</v>
      </c>
      <c r="D679" s="512"/>
      <c r="E679" s="515"/>
      <c r="F679" s="512"/>
      <c r="G679" s="516">
        <f t="shared" si="10"/>
        <v>274181210</v>
      </c>
      <c r="H679"/>
    </row>
    <row r="680" spans="2:8" ht="29.25">
      <c r="B680" s="518" t="s">
        <v>1067</v>
      </c>
      <c r="C680" s="515">
        <v>192869700</v>
      </c>
      <c r="D680" s="512"/>
      <c r="E680" s="515"/>
      <c r="F680" s="512"/>
      <c r="G680" s="516">
        <f t="shared" si="10"/>
        <v>192869700</v>
      </c>
      <c r="H680"/>
    </row>
    <row r="681" spans="2:8" ht="29.25">
      <c r="B681" s="518" t="s">
        <v>1068</v>
      </c>
      <c r="C681" s="515">
        <v>19248559</v>
      </c>
      <c r="D681" s="512"/>
      <c r="E681" s="515"/>
      <c r="F681" s="512"/>
      <c r="G681" s="516">
        <f t="shared" si="10"/>
        <v>19248559</v>
      </c>
      <c r="H681"/>
    </row>
    <row r="682" spans="2:8" ht="29.25">
      <c r="B682" s="518" t="s">
        <v>1069</v>
      </c>
      <c r="C682" s="515">
        <v>29729478</v>
      </c>
      <c r="D682" s="512"/>
      <c r="E682" s="515"/>
      <c r="F682" s="512"/>
      <c r="G682" s="516">
        <f t="shared" si="10"/>
        <v>29729478</v>
      </c>
      <c r="H682"/>
    </row>
    <row r="683" spans="2:8" ht="29.25">
      <c r="B683" s="518" t="s">
        <v>1070</v>
      </c>
      <c r="C683" s="515">
        <v>706851252</v>
      </c>
      <c r="D683" s="512"/>
      <c r="E683" s="515"/>
      <c r="F683" s="512"/>
      <c r="G683" s="516">
        <f t="shared" si="10"/>
        <v>706851252</v>
      </c>
      <c r="H683"/>
    </row>
    <row r="684" spans="2:8" ht="29.25">
      <c r="B684" s="518" t="s">
        <v>1071</v>
      </c>
      <c r="C684" s="515"/>
      <c r="D684" s="512">
        <v>50000000</v>
      </c>
      <c r="E684" s="515"/>
      <c r="F684" s="512"/>
      <c r="G684" s="516">
        <f t="shared" si="10"/>
        <v>50000000</v>
      </c>
      <c r="H684"/>
    </row>
    <row r="685" spans="2:8" ht="29.25">
      <c r="B685" s="518" t="s">
        <v>1072</v>
      </c>
      <c r="C685" s="515">
        <v>100000000</v>
      </c>
      <c r="D685" s="512"/>
      <c r="E685" s="515"/>
      <c r="F685" s="512"/>
      <c r="G685" s="516">
        <f t="shared" si="10"/>
        <v>100000000</v>
      </c>
      <c r="H685"/>
    </row>
    <row r="686" spans="2:8" ht="29.25">
      <c r="B686" s="518" t="s">
        <v>1073</v>
      </c>
      <c r="C686" s="515">
        <v>100000000</v>
      </c>
      <c r="D686" s="512"/>
      <c r="E686" s="515"/>
      <c r="F686" s="512"/>
      <c r="G686" s="516">
        <f t="shared" si="10"/>
        <v>100000000</v>
      </c>
      <c r="H686"/>
    </row>
    <row r="687" spans="2:8" ht="29.25">
      <c r="B687" s="518" t="s">
        <v>1074</v>
      </c>
      <c r="C687" s="515">
        <v>5423680</v>
      </c>
      <c r="D687" s="512"/>
      <c r="E687" s="515"/>
      <c r="F687" s="512"/>
      <c r="G687" s="516">
        <f t="shared" si="10"/>
        <v>5423680</v>
      </c>
      <c r="H687"/>
    </row>
    <row r="688" spans="2:8" ht="29.25">
      <c r="B688" s="518" t="s">
        <v>1075</v>
      </c>
      <c r="C688" s="515">
        <v>358000000</v>
      </c>
      <c r="D688" s="512"/>
      <c r="E688" s="515"/>
      <c r="F688" s="512"/>
      <c r="G688" s="516">
        <f t="shared" si="10"/>
        <v>358000000</v>
      </c>
      <c r="H688"/>
    </row>
    <row r="689" spans="2:10" ht="44.25" thickBot="1">
      <c r="B689" s="519" t="s">
        <v>1076</v>
      </c>
      <c r="C689" s="520">
        <v>2377200000</v>
      </c>
      <c r="D689" s="512"/>
      <c r="E689" s="520">
        <v>24853929</v>
      </c>
      <c r="F689" s="520"/>
      <c r="G689" s="516">
        <f>SUM(C689:F689)</f>
        <v>2402053929</v>
      </c>
      <c r="H689"/>
    </row>
    <row r="690" spans="2:10" ht="15.75" thickBot="1">
      <c r="B690" s="521" t="s">
        <v>168</v>
      </c>
      <c r="C690" s="522">
        <f>SUM(C12:C689)</f>
        <v>53275737946</v>
      </c>
      <c r="D690" s="522">
        <f t="shared" ref="D690:F690" si="11">SUM(D12:D689)</f>
        <v>8807156174</v>
      </c>
      <c r="E690" s="522">
        <f t="shared" si="11"/>
        <v>23636847071</v>
      </c>
      <c r="F690" s="522">
        <f t="shared" si="11"/>
        <v>476300613</v>
      </c>
      <c r="G690" s="522">
        <f>SUM(C690:F690)</f>
        <v>86196041804</v>
      </c>
      <c r="H690" s="509"/>
    </row>
    <row r="691" spans="2:10" ht="15">
      <c r="B691" s="523" t="s">
        <v>243</v>
      </c>
      <c r="E691"/>
      <c r="F691"/>
      <c r="G691"/>
      <c r="H691"/>
      <c r="I691"/>
      <c r="J691"/>
    </row>
    <row r="692" spans="2:10" ht="15">
      <c r="D692"/>
      <c r="E692"/>
      <c r="F692"/>
      <c r="G692"/>
      <c r="H692"/>
      <c r="I692"/>
      <c r="J692"/>
    </row>
    <row r="693" spans="2:10" ht="15">
      <c r="D693"/>
      <c r="E693"/>
      <c r="F693"/>
      <c r="G693"/>
      <c r="H693"/>
      <c r="I693"/>
      <c r="J693"/>
    </row>
    <row r="694" spans="2:10" ht="15">
      <c r="D694"/>
      <c r="E694"/>
      <c r="F694"/>
      <c r="G694"/>
      <c r="H694"/>
      <c r="I694"/>
      <c r="J694"/>
    </row>
    <row r="695" spans="2:10" ht="15">
      <c r="D695"/>
      <c r="E695"/>
      <c r="F695"/>
      <c r="G695"/>
      <c r="H695"/>
      <c r="I695"/>
      <c r="J695"/>
    </row>
    <row r="696" spans="2:10" ht="15">
      <c r="D696"/>
      <c r="E696"/>
      <c r="F696"/>
      <c r="G696"/>
      <c r="H696"/>
      <c r="I696"/>
      <c r="J696"/>
    </row>
    <row r="697" spans="2:10" ht="15">
      <c r="D697"/>
      <c r="E697"/>
      <c r="F697"/>
      <c r="G697"/>
      <c r="H697"/>
      <c r="I697"/>
      <c r="J697"/>
    </row>
    <row r="698" spans="2:10" ht="15">
      <c r="D698"/>
      <c r="E698"/>
      <c r="F698"/>
      <c r="G698"/>
      <c r="H698"/>
      <c r="I698"/>
      <c r="J698"/>
    </row>
    <row r="699" spans="2:10" ht="15">
      <c r="D699"/>
      <c r="E699"/>
      <c r="F699"/>
      <c r="G699"/>
      <c r="H699"/>
      <c r="I699"/>
      <c r="J699"/>
    </row>
    <row r="700" spans="2:10" ht="15">
      <c r="D700"/>
      <c r="E700"/>
      <c r="F700"/>
      <c r="G700"/>
      <c r="H700"/>
      <c r="I700"/>
      <c r="J700"/>
    </row>
    <row r="701" spans="2:10" ht="15">
      <c r="D701"/>
      <c r="E701"/>
      <c r="F701"/>
      <c r="G701"/>
      <c r="H701"/>
      <c r="I701"/>
      <c r="J701"/>
    </row>
    <row r="702" spans="2:10" ht="15">
      <c r="D702"/>
      <c r="E702"/>
      <c r="F702"/>
      <c r="G702"/>
      <c r="H702"/>
      <c r="I702"/>
      <c r="J702"/>
    </row>
    <row r="703" spans="2:10" ht="15">
      <c r="D703"/>
      <c r="E703"/>
      <c r="F703"/>
      <c r="G703"/>
      <c r="H703"/>
      <c r="I703"/>
      <c r="J703"/>
    </row>
    <row r="704" spans="2:10" ht="15">
      <c r="D704"/>
      <c r="E704"/>
      <c r="F704"/>
      <c r="G704"/>
      <c r="H704"/>
      <c r="I704"/>
      <c r="J704"/>
    </row>
    <row r="705" spans="2:10" ht="15">
      <c r="D705"/>
      <c r="E705"/>
      <c r="F705"/>
      <c r="G705"/>
      <c r="H705"/>
      <c r="I705"/>
      <c r="J705"/>
    </row>
    <row r="706" spans="2:10" ht="15">
      <c r="D706"/>
      <c r="E706"/>
      <c r="F706"/>
      <c r="G706"/>
      <c r="H706"/>
      <c r="I706"/>
      <c r="J706"/>
    </row>
    <row r="707" spans="2:10" ht="15">
      <c r="D707" s="524"/>
      <c r="E707" s="410"/>
      <c r="F707"/>
      <c r="G707"/>
      <c r="H707"/>
      <c r="I707"/>
      <c r="J707"/>
    </row>
    <row r="708" spans="2:10" ht="15">
      <c r="D708" s="524"/>
      <c r="E708" s="410"/>
      <c r="F708"/>
      <c r="G708"/>
      <c r="H708"/>
      <c r="I708"/>
      <c r="J708"/>
    </row>
    <row r="709" spans="2:10" ht="15">
      <c r="D709" s="524"/>
      <c r="E709" s="410"/>
      <c r="F709"/>
      <c r="G709"/>
      <c r="H709"/>
      <c r="I709"/>
      <c r="J709"/>
    </row>
    <row r="710" spans="2:10" ht="15">
      <c r="D710" s="524"/>
      <c r="E710" s="410"/>
      <c r="F710"/>
      <c r="G710"/>
      <c r="H710"/>
      <c r="I710"/>
      <c r="J710"/>
    </row>
    <row r="711" spans="2:10" ht="15">
      <c r="D711"/>
      <c r="E711"/>
      <c r="F711"/>
      <c r="G711"/>
      <c r="H711"/>
      <c r="I711"/>
      <c r="J711"/>
    </row>
    <row r="712" spans="2:10" ht="15">
      <c r="D712"/>
      <c r="E712"/>
      <c r="F712"/>
      <c r="G712"/>
      <c r="H712"/>
      <c r="I712"/>
      <c r="J712"/>
    </row>
    <row r="713" spans="2:10" ht="15">
      <c r="D713"/>
      <c r="E713"/>
      <c r="F713"/>
      <c r="G713"/>
      <c r="H713"/>
      <c r="I713"/>
      <c r="J713"/>
    </row>
    <row r="714" spans="2:10" ht="15">
      <c r="D714"/>
      <c r="E714"/>
      <c r="F714"/>
      <c r="G714"/>
      <c r="H714"/>
      <c r="I714"/>
      <c r="J714"/>
    </row>
    <row r="715" spans="2:10" ht="15">
      <c r="D715"/>
      <c r="E715"/>
      <c r="F715"/>
      <c r="G715"/>
      <c r="H715"/>
      <c r="I715"/>
      <c r="J715"/>
    </row>
    <row r="716" spans="2:10" ht="15">
      <c r="D716"/>
      <c r="E716"/>
      <c r="F716"/>
      <c r="G716"/>
      <c r="H716"/>
      <c r="I716"/>
      <c r="J716"/>
    </row>
    <row r="717" spans="2:10" ht="15">
      <c r="D717"/>
      <c r="E717"/>
      <c r="F717"/>
      <c r="G717"/>
      <c r="H717"/>
      <c r="I717"/>
      <c r="J717"/>
    </row>
    <row r="718" spans="2:10" ht="15">
      <c r="B718"/>
      <c r="C718"/>
      <c r="D718"/>
      <c r="E718"/>
      <c r="F718"/>
      <c r="G718"/>
      <c r="H718"/>
      <c r="I718"/>
      <c r="J718"/>
    </row>
    <row r="719" spans="2:10" ht="15">
      <c r="C719"/>
      <c r="D719"/>
      <c r="E719"/>
      <c r="F719"/>
      <c r="G719"/>
      <c r="H719"/>
      <c r="I719"/>
      <c r="J719"/>
    </row>
    <row r="720" spans="2:10" ht="15">
      <c r="C720"/>
      <c r="D720"/>
      <c r="E720"/>
      <c r="F720"/>
      <c r="G720"/>
      <c r="H720"/>
      <c r="I720"/>
      <c r="J720"/>
    </row>
    <row r="721" spans="2:10" ht="15">
      <c r="C721"/>
      <c r="D721"/>
      <c r="E721"/>
      <c r="F721"/>
      <c r="G721"/>
      <c r="H721"/>
      <c r="I721"/>
      <c r="J721"/>
    </row>
    <row r="722" spans="2:10" ht="15">
      <c r="C722"/>
      <c r="D722"/>
      <c r="E722"/>
      <c r="F722"/>
      <c r="G722"/>
      <c r="I722"/>
      <c r="J722"/>
    </row>
    <row r="723" spans="2:10">
      <c r="H723" s="502"/>
    </row>
    <row r="726" spans="2:10" ht="15">
      <c r="B726" s="498"/>
      <c r="C726" s="498"/>
      <c r="D726" s="503"/>
      <c r="E726" s="498"/>
      <c r="F726" s="498"/>
      <c r="G726" s="498"/>
      <c r="H726" s="498"/>
    </row>
    <row r="731" spans="2:10" ht="15">
      <c r="E731" s="503"/>
    </row>
  </sheetData>
  <mergeCells count="6">
    <mergeCell ref="B8:H8"/>
    <mergeCell ref="B2:H2"/>
    <mergeCell ref="B3:H3"/>
    <mergeCell ref="B4:H4"/>
    <mergeCell ref="B6:H6"/>
    <mergeCell ref="B7:H7"/>
  </mergeCells>
  <pageMargins left="0.7" right="0.7" top="0.75" bottom="0.75" header="0.3" footer="0.3"/>
  <pageSetup orientation="portrait" horizontalDpi="4294967295" verticalDpi="4294967295"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B927-105D-4B5C-8C9F-6F917F33444F}">
  <dimension ref="A2:I510"/>
  <sheetViews>
    <sheetView showGridLines="0" zoomScaleNormal="100" workbookViewId="0">
      <selection activeCell="C1" sqref="C1"/>
    </sheetView>
  </sheetViews>
  <sheetFormatPr baseColWidth="10" defaultColWidth="11.42578125" defaultRowHeight="15"/>
  <cols>
    <col min="1" max="3" width="11.42578125" customWidth="1"/>
    <col min="4" max="4" width="79" customWidth="1"/>
    <col min="5" max="5" width="22.42578125" bestFit="1" customWidth="1"/>
    <col min="6" max="6" width="30.42578125" customWidth="1"/>
    <col min="7" max="7" width="11.42578125" customWidth="1"/>
    <col min="8" max="8" width="6.5703125" customWidth="1"/>
    <col min="9" max="13" width="11.42578125" customWidth="1"/>
  </cols>
  <sheetData>
    <row r="2" spans="1:9" ht="28.5" customHeight="1">
      <c r="A2" s="792" t="s">
        <v>146</v>
      </c>
      <c r="B2" s="882"/>
      <c r="C2" s="882"/>
      <c r="D2" s="882"/>
      <c r="E2" s="882"/>
      <c r="F2" s="882"/>
      <c r="G2" s="882"/>
      <c r="H2" s="525"/>
      <c r="I2" s="526"/>
    </row>
    <row r="3" spans="1:9" ht="21">
      <c r="A3" s="751" t="s">
        <v>147</v>
      </c>
      <c r="B3" s="752"/>
      <c r="C3" s="752"/>
      <c r="D3" s="752"/>
      <c r="E3" s="752"/>
      <c r="F3" s="752"/>
      <c r="G3" s="752"/>
      <c r="H3" s="527"/>
      <c r="I3" s="528"/>
    </row>
    <row r="4" spans="1:9" ht="15.75" customHeight="1">
      <c r="A4" s="723" t="s">
        <v>210</v>
      </c>
      <c r="B4" s="668"/>
      <c r="C4" s="668"/>
      <c r="D4" s="668"/>
      <c r="E4" s="668"/>
      <c r="F4" s="668"/>
      <c r="G4" s="668"/>
      <c r="H4" s="529"/>
      <c r="I4" s="530"/>
    </row>
    <row r="5" spans="1:9">
      <c r="A5" s="245"/>
      <c r="B5" s="245"/>
      <c r="C5" s="245"/>
      <c r="D5" s="245"/>
      <c r="E5" s="245"/>
      <c r="F5" s="245"/>
      <c r="G5" s="245"/>
    </row>
    <row r="6" spans="1:9" ht="20.25" customHeight="1">
      <c r="B6" s="531"/>
      <c r="C6" s="531"/>
      <c r="D6" s="835" t="s">
        <v>1768</v>
      </c>
      <c r="E6" s="835"/>
      <c r="F6" s="531"/>
      <c r="G6" s="531"/>
      <c r="H6" s="532"/>
      <c r="I6" s="533"/>
    </row>
    <row r="7" spans="1:9" ht="17.25" customHeight="1" thickBot="1">
      <c r="D7" s="835">
        <v>2023</v>
      </c>
      <c r="E7" s="835"/>
    </row>
    <row r="8" spans="1:9" ht="15.75" thickBot="1">
      <c r="D8" s="534" t="s">
        <v>1077</v>
      </c>
      <c r="E8" s="535" t="s">
        <v>1078</v>
      </c>
    </row>
    <row r="9" spans="1:9">
      <c r="D9" s="536" t="s">
        <v>1079</v>
      </c>
      <c r="E9" s="537">
        <f>SUM(E10:E43)</f>
        <v>981371888690</v>
      </c>
    </row>
    <row r="10" spans="1:9">
      <c r="D10" s="538" t="s">
        <v>1080</v>
      </c>
      <c r="E10" s="539">
        <v>2617854124</v>
      </c>
    </row>
    <row r="11" spans="1:9">
      <c r="D11" s="538" t="s">
        <v>1081</v>
      </c>
      <c r="E11" s="539">
        <v>5067386344</v>
      </c>
    </row>
    <row r="12" spans="1:9">
      <c r="D12" s="538" t="s">
        <v>1082</v>
      </c>
      <c r="E12" s="540">
        <v>116510002587</v>
      </c>
    </row>
    <row r="13" spans="1:9">
      <c r="D13" s="538" t="s">
        <v>1083</v>
      </c>
      <c r="E13" s="539">
        <v>37251444051</v>
      </c>
    </row>
    <row r="14" spans="1:9">
      <c r="D14" s="538" t="s">
        <v>1084</v>
      </c>
      <c r="E14" s="539">
        <v>49893220154</v>
      </c>
    </row>
    <row r="15" spans="1:9">
      <c r="D15" s="538" t="s">
        <v>1085</v>
      </c>
      <c r="E15" s="539">
        <v>11473080372</v>
      </c>
    </row>
    <row r="16" spans="1:9">
      <c r="D16" s="538" t="s">
        <v>1086</v>
      </c>
      <c r="E16" s="539">
        <v>8238357288</v>
      </c>
    </row>
    <row r="17" spans="4:6">
      <c r="D17" s="538" t="s">
        <v>1087</v>
      </c>
      <c r="E17" s="540">
        <v>264198212491</v>
      </c>
    </row>
    <row r="18" spans="4:6">
      <c r="D18" s="538" t="s">
        <v>1088</v>
      </c>
      <c r="E18" s="540">
        <v>26233337983</v>
      </c>
      <c r="F18" s="245"/>
    </row>
    <row r="19" spans="4:6">
      <c r="D19" s="538" t="s">
        <v>1089</v>
      </c>
      <c r="E19" s="539">
        <v>2966893005</v>
      </c>
    </row>
    <row r="20" spans="4:6">
      <c r="D20" s="538" t="s">
        <v>1090</v>
      </c>
      <c r="E20" s="539">
        <v>1573778679</v>
      </c>
    </row>
    <row r="21" spans="4:6">
      <c r="D21" s="538" t="s">
        <v>1091</v>
      </c>
      <c r="E21" s="539">
        <v>9121624047</v>
      </c>
    </row>
    <row r="22" spans="4:6">
      <c r="D22" s="538" t="s">
        <v>1092</v>
      </c>
      <c r="E22" s="540">
        <v>46702804061</v>
      </c>
    </row>
    <row r="23" spans="4:6">
      <c r="D23" s="538" t="s">
        <v>1093</v>
      </c>
      <c r="E23" s="539">
        <v>25934594314</v>
      </c>
    </row>
    <row r="24" spans="4:6">
      <c r="D24" s="538" t="s">
        <v>1094</v>
      </c>
      <c r="E24" s="539">
        <v>10680511706</v>
      </c>
    </row>
    <row r="25" spans="4:6">
      <c r="D25" s="538" t="s">
        <v>1095</v>
      </c>
      <c r="E25" s="539">
        <v>8736297380</v>
      </c>
    </row>
    <row r="26" spans="4:6">
      <c r="D26" s="538" t="s">
        <v>1096</v>
      </c>
      <c r="E26" s="539">
        <v>1218650693</v>
      </c>
    </row>
    <row r="27" spans="4:6">
      <c r="D27" s="538" t="s">
        <v>1097</v>
      </c>
      <c r="E27" s="539">
        <v>2457701479</v>
      </c>
    </row>
    <row r="28" spans="4:6">
      <c r="D28" s="538" t="s">
        <v>1098</v>
      </c>
      <c r="E28" s="539">
        <v>683080147</v>
      </c>
    </row>
    <row r="29" spans="4:6">
      <c r="D29" s="538" t="s">
        <v>1099</v>
      </c>
      <c r="E29" s="539">
        <v>6470361650</v>
      </c>
    </row>
    <row r="30" spans="4:6">
      <c r="D30" s="538" t="s">
        <v>1100</v>
      </c>
      <c r="E30" s="539">
        <v>6004809766</v>
      </c>
    </row>
    <row r="31" spans="4:6">
      <c r="D31" s="538" t="s">
        <v>1101</v>
      </c>
      <c r="E31" s="539">
        <v>3180803489</v>
      </c>
    </row>
    <row r="32" spans="4:6">
      <c r="D32" s="538" t="s">
        <v>1102</v>
      </c>
      <c r="E32" s="539">
        <v>2044542726</v>
      </c>
    </row>
    <row r="33" spans="4:5">
      <c r="D33" s="538" t="s">
        <v>1103</v>
      </c>
      <c r="E33" s="539">
        <v>2927214021</v>
      </c>
    </row>
    <row r="34" spans="4:5">
      <c r="D34" s="538" t="s">
        <v>1104</v>
      </c>
      <c r="E34" s="539">
        <v>13363549791</v>
      </c>
    </row>
    <row r="35" spans="4:5">
      <c r="D35" s="538" t="s">
        <v>1105</v>
      </c>
      <c r="E35" s="539">
        <v>8467714582</v>
      </c>
    </row>
    <row r="36" spans="4:5">
      <c r="D36" s="538" t="s">
        <v>1106</v>
      </c>
      <c r="E36" s="539">
        <v>7901500936</v>
      </c>
    </row>
    <row r="37" spans="4:5">
      <c r="D37" s="538" t="s">
        <v>1107</v>
      </c>
      <c r="E37" s="539">
        <v>1508940115</v>
      </c>
    </row>
    <row r="38" spans="4:5">
      <c r="D38" s="538" t="s">
        <v>1108</v>
      </c>
      <c r="E38" s="539">
        <v>1619078270</v>
      </c>
    </row>
    <row r="39" spans="4:5">
      <c r="D39" s="538" t="s">
        <v>1109</v>
      </c>
      <c r="E39" s="539">
        <v>266303228</v>
      </c>
    </row>
    <row r="40" spans="4:5">
      <c r="D40" s="538" t="s">
        <v>1110</v>
      </c>
      <c r="E40" s="539">
        <v>946331669</v>
      </c>
    </row>
    <row r="41" spans="4:5">
      <c r="D41" s="538" t="s">
        <v>1111</v>
      </c>
      <c r="E41" s="539">
        <v>643019483</v>
      </c>
    </row>
    <row r="42" spans="4:5">
      <c r="D42" s="538" t="s">
        <v>1112</v>
      </c>
      <c r="E42" s="540">
        <v>253545536599</v>
      </c>
    </row>
    <row r="43" spans="4:5">
      <c r="D43" s="538" t="s">
        <v>1113</v>
      </c>
      <c r="E43" s="539">
        <v>40923351460</v>
      </c>
    </row>
    <row r="44" spans="4:5">
      <c r="D44" s="541" t="s">
        <v>272</v>
      </c>
      <c r="E44" s="542">
        <f>SUM(E45:E104)</f>
        <v>158336808579</v>
      </c>
    </row>
    <row r="45" spans="4:5">
      <c r="D45" s="538" t="s">
        <v>1114</v>
      </c>
      <c r="E45" s="539">
        <v>489915814</v>
      </c>
    </row>
    <row r="46" spans="4:5">
      <c r="D46" s="538" t="s">
        <v>1115</v>
      </c>
      <c r="E46" s="539">
        <v>57494067</v>
      </c>
    </row>
    <row r="47" spans="4:5">
      <c r="D47" s="538" t="s">
        <v>1116</v>
      </c>
      <c r="E47" s="539">
        <v>1377004773</v>
      </c>
    </row>
    <row r="48" spans="4:5">
      <c r="D48" s="538" t="s">
        <v>1117</v>
      </c>
      <c r="E48" s="539">
        <v>613278388</v>
      </c>
    </row>
    <row r="49" spans="4:5">
      <c r="D49" s="538" t="s">
        <v>1118</v>
      </c>
      <c r="E49" s="539">
        <v>182727977</v>
      </c>
    </row>
    <row r="50" spans="4:5">
      <c r="D50" s="538" t="s">
        <v>1119</v>
      </c>
      <c r="E50" s="539">
        <v>1862047326</v>
      </c>
    </row>
    <row r="51" spans="4:5">
      <c r="D51" s="538" t="s">
        <v>1120</v>
      </c>
      <c r="E51" s="539">
        <v>71125496</v>
      </c>
    </row>
    <row r="52" spans="4:5">
      <c r="D52" s="538" t="s">
        <v>1121</v>
      </c>
      <c r="E52" s="539">
        <v>19849256</v>
      </c>
    </row>
    <row r="53" spans="4:5">
      <c r="D53" s="538" t="s">
        <v>1122</v>
      </c>
      <c r="E53" s="539">
        <v>5933041331</v>
      </c>
    </row>
    <row r="54" spans="4:5">
      <c r="D54" s="538" t="s">
        <v>1123</v>
      </c>
      <c r="E54" s="539">
        <v>142254665</v>
      </c>
    </row>
    <row r="55" spans="4:5">
      <c r="D55" s="538" t="s">
        <v>1124</v>
      </c>
      <c r="E55" s="539">
        <v>148135000</v>
      </c>
    </row>
    <row r="56" spans="4:5">
      <c r="D56" s="538" t="s">
        <v>1125</v>
      </c>
      <c r="E56" s="539">
        <v>1081817388</v>
      </c>
    </row>
    <row r="57" spans="4:5">
      <c r="D57" s="538" t="s">
        <v>1126</v>
      </c>
      <c r="E57" s="539">
        <v>611672784</v>
      </c>
    </row>
    <row r="58" spans="4:5">
      <c r="D58" s="538" t="s">
        <v>1127</v>
      </c>
      <c r="E58" s="539">
        <v>10041800784</v>
      </c>
    </row>
    <row r="59" spans="4:5">
      <c r="D59" s="538" t="s">
        <v>1128</v>
      </c>
      <c r="E59" s="539">
        <v>137551000</v>
      </c>
    </row>
    <row r="60" spans="4:5">
      <c r="D60" s="538" t="s">
        <v>1129</v>
      </c>
      <c r="E60" s="539">
        <v>5037932018</v>
      </c>
    </row>
    <row r="61" spans="4:5">
      <c r="D61" s="538" t="s">
        <v>1130</v>
      </c>
      <c r="E61" s="539">
        <v>335251598</v>
      </c>
    </row>
    <row r="62" spans="4:5">
      <c r="D62" s="538" t="s">
        <v>1131</v>
      </c>
      <c r="E62" s="539">
        <v>58719427</v>
      </c>
    </row>
    <row r="63" spans="4:5">
      <c r="D63" s="538" t="s">
        <v>1132</v>
      </c>
      <c r="E63" s="539">
        <v>108889804</v>
      </c>
    </row>
    <row r="64" spans="4:5">
      <c r="D64" s="538" t="s">
        <v>1133</v>
      </c>
      <c r="E64" s="539">
        <v>598841108</v>
      </c>
    </row>
    <row r="65" spans="4:5">
      <c r="D65" s="538" t="s">
        <v>1134</v>
      </c>
      <c r="E65" s="539">
        <v>371812902</v>
      </c>
    </row>
    <row r="66" spans="4:5">
      <c r="D66" s="538" t="s">
        <v>1135</v>
      </c>
      <c r="E66" s="539">
        <v>33297000</v>
      </c>
    </row>
    <row r="67" spans="4:5">
      <c r="D67" s="538" t="s">
        <v>1136</v>
      </c>
      <c r="E67" s="539">
        <v>626019633</v>
      </c>
    </row>
    <row r="68" spans="4:5">
      <c r="D68" s="538" t="s">
        <v>1137</v>
      </c>
      <c r="E68" s="539">
        <v>1519501505</v>
      </c>
    </row>
    <row r="69" spans="4:5">
      <c r="D69" s="538" t="s">
        <v>1138</v>
      </c>
      <c r="E69" s="539">
        <v>348467950</v>
      </c>
    </row>
    <row r="70" spans="4:5">
      <c r="D70" s="538" t="s">
        <v>1139</v>
      </c>
      <c r="E70" s="539">
        <v>2705420000</v>
      </c>
    </row>
    <row r="71" spans="4:5">
      <c r="D71" s="538" t="s">
        <v>1140</v>
      </c>
      <c r="E71" s="539">
        <v>300229114</v>
      </c>
    </row>
    <row r="72" spans="4:5">
      <c r="D72" s="538" t="s">
        <v>1141</v>
      </c>
      <c r="E72" s="539">
        <v>505840339</v>
      </c>
    </row>
    <row r="73" spans="4:5">
      <c r="D73" s="538" t="s">
        <v>1142</v>
      </c>
      <c r="E73" s="539">
        <v>26866900</v>
      </c>
    </row>
    <row r="74" spans="4:5">
      <c r="D74" s="538" t="s">
        <v>1143</v>
      </c>
      <c r="E74" s="539">
        <v>314362882</v>
      </c>
    </row>
    <row r="75" spans="4:5">
      <c r="D75" s="538" t="s">
        <v>1144</v>
      </c>
      <c r="E75" s="539">
        <v>1574491702</v>
      </c>
    </row>
    <row r="76" spans="4:5">
      <c r="D76" s="538" t="s">
        <v>1145</v>
      </c>
      <c r="E76" s="539">
        <v>0</v>
      </c>
    </row>
    <row r="77" spans="4:5">
      <c r="D77" s="538" t="s">
        <v>1146</v>
      </c>
      <c r="E77" s="539">
        <v>147476257</v>
      </c>
    </row>
    <row r="78" spans="4:5">
      <c r="D78" s="538" t="s">
        <v>1147</v>
      </c>
      <c r="E78" s="539">
        <v>5383553605</v>
      </c>
    </row>
    <row r="79" spans="4:5">
      <c r="D79" s="538" t="s">
        <v>1148</v>
      </c>
      <c r="E79" s="539">
        <v>20000000</v>
      </c>
    </row>
    <row r="80" spans="4:5">
      <c r="D80" s="538" t="s">
        <v>1149</v>
      </c>
      <c r="E80" s="539">
        <v>7970226254</v>
      </c>
    </row>
    <row r="81" spans="4:5">
      <c r="D81" s="538" t="s">
        <v>1150</v>
      </c>
      <c r="E81" s="539">
        <v>7794330420</v>
      </c>
    </row>
    <row r="82" spans="4:5">
      <c r="D82" s="538" t="s">
        <v>1151</v>
      </c>
      <c r="E82" s="539">
        <v>327850596</v>
      </c>
    </row>
    <row r="83" spans="4:5">
      <c r="D83" s="538" t="s">
        <v>1152</v>
      </c>
      <c r="E83" s="539">
        <v>5726845827</v>
      </c>
    </row>
    <row r="84" spans="4:5">
      <c r="D84" s="538" t="s">
        <v>1153</v>
      </c>
      <c r="E84" s="539">
        <v>257776000</v>
      </c>
    </row>
    <row r="85" spans="4:5">
      <c r="D85" s="543" t="s">
        <v>1154</v>
      </c>
      <c r="E85" s="539">
        <v>0</v>
      </c>
    </row>
    <row r="86" spans="4:5">
      <c r="D86" s="538" t="s">
        <v>1155</v>
      </c>
      <c r="E86" s="539">
        <v>71855379</v>
      </c>
    </row>
    <row r="87" spans="4:5">
      <c r="D87" s="538" t="s">
        <v>1156</v>
      </c>
      <c r="E87" s="539">
        <v>167285946</v>
      </c>
    </row>
    <row r="88" spans="4:5">
      <c r="D88" s="538" t="s">
        <v>1157</v>
      </c>
      <c r="E88" s="539">
        <v>283604971</v>
      </c>
    </row>
    <row r="89" spans="4:5">
      <c r="D89" s="538" t="s">
        <v>1158</v>
      </c>
      <c r="E89" s="539">
        <v>141475363</v>
      </c>
    </row>
    <row r="90" spans="4:5">
      <c r="D90" s="538" t="s">
        <v>1159</v>
      </c>
      <c r="E90" s="539">
        <v>374215772</v>
      </c>
    </row>
    <row r="91" spans="4:5">
      <c r="D91" s="538" t="s">
        <v>1160</v>
      </c>
      <c r="E91" s="539">
        <v>95573475</v>
      </c>
    </row>
    <row r="92" spans="4:5">
      <c r="D92" s="538" t="s">
        <v>1161</v>
      </c>
      <c r="E92" s="539">
        <v>266891180</v>
      </c>
    </row>
    <row r="93" spans="4:5">
      <c r="D93" s="538" t="s">
        <v>1162</v>
      </c>
      <c r="E93" s="539">
        <v>177211239</v>
      </c>
    </row>
    <row r="94" spans="4:5">
      <c r="D94" s="538" t="s">
        <v>1163</v>
      </c>
      <c r="E94" s="539">
        <v>286576009</v>
      </c>
    </row>
    <row r="95" spans="4:5">
      <c r="D95" s="538" t="s">
        <v>1164</v>
      </c>
      <c r="E95" s="539">
        <v>72182675</v>
      </c>
    </row>
    <row r="96" spans="4:5">
      <c r="D96" s="538" t="s">
        <v>1165</v>
      </c>
      <c r="E96" s="539">
        <v>34900000</v>
      </c>
    </row>
    <row r="97" spans="4:5">
      <c r="D97" s="538" t="s">
        <v>1166</v>
      </c>
      <c r="E97" s="539">
        <v>68600000</v>
      </c>
    </row>
    <row r="98" spans="4:5">
      <c r="D98" s="538" t="s">
        <v>1167</v>
      </c>
      <c r="E98" s="539">
        <v>77490399408</v>
      </c>
    </row>
    <row r="99" spans="4:5">
      <c r="D99" s="538" t="s">
        <v>1168</v>
      </c>
      <c r="E99" s="539">
        <v>70084062</v>
      </c>
    </row>
    <row r="100" spans="4:5">
      <c r="D100" s="538" t="s">
        <v>1169</v>
      </c>
      <c r="E100" s="539">
        <v>2957591775</v>
      </c>
    </row>
    <row r="101" spans="4:5">
      <c r="D101" s="538" t="s">
        <v>1170</v>
      </c>
      <c r="E101" s="539">
        <v>212457150</v>
      </c>
    </row>
    <row r="102" spans="4:5">
      <c r="D102" s="538" t="s">
        <v>1171</v>
      </c>
      <c r="E102" s="539">
        <v>295671500</v>
      </c>
    </row>
    <row r="103" spans="4:5">
      <c r="D103" s="538" t="s">
        <v>1172</v>
      </c>
      <c r="E103" s="539">
        <v>162500000</v>
      </c>
    </row>
    <row r="104" spans="4:5">
      <c r="D104" s="538" t="s">
        <v>1173</v>
      </c>
      <c r="E104" s="539">
        <v>10244013785</v>
      </c>
    </row>
    <row r="105" spans="4:5">
      <c r="D105" s="541" t="s">
        <v>1174</v>
      </c>
      <c r="E105" s="542">
        <f>SUM(E106:E113)</f>
        <v>51461623885</v>
      </c>
    </row>
    <row r="106" spans="4:5">
      <c r="D106" s="538" t="s">
        <v>1175</v>
      </c>
      <c r="E106" s="539">
        <v>508310656</v>
      </c>
    </row>
    <row r="107" spans="4:5">
      <c r="D107" s="538" t="s">
        <v>1176</v>
      </c>
      <c r="E107" s="539">
        <v>552013836</v>
      </c>
    </row>
    <row r="108" spans="4:5">
      <c r="D108" s="538" t="s">
        <v>1177</v>
      </c>
      <c r="E108" s="539">
        <v>982609499</v>
      </c>
    </row>
    <row r="109" spans="4:5">
      <c r="D109" s="538" t="s">
        <v>1178</v>
      </c>
      <c r="E109" s="539">
        <v>331123000</v>
      </c>
    </row>
    <row r="110" spans="4:5">
      <c r="D110" s="538" t="s">
        <v>1179</v>
      </c>
      <c r="E110" s="539">
        <v>45684437008</v>
      </c>
    </row>
    <row r="111" spans="4:5">
      <c r="D111" s="538" t="s">
        <v>1180</v>
      </c>
      <c r="E111" s="539">
        <v>377116734</v>
      </c>
    </row>
    <row r="112" spans="4:5">
      <c r="D112" s="538" t="s">
        <v>1181</v>
      </c>
      <c r="E112" s="539">
        <v>1984448000</v>
      </c>
    </row>
    <row r="113" spans="4:5">
      <c r="D113" s="538" t="s">
        <v>1182</v>
      </c>
      <c r="E113" s="539">
        <v>1041565152</v>
      </c>
    </row>
    <row r="114" spans="4:5">
      <c r="D114" s="541" t="s">
        <v>1183</v>
      </c>
      <c r="E114" s="542">
        <f>SUM(E115:E484)</f>
        <v>28086534379.249989</v>
      </c>
    </row>
    <row r="115" spans="4:5">
      <c r="D115" s="538" t="s">
        <v>1184</v>
      </c>
      <c r="E115" s="539">
        <v>4142160852</v>
      </c>
    </row>
    <row r="116" spans="4:5">
      <c r="D116" s="538" t="s">
        <v>1185</v>
      </c>
      <c r="E116" s="539">
        <v>41420704</v>
      </c>
    </row>
    <row r="117" spans="4:5">
      <c r="D117" s="538" t="s">
        <v>1186</v>
      </c>
      <c r="E117" s="539">
        <v>19225525.070000004</v>
      </c>
    </row>
    <row r="118" spans="4:5">
      <c r="D118" s="538" t="s">
        <v>1187</v>
      </c>
      <c r="E118" s="539">
        <v>205113665.09999999</v>
      </c>
    </row>
    <row r="119" spans="4:5">
      <c r="D119" s="538" t="s">
        <v>1188</v>
      </c>
      <c r="E119" s="539">
        <v>274742794.47999996</v>
      </c>
    </row>
    <row r="120" spans="4:5">
      <c r="D120" s="538" t="s">
        <v>1189</v>
      </c>
      <c r="E120" s="539">
        <v>23343700</v>
      </c>
    </row>
    <row r="121" spans="4:5">
      <c r="D121" s="538" t="s">
        <v>1190</v>
      </c>
      <c r="E121" s="539">
        <v>174019958</v>
      </c>
    </row>
    <row r="122" spans="4:5">
      <c r="D122" s="538" t="s">
        <v>1191</v>
      </c>
      <c r="E122" s="539">
        <v>85262732.140000001</v>
      </c>
    </row>
    <row r="123" spans="4:5">
      <c r="D123" s="538" t="s">
        <v>1192</v>
      </c>
      <c r="E123" s="539">
        <v>23399307</v>
      </c>
    </row>
    <row r="124" spans="4:5">
      <c r="D124" s="538" t="s">
        <v>1193</v>
      </c>
      <c r="E124" s="539">
        <v>40236551</v>
      </c>
    </row>
    <row r="125" spans="4:5">
      <c r="D125" s="538" t="s">
        <v>1194</v>
      </c>
      <c r="E125" s="539">
        <v>41084090</v>
      </c>
    </row>
    <row r="126" spans="4:5">
      <c r="D126" s="538" t="s">
        <v>1195</v>
      </c>
      <c r="E126" s="539">
        <v>49215018.240000002</v>
      </c>
    </row>
    <row r="127" spans="4:5">
      <c r="D127" s="538" t="s">
        <v>1196</v>
      </c>
      <c r="E127" s="539">
        <v>29599053.729999997</v>
      </c>
    </row>
    <row r="128" spans="4:5">
      <c r="D128" s="538" t="s">
        <v>1197</v>
      </c>
      <c r="E128" s="539">
        <v>43290501</v>
      </c>
    </row>
    <row r="129" spans="4:5">
      <c r="D129" s="538" t="s">
        <v>1198</v>
      </c>
      <c r="E129" s="539">
        <v>26508676</v>
      </c>
    </row>
    <row r="130" spans="4:5">
      <c r="D130" s="538" t="s">
        <v>1199</v>
      </c>
      <c r="E130" s="539">
        <v>37672388.980000004</v>
      </c>
    </row>
    <row r="131" spans="4:5">
      <c r="D131" s="538" t="s">
        <v>1200</v>
      </c>
      <c r="E131" s="539">
        <v>69425819.999999985</v>
      </c>
    </row>
    <row r="132" spans="4:5">
      <c r="D132" s="538" t="s">
        <v>1201</v>
      </c>
      <c r="E132" s="539">
        <v>80417729</v>
      </c>
    </row>
    <row r="133" spans="4:5">
      <c r="D133" s="538" t="s">
        <v>1202</v>
      </c>
      <c r="E133" s="539">
        <v>232175172.79000002</v>
      </c>
    </row>
    <row r="134" spans="4:5">
      <c r="D134" s="538" t="s">
        <v>1203</v>
      </c>
      <c r="E134" s="539">
        <v>2150614035.52</v>
      </c>
    </row>
    <row r="135" spans="4:5">
      <c r="D135" s="538" t="s">
        <v>1204</v>
      </c>
      <c r="E135" s="539">
        <v>79255730.959999979</v>
      </c>
    </row>
    <row r="136" spans="4:5">
      <c r="D136" s="538" t="s">
        <v>1205</v>
      </c>
      <c r="E136" s="539">
        <v>228439727</v>
      </c>
    </row>
    <row r="137" spans="4:5">
      <c r="D137" s="538" t="s">
        <v>1206</v>
      </c>
      <c r="E137" s="539">
        <v>31816927</v>
      </c>
    </row>
    <row r="138" spans="4:5">
      <c r="D138" s="538" t="s">
        <v>1207</v>
      </c>
      <c r="E138" s="539">
        <v>41451825</v>
      </c>
    </row>
    <row r="139" spans="4:5">
      <c r="D139" s="538" t="s">
        <v>1208</v>
      </c>
      <c r="E139" s="539">
        <v>37806475</v>
      </c>
    </row>
    <row r="140" spans="4:5">
      <c r="D140" s="538" t="s">
        <v>1209</v>
      </c>
      <c r="E140" s="539">
        <v>1027548709</v>
      </c>
    </row>
    <row r="141" spans="4:5">
      <c r="D141" s="538" t="s">
        <v>1210</v>
      </c>
      <c r="E141" s="539">
        <v>117316115.20000003</v>
      </c>
    </row>
    <row r="142" spans="4:5">
      <c r="D142" s="538" t="s">
        <v>1211</v>
      </c>
      <c r="E142" s="539">
        <v>52717532</v>
      </c>
    </row>
    <row r="143" spans="4:5">
      <c r="D143" s="538" t="s">
        <v>1212</v>
      </c>
      <c r="E143" s="539">
        <v>27143825.170000002</v>
      </c>
    </row>
    <row r="144" spans="4:5">
      <c r="D144" s="538" t="s">
        <v>1213</v>
      </c>
      <c r="E144" s="539">
        <v>31130187</v>
      </c>
    </row>
    <row r="145" spans="4:5">
      <c r="D145" s="538" t="s">
        <v>1214</v>
      </c>
      <c r="E145" s="539">
        <v>107218827</v>
      </c>
    </row>
    <row r="146" spans="4:5">
      <c r="D146" s="538" t="s">
        <v>1215</v>
      </c>
      <c r="E146" s="539">
        <v>25872211.480000008</v>
      </c>
    </row>
    <row r="147" spans="4:5">
      <c r="D147" s="538" t="s">
        <v>1216</v>
      </c>
      <c r="E147" s="539">
        <v>86939859.040000007</v>
      </c>
    </row>
    <row r="148" spans="4:5">
      <c r="D148" s="538" t="s">
        <v>1217</v>
      </c>
      <c r="E148" s="539">
        <v>1184485140.4000001</v>
      </c>
    </row>
    <row r="149" spans="4:5">
      <c r="D149" s="538" t="s">
        <v>1218</v>
      </c>
      <c r="E149" s="539">
        <v>39430543</v>
      </c>
    </row>
    <row r="150" spans="4:5">
      <c r="D150" s="538" t="s">
        <v>1219</v>
      </c>
      <c r="E150" s="539">
        <v>22872942</v>
      </c>
    </row>
    <row r="151" spans="4:5">
      <c r="D151" s="538" t="s">
        <v>1220</v>
      </c>
      <c r="E151" s="539">
        <v>24011674.469999999</v>
      </c>
    </row>
    <row r="152" spans="4:5">
      <c r="D152" s="538" t="s">
        <v>1221</v>
      </c>
      <c r="E152" s="539">
        <v>42400237</v>
      </c>
    </row>
    <row r="153" spans="4:5">
      <c r="D153" s="538" t="s">
        <v>1222</v>
      </c>
      <c r="E153" s="539">
        <v>38831208.729999997</v>
      </c>
    </row>
    <row r="154" spans="4:5">
      <c r="D154" s="538" t="s">
        <v>1223</v>
      </c>
      <c r="E154" s="539">
        <v>101376551.51999998</v>
      </c>
    </row>
    <row r="155" spans="4:5">
      <c r="D155" s="538" t="s">
        <v>1224</v>
      </c>
      <c r="E155" s="539">
        <v>634157249.34000015</v>
      </c>
    </row>
    <row r="156" spans="4:5">
      <c r="D156" s="538" t="s">
        <v>1225</v>
      </c>
      <c r="E156" s="539">
        <v>25029220</v>
      </c>
    </row>
    <row r="157" spans="4:5">
      <c r="D157" s="538" t="s">
        <v>1226</v>
      </c>
      <c r="E157" s="539">
        <v>23764757.399999999</v>
      </c>
    </row>
    <row r="158" spans="4:5">
      <c r="D158" s="538" t="s">
        <v>1227</v>
      </c>
      <c r="E158" s="539">
        <v>57797321</v>
      </c>
    </row>
    <row r="159" spans="4:5">
      <c r="D159" s="538" t="s">
        <v>1228</v>
      </c>
      <c r="E159" s="539">
        <v>25948246</v>
      </c>
    </row>
    <row r="160" spans="4:5">
      <c r="D160" s="538" t="s">
        <v>1229</v>
      </c>
      <c r="E160" s="539">
        <v>29234788.940000001</v>
      </c>
    </row>
    <row r="161" spans="4:5">
      <c r="D161" s="538" t="s">
        <v>1230</v>
      </c>
      <c r="E161" s="539">
        <v>115710564.2</v>
      </c>
    </row>
    <row r="162" spans="4:5">
      <c r="D162" s="538" t="s">
        <v>1231</v>
      </c>
      <c r="E162" s="539">
        <v>47365690</v>
      </c>
    </row>
    <row r="163" spans="4:5">
      <c r="D163" s="538" t="s">
        <v>1232</v>
      </c>
      <c r="E163" s="539">
        <v>15748834</v>
      </c>
    </row>
    <row r="164" spans="4:5">
      <c r="D164" s="538" t="s">
        <v>1233</v>
      </c>
      <c r="E164" s="539">
        <v>25309850</v>
      </c>
    </row>
    <row r="165" spans="4:5">
      <c r="D165" s="538" t="s">
        <v>1234</v>
      </c>
      <c r="E165" s="539">
        <v>20342726</v>
      </c>
    </row>
    <row r="166" spans="4:5">
      <c r="D166" s="538" t="s">
        <v>1235</v>
      </c>
      <c r="E166" s="539">
        <v>25998524</v>
      </c>
    </row>
    <row r="167" spans="4:5">
      <c r="D167" s="538" t="s">
        <v>1236</v>
      </c>
      <c r="E167" s="539">
        <v>28005406</v>
      </c>
    </row>
    <row r="168" spans="4:5">
      <c r="D168" s="538" t="s">
        <v>1237</v>
      </c>
      <c r="E168" s="539">
        <v>30479081</v>
      </c>
    </row>
    <row r="169" spans="4:5">
      <c r="D169" s="538" t="s">
        <v>1238</v>
      </c>
      <c r="E169" s="539">
        <v>24634628.369999997</v>
      </c>
    </row>
    <row r="170" spans="4:5">
      <c r="D170" s="538" t="s">
        <v>1239</v>
      </c>
      <c r="E170" s="539">
        <v>40831866.000000007</v>
      </c>
    </row>
    <row r="171" spans="4:5">
      <c r="D171" s="538" t="s">
        <v>1240</v>
      </c>
      <c r="E171" s="539">
        <v>26510151.999999996</v>
      </c>
    </row>
    <row r="172" spans="4:5">
      <c r="D172" s="538" t="s">
        <v>1241</v>
      </c>
      <c r="E172" s="539">
        <v>29332421.200000003</v>
      </c>
    </row>
    <row r="173" spans="4:5">
      <c r="D173" s="538" t="s">
        <v>1242</v>
      </c>
      <c r="E173" s="539">
        <v>22209082</v>
      </c>
    </row>
    <row r="174" spans="4:5">
      <c r="D174" s="538" t="s">
        <v>1243</v>
      </c>
      <c r="E174" s="539">
        <v>37077927</v>
      </c>
    </row>
    <row r="175" spans="4:5">
      <c r="D175" s="538" t="s">
        <v>1244</v>
      </c>
      <c r="E175" s="539">
        <v>86661721</v>
      </c>
    </row>
    <row r="176" spans="4:5">
      <c r="D176" s="538" t="s">
        <v>1245</v>
      </c>
      <c r="E176" s="539">
        <v>32361947.56000001</v>
      </c>
    </row>
    <row r="177" spans="4:5">
      <c r="D177" s="538" t="s">
        <v>1246</v>
      </c>
      <c r="E177" s="539">
        <v>23941792.869999994</v>
      </c>
    </row>
    <row r="178" spans="4:5">
      <c r="D178" s="538" t="s">
        <v>1247</v>
      </c>
      <c r="E178" s="539">
        <v>86162684</v>
      </c>
    </row>
    <row r="179" spans="4:5">
      <c r="D179" s="538" t="s">
        <v>1248</v>
      </c>
      <c r="E179" s="539">
        <v>349139370</v>
      </c>
    </row>
    <row r="180" spans="4:5">
      <c r="D180" s="538" t="s">
        <v>1249</v>
      </c>
      <c r="E180" s="539">
        <v>463019341</v>
      </c>
    </row>
    <row r="181" spans="4:5">
      <c r="D181" s="538" t="s">
        <v>1250</v>
      </c>
      <c r="E181" s="539">
        <v>49461886</v>
      </c>
    </row>
    <row r="182" spans="4:5">
      <c r="D182" s="538" t="s">
        <v>1251</v>
      </c>
      <c r="E182" s="539">
        <v>41248860.979999997</v>
      </c>
    </row>
    <row r="183" spans="4:5">
      <c r="D183" s="538" t="s">
        <v>1252</v>
      </c>
      <c r="E183" s="539">
        <v>35296800</v>
      </c>
    </row>
    <row r="184" spans="4:5">
      <c r="D184" s="538" t="s">
        <v>1253</v>
      </c>
      <c r="E184" s="539">
        <v>28340433.750000004</v>
      </c>
    </row>
    <row r="185" spans="4:5">
      <c r="D185" s="538" t="s">
        <v>1254</v>
      </c>
      <c r="E185" s="539">
        <v>45002174.399999991</v>
      </c>
    </row>
    <row r="186" spans="4:5">
      <c r="D186" s="538" t="s">
        <v>1255</v>
      </c>
      <c r="E186" s="539">
        <v>23969396.499999993</v>
      </c>
    </row>
    <row r="187" spans="4:5">
      <c r="D187" s="538" t="s">
        <v>1256</v>
      </c>
      <c r="E187" s="539">
        <v>32589025</v>
      </c>
    </row>
    <row r="188" spans="4:5">
      <c r="D188" s="538" t="s">
        <v>1257</v>
      </c>
      <c r="E188" s="539">
        <v>49406140.68</v>
      </c>
    </row>
    <row r="189" spans="4:5">
      <c r="D189" s="538" t="s">
        <v>1258</v>
      </c>
      <c r="E189" s="539">
        <v>23554138</v>
      </c>
    </row>
    <row r="190" spans="4:5">
      <c r="D190" s="538" t="s">
        <v>1259</v>
      </c>
      <c r="E190" s="539">
        <v>39122799</v>
      </c>
    </row>
    <row r="191" spans="4:5">
      <c r="D191" s="538" t="s">
        <v>1260</v>
      </c>
      <c r="E191" s="539">
        <v>295128347</v>
      </c>
    </row>
    <row r="192" spans="4:5">
      <c r="D192" s="538" t="s">
        <v>1261</v>
      </c>
      <c r="E192" s="539">
        <v>39551322</v>
      </c>
    </row>
    <row r="193" spans="4:5">
      <c r="D193" s="538" t="s">
        <v>1262</v>
      </c>
      <c r="E193" s="539">
        <v>205313301</v>
      </c>
    </row>
    <row r="194" spans="4:5">
      <c r="D194" s="538" t="s">
        <v>1263</v>
      </c>
      <c r="E194" s="539">
        <v>69081984.219999999</v>
      </c>
    </row>
    <row r="195" spans="4:5">
      <c r="D195" s="538" t="s">
        <v>1264</v>
      </c>
      <c r="E195" s="539">
        <v>81499038</v>
      </c>
    </row>
    <row r="196" spans="4:5">
      <c r="D196" s="538" t="s">
        <v>1265</v>
      </c>
      <c r="E196" s="539">
        <v>126898298.58000003</v>
      </c>
    </row>
    <row r="197" spans="4:5">
      <c r="D197" s="538" t="s">
        <v>1266</v>
      </c>
      <c r="E197" s="539">
        <v>60960425</v>
      </c>
    </row>
    <row r="198" spans="4:5">
      <c r="D198" s="538" t="s">
        <v>1267</v>
      </c>
      <c r="E198" s="539">
        <v>22374092</v>
      </c>
    </row>
    <row r="199" spans="4:5">
      <c r="D199" s="538" t="s">
        <v>1268</v>
      </c>
      <c r="E199" s="539">
        <v>27445908.999999996</v>
      </c>
    </row>
    <row r="200" spans="4:5">
      <c r="D200" s="538" t="s">
        <v>1269</v>
      </c>
      <c r="E200" s="539">
        <v>23934364</v>
      </c>
    </row>
    <row r="201" spans="4:5">
      <c r="D201" s="538" t="s">
        <v>1270</v>
      </c>
      <c r="E201" s="539">
        <v>36132594</v>
      </c>
    </row>
    <row r="202" spans="4:5">
      <c r="D202" s="538" t="s">
        <v>1271</v>
      </c>
      <c r="E202" s="539">
        <v>18505268.02</v>
      </c>
    </row>
    <row r="203" spans="4:5">
      <c r="D203" s="538" t="s">
        <v>1272</v>
      </c>
      <c r="E203" s="539">
        <v>23920000</v>
      </c>
    </row>
    <row r="204" spans="4:5">
      <c r="D204" s="538" t="s">
        <v>1273</v>
      </c>
      <c r="E204" s="539">
        <v>54613150</v>
      </c>
    </row>
    <row r="205" spans="4:5">
      <c r="D205" s="538" t="s">
        <v>1274</v>
      </c>
      <c r="E205" s="539">
        <v>34396846.269999996</v>
      </c>
    </row>
    <row r="206" spans="4:5">
      <c r="D206" s="538" t="s">
        <v>1275</v>
      </c>
      <c r="E206" s="539">
        <v>43950100</v>
      </c>
    </row>
    <row r="207" spans="4:5">
      <c r="D207" s="538" t="s">
        <v>1276</v>
      </c>
      <c r="E207" s="539">
        <v>36707833</v>
      </c>
    </row>
    <row r="208" spans="4:5">
      <c r="D208" s="538" t="s">
        <v>1277</v>
      </c>
      <c r="E208" s="539">
        <v>27659069</v>
      </c>
    </row>
    <row r="209" spans="4:5">
      <c r="D209" s="538" t="s">
        <v>1278</v>
      </c>
      <c r="E209" s="539">
        <v>23459108</v>
      </c>
    </row>
    <row r="210" spans="4:5">
      <c r="D210" s="538" t="s">
        <v>1279</v>
      </c>
      <c r="E210" s="539">
        <v>668904818</v>
      </c>
    </row>
    <row r="211" spans="4:5">
      <c r="D211" s="538" t="s">
        <v>1280</v>
      </c>
      <c r="E211" s="539">
        <v>34492031.930000007</v>
      </c>
    </row>
    <row r="212" spans="4:5">
      <c r="D212" s="538" t="s">
        <v>1281</v>
      </c>
      <c r="E212" s="539">
        <v>43311977</v>
      </c>
    </row>
    <row r="213" spans="4:5">
      <c r="D213" s="538" t="s">
        <v>1282</v>
      </c>
      <c r="E213" s="539">
        <v>43363912.000000007</v>
      </c>
    </row>
    <row r="214" spans="4:5">
      <c r="D214" s="538" t="s">
        <v>1283</v>
      </c>
      <c r="E214" s="539">
        <v>62838728.999999993</v>
      </c>
    </row>
    <row r="215" spans="4:5">
      <c r="D215" s="538" t="s">
        <v>1284</v>
      </c>
      <c r="E215" s="539">
        <v>46465201</v>
      </c>
    </row>
    <row r="216" spans="4:5">
      <c r="D216" s="538" t="s">
        <v>1285</v>
      </c>
      <c r="E216" s="539">
        <v>33295179.739999987</v>
      </c>
    </row>
    <row r="217" spans="4:5">
      <c r="D217" s="538" t="s">
        <v>1286</v>
      </c>
      <c r="E217" s="539">
        <v>33655071</v>
      </c>
    </row>
    <row r="218" spans="4:5">
      <c r="D218" s="538" t="s">
        <v>1287</v>
      </c>
      <c r="E218" s="539">
        <v>80728100.910000011</v>
      </c>
    </row>
    <row r="219" spans="4:5">
      <c r="D219" s="538" t="s">
        <v>1288</v>
      </c>
      <c r="E219" s="539">
        <v>94707700</v>
      </c>
    </row>
    <row r="220" spans="4:5">
      <c r="D220" s="538" t="s">
        <v>1289</v>
      </c>
      <c r="E220" s="539">
        <v>75198552</v>
      </c>
    </row>
    <row r="221" spans="4:5">
      <c r="D221" s="538" t="s">
        <v>1290</v>
      </c>
      <c r="E221" s="539">
        <v>437831269.16999996</v>
      </c>
    </row>
    <row r="222" spans="4:5">
      <c r="D222" s="538" t="s">
        <v>1291</v>
      </c>
      <c r="E222" s="539">
        <v>381997484</v>
      </c>
    </row>
    <row r="223" spans="4:5">
      <c r="D223" s="538" t="s">
        <v>1292</v>
      </c>
      <c r="E223" s="539">
        <v>84362597</v>
      </c>
    </row>
    <row r="224" spans="4:5">
      <c r="D224" s="538" t="s">
        <v>1293</v>
      </c>
      <c r="E224" s="539">
        <v>80709664</v>
      </c>
    </row>
    <row r="225" spans="4:5">
      <c r="D225" s="538" t="s">
        <v>1294</v>
      </c>
      <c r="E225" s="539">
        <v>65173115</v>
      </c>
    </row>
    <row r="226" spans="4:5">
      <c r="D226" s="538" t="s">
        <v>1295</v>
      </c>
      <c r="E226" s="539">
        <v>75772567.229999989</v>
      </c>
    </row>
    <row r="227" spans="4:5">
      <c r="D227" s="538" t="s">
        <v>1296</v>
      </c>
      <c r="E227" s="539">
        <v>208218431.25999993</v>
      </c>
    </row>
    <row r="228" spans="4:5">
      <c r="D228" s="538" t="s">
        <v>1297</v>
      </c>
      <c r="E228" s="539">
        <v>460094248.63999999</v>
      </c>
    </row>
    <row r="229" spans="4:5">
      <c r="D229" s="538" t="s">
        <v>1298</v>
      </c>
      <c r="E229" s="539">
        <v>1695285271</v>
      </c>
    </row>
    <row r="230" spans="4:5">
      <c r="D230" s="538" t="s">
        <v>1299</v>
      </c>
      <c r="E230" s="539">
        <v>44570899</v>
      </c>
    </row>
    <row r="231" spans="4:5">
      <c r="D231" s="538" t="s">
        <v>1300</v>
      </c>
      <c r="E231" s="539">
        <v>49191748</v>
      </c>
    </row>
    <row r="232" spans="4:5">
      <c r="D232" s="538" t="s">
        <v>1301</v>
      </c>
      <c r="E232" s="539">
        <v>136623121</v>
      </c>
    </row>
    <row r="233" spans="4:5">
      <c r="D233" s="538" t="s">
        <v>1302</v>
      </c>
      <c r="E233" s="539">
        <v>22670280</v>
      </c>
    </row>
    <row r="234" spans="4:5">
      <c r="D234" s="538" t="s">
        <v>1303</v>
      </c>
      <c r="E234" s="539">
        <v>109644255</v>
      </c>
    </row>
    <row r="235" spans="4:5">
      <c r="D235" s="538" t="s">
        <v>1304</v>
      </c>
      <c r="E235" s="539">
        <v>63323093.159999996</v>
      </c>
    </row>
    <row r="236" spans="4:5">
      <c r="D236" s="538" t="s">
        <v>1305</v>
      </c>
      <c r="E236" s="539">
        <v>14988382</v>
      </c>
    </row>
    <row r="237" spans="4:5">
      <c r="D237" s="538" t="s">
        <v>1306</v>
      </c>
      <c r="E237" s="539">
        <v>128369807</v>
      </c>
    </row>
    <row r="238" spans="4:5">
      <c r="D238" s="538" t="s">
        <v>1307</v>
      </c>
      <c r="E238" s="539">
        <v>29679361</v>
      </c>
    </row>
    <row r="239" spans="4:5">
      <c r="D239" s="538" t="s">
        <v>1308</v>
      </c>
      <c r="E239" s="539">
        <v>27673686</v>
      </c>
    </row>
    <row r="240" spans="4:5">
      <c r="D240" s="538" t="s">
        <v>1309</v>
      </c>
      <c r="E240" s="539">
        <v>127715699.54000002</v>
      </c>
    </row>
    <row r="241" spans="4:5">
      <c r="D241" s="538" t="s">
        <v>1310</v>
      </c>
      <c r="E241" s="539">
        <v>97923755.570000023</v>
      </c>
    </row>
    <row r="242" spans="4:5">
      <c r="D242" s="538" t="s">
        <v>1311</v>
      </c>
      <c r="E242" s="539">
        <v>73007069</v>
      </c>
    </row>
    <row r="243" spans="4:5">
      <c r="D243" s="538" t="s">
        <v>1312</v>
      </c>
      <c r="E243" s="539">
        <v>29898122.930000003</v>
      </c>
    </row>
    <row r="244" spans="4:5">
      <c r="D244" s="538" t="s">
        <v>1313</v>
      </c>
      <c r="E244" s="539">
        <v>31447701</v>
      </c>
    </row>
    <row r="245" spans="4:5">
      <c r="D245" s="538" t="s">
        <v>1314</v>
      </c>
      <c r="E245" s="539">
        <v>33248327.34</v>
      </c>
    </row>
    <row r="246" spans="4:5">
      <c r="D246" s="538" t="s">
        <v>1315</v>
      </c>
      <c r="E246" s="539">
        <v>59688091.390000008</v>
      </c>
    </row>
    <row r="247" spans="4:5">
      <c r="D247" s="538" t="s">
        <v>1316</v>
      </c>
      <c r="E247" s="539">
        <v>46170709.230000004</v>
      </c>
    </row>
    <row r="248" spans="4:5">
      <c r="D248" s="538" t="s">
        <v>1317</v>
      </c>
      <c r="E248" s="539">
        <v>80816295.089999989</v>
      </c>
    </row>
    <row r="249" spans="4:5">
      <c r="D249" s="538" t="s">
        <v>1318</v>
      </c>
      <c r="E249" s="539">
        <v>78328027.639999986</v>
      </c>
    </row>
    <row r="250" spans="4:5">
      <c r="D250" s="538" t="s">
        <v>1319</v>
      </c>
      <c r="E250" s="539">
        <v>21923390</v>
      </c>
    </row>
    <row r="251" spans="4:5">
      <c r="D251" s="538" t="s">
        <v>1320</v>
      </c>
      <c r="E251" s="539">
        <v>22036740</v>
      </c>
    </row>
    <row r="252" spans="4:5">
      <c r="D252" s="538" t="s">
        <v>1321</v>
      </c>
      <c r="E252" s="539">
        <v>32200877.09</v>
      </c>
    </row>
    <row r="253" spans="4:5">
      <c r="D253" s="538" t="s">
        <v>1322</v>
      </c>
      <c r="E253" s="539">
        <v>49235713</v>
      </c>
    </row>
    <row r="254" spans="4:5">
      <c r="D254" s="538" t="s">
        <v>1323</v>
      </c>
      <c r="E254" s="539">
        <v>41390909.400000021</v>
      </c>
    </row>
    <row r="255" spans="4:5">
      <c r="D255" s="538" t="s">
        <v>1324</v>
      </c>
      <c r="E255" s="539">
        <v>25825138.609999992</v>
      </c>
    </row>
    <row r="256" spans="4:5">
      <c r="D256" s="538" t="s">
        <v>1325</v>
      </c>
      <c r="E256" s="539">
        <v>15345841.83</v>
      </c>
    </row>
    <row r="257" spans="4:5">
      <c r="D257" s="538" t="s">
        <v>1326</v>
      </c>
      <c r="E257" s="539">
        <v>15721633.000000002</v>
      </c>
    </row>
    <row r="258" spans="4:5">
      <c r="D258" s="538" t="s">
        <v>1327</v>
      </c>
      <c r="E258" s="539">
        <v>39240147</v>
      </c>
    </row>
    <row r="259" spans="4:5">
      <c r="D259" s="538" t="s">
        <v>1328</v>
      </c>
      <c r="E259" s="539">
        <v>14585767.52</v>
      </c>
    </row>
    <row r="260" spans="4:5">
      <c r="D260" s="538" t="s">
        <v>1329</v>
      </c>
      <c r="E260" s="539">
        <v>13154293.699999997</v>
      </c>
    </row>
    <row r="261" spans="4:5">
      <c r="D261" s="538" t="s">
        <v>1330</v>
      </c>
      <c r="E261" s="539">
        <v>20902763</v>
      </c>
    </row>
    <row r="262" spans="4:5">
      <c r="D262" s="538" t="s">
        <v>1331</v>
      </c>
      <c r="E262" s="539">
        <v>45825557.219999999</v>
      </c>
    </row>
    <row r="263" spans="4:5">
      <c r="D263" s="538" t="s">
        <v>1332</v>
      </c>
      <c r="E263" s="539">
        <v>22505267.050000001</v>
      </c>
    </row>
    <row r="264" spans="4:5">
      <c r="D264" s="538" t="s">
        <v>1333</v>
      </c>
      <c r="E264" s="539">
        <v>13195208.73</v>
      </c>
    </row>
    <row r="265" spans="4:5">
      <c r="D265" s="538" t="s">
        <v>1334</v>
      </c>
      <c r="E265" s="539">
        <v>13274584.960000001</v>
      </c>
    </row>
    <row r="266" spans="4:5">
      <c r="D266" s="538" t="s">
        <v>1335</v>
      </c>
      <c r="E266" s="539">
        <v>18868297.399999999</v>
      </c>
    </row>
    <row r="267" spans="4:5">
      <c r="D267" s="538" t="s">
        <v>1336</v>
      </c>
      <c r="E267" s="539">
        <v>10870330</v>
      </c>
    </row>
    <row r="268" spans="4:5">
      <c r="D268" s="538" t="s">
        <v>1337</v>
      </c>
      <c r="E268" s="539">
        <v>15748003</v>
      </c>
    </row>
    <row r="269" spans="4:5">
      <c r="D269" s="538" t="s">
        <v>1338</v>
      </c>
      <c r="E269" s="539">
        <v>11451508</v>
      </c>
    </row>
    <row r="270" spans="4:5">
      <c r="D270" s="538" t="s">
        <v>1339</v>
      </c>
      <c r="E270" s="539">
        <v>23193999</v>
      </c>
    </row>
    <row r="271" spans="4:5">
      <c r="D271" s="538" t="s">
        <v>1340</v>
      </c>
      <c r="E271" s="539">
        <v>14940097</v>
      </c>
    </row>
    <row r="272" spans="4:5">
      <c r="D272" s="538" t="s">
        <v>1341</v>
      </c>
      <c r="E272" s="539">
        <v>15159961.690000001</v>
      </c>
    </row>
    <row r="273" spans="4:5">
      <c r="D273" s="538" t="s">
        <v>1342</v>
      </c>
      <c r="E273" s="539">
        <v>13214493.789999999</v>
      </c>
    </row>
    <row r="274" spans="4:5">
      <c r="D274" s="538" t="s">
        <v>1343</v>
      </c>
      <c r="E274" s="539">
        <v>13551999.99</v>
      </c>
    </row>
    <row r="275" spans="4:5">
      <c r="D275" s="538" t="s">
        <v>1344</v>
      </c>
      <c r="E275" s="539">
        <v>13963507.880000001</v>
      </c>
    </row>
    <row r="276" spans="4:5">
      <c r="D276" s="538" t="s">
        <v>1345</v>
      </c>
      <c r="E276" s="539">
        <v>38145403</v>
      </c>
    </row>
    <row r="277" spans="4:5">
      <c r="D277" s="538" t="s">
        <v>1346</v>
      </c>
      <c r="E277" s="539">
        <v>65334184.259999998</v>
      </c>
    </row>
    <row r="278" spans="4:5">
      <c r="D278" s="538" t="s">
        <v>1347</v>
      </c>
      <c r="E278" s="539">
        <v>21964715</v>
      </c>
    </row>
    <row r="279" spans="4:5">
      <c r="D279" s="538" t="s">
        <v>1348</v>
      </c>
      <c r="E279" s="539">
        <v>25095522</v>
      </c>
    </row>
    <row r="280" spans="4:5">
      <c r="D280" s="538" t="s">
        <v>1349</v>
      </c>
      <c r="E280" s="539">
        <v>12253080.999999998</v>
      </c>
    </row>
    <row r="281" spans="4:5">
      <c r="D281" s="538" t="s">
        <v>1350</v>
      </c>
      <c r="E281" s="539">
        <v>12905692.16</v>
      </c>
    </row>
    <row r="282" spans="4:5">
      <c r="D282" s="538" t="s">
        <v>1351</v>
      </c>
      <c r="E282" s="539">
        <v>12798250.98</v>
      </c>
    </row>
    <row r="283" spans="4:5">
      <c r="D283" s="538" t="s">
        <v>1352</v>
      </c>
      <c r="E283" s="539">
        <v>11032020.51</v>
      </c>
    </row>
    <row r="284" spans="4:5">
      <c r="D284" s="538" t="s">
        <v>1353</v>
      </c>
      <c r="E284" s="539">
        <v>22341197.089999996</v>
      </c>
    </row>
    <row r="285" spans="4:5">
      <c r="D285" s="538" t="s">
        <v>1354</v>
      </c>
      <c r="E285" s="539">
        <v>15155763.800000001</v>
      </c>
    </row>
    <row r="286" spans="4:5">
      <c r="D286" s="538" t="s">
        <v>1355</v>
      </c>
      <c r="E286" s="539">
        <v>20389352</v>
      </c>
    </row>
    <row r="287" spans="4:5">
      <c r="D287" s="538" t="s">
        <v>1356</v>
      </c>
      <c r="E287" s="539">
        <v>19474877</v>
      </c>
    </row>
    <row r="288" spans="4:5">
      <c r="D288" s="538" t="s">
        <v>1357</v>
      </c>
      <c r="E288" s="539">
        <v>23336312</v>
      </c>
    </row>
    <row r="289" spans="4:5">
      <c r="D289" s="538" t="s">
        <v>1358</v>
      </c>
      <c r="E289" s="539">
        <v>20612195.359999999</v>
      </c>
    </row>
    <row r="290" spans="4:5">
      <c r="D290" s="538" t="s">
        <v>1359</v>
      </c>
      <c r="E290" s="539">
        <v>12275562.189999998</v>
      </c>
    </row>
    <row r="291" spans="4:5">
      <c r="D291" s="538" t="s">
        <v>1360</v>
      </c>
      <c r="E291" s="539">
        <v>16660433</v>
      </c>
    </row>
    <row r="292" spans="4:5">
      <c r="D292" s="538" t="s">
        <v>1361</v>
      </c>
      <c r="E292" s="539">
        <v>13767994.129999999</v>
      </c>
    </row>
    <row r="293" spans="4:5">
      <c r="D293" s="538" t="s">
        <v>1362</v>
      </c>
      <c r="E293" s="539">
        <v>17962949.000000004</v>
      </c>
    </row>
    <row r="294" spans="4:5">
      <c r="D294" s="538" t="s">
        <v>1363</v>
      </c>
      <c r="E294" s="539">
        <v>24697396</v>
      </c>
    </row>
    <row r="295" spans="4:5">
      <c r="D295" s="538" t="s">
        <v>1364</v>
      </c>
      <c r="E295" s="539">
        <v>12398234.399999999</v>
      </c>
    </row>
    <row r="296" spans="4:5">
      <c r="D296" s="538" t="s">
        <v>1365</v>
      </c>
      <c r="E296" s="539">
        <v>21026321</v>
      </c>
    </row>
    <row r="297" spans="4:5">
      <c r="D297" s="538" t="s">
        <v>1366</v>
      </c>
      <c r="E297" s="539">
        <v>30030367.960000005</v>
      </c>
    </row>
    <row r="298" spans="4:5">
      <c r="D298" s="538" t="s">
        <v>1367</v>
      </c>
      <c r="E298" s="539">
        <v>22974330.940000001</v>
      </c>
    </row>
    <row r="299" spans="4:5">
      <c r="D299" s="538" t="s">
        <v>1368</v>
      </c>
      <c r="E299" s="539">
        <v>14099802.290000001</v>
      </c>
    </row>
    <row r="300" spans="4:5">
      <c r="D300" s="538" t="s">
        <v>1369</v>
      </c>
      <c r="E300" s="539">
        <v>25476789</v>
      </c>
    </row>
    <row r="301" spans="4:5">
      <c r="D301" s="538" t="s">
        <v>1370</v>
      </c>
      <c r="E301" s="539">
        <v>25217337.000000004</v>
      </c>
    </row>
    <row r="302" spans="4:5">
      <c r="D302" s="538" t="s">
        <v>1371</v>
      </c>
      <c r="E302" s="539">
        <v>14382799.99</v>
      </c>
    </row>
    <row r="303" spans="4:5">
      <c r="D303" s="538" t="s">
        <v>1372</v>
      </c>
      <c r="E303" s="539">
        <v>30090732</v>
      </c>
    </row>
    <row r="304" spans="4:5">
      <c r="D304" s="538" t="s">
        <v>1373</v>
      </c>
      <c r="E304" s="539">
        <v>13728578</v>
      </c>
    </row>
    <row r="305" spans="4:5">
      <c r="D305" s="538" t="s">
        <v>1374</v>
      </c>
      <c r="E305" s="539">
        <v>22005746</v>
      </c>
    </row>
    <row r="306" spans="4:5">
      <c r="D306" s="538" t="s">
        <v>1375</v>
      </c>
      <c r="E306" s="539">
        <v>24316800</v>
      </c>
    </row>
    <row r="307" spans="4:5">
      <c r="D307" s="538" t="s">
        <v>1376</v>
      </c>
      <c r="E307" s="539">
        <v>13251026.189999999</v>
      </c>
    </row>
    <row r="308" spans="4:5">
      <c r="D308" s="538" t="s">
        <v>1377</v>
      </c>
      <c r="E308" s="539">
        <v>17273844</v>
      </c>
    </row>
    <row r="309" spans="4:5">
      <c r="D309" s="538" t="s">
        <v>1378</v>
      </c>
      <c r="E309" s="539">
        <v>13023960</v>
      </c>
    </row>
    <row r="310" spans="4:5">
      <c r="D310" s="538" t="s">
        <v>1379</v>
      </c>
      <c r="E310" s="539">
        <v>23754330</v>
      </c>
    </row>
    <row r="311" spans="4:5">
      <c r="D311" s="538" t="s">
        <v>1380</v>
      </c>
      <c r="E311" s="539">
        <v>10096498</v>
      </c>
    </row>
    <row r="312" spans="4:5">
      <c r="D312" s="538" t="s">
        <v>1381</v>
      </c>
      <c r="E312" s="539">
        <v>13816848</v>
      </c>
    </row>
    <row r="313" spans="4:5">
      <c r="D313" s="538" t="s">
        <v>1382</v>
      </c>
      <c r="E313" s="539">
        <v>16160682</v>
      </c>
    </row>
    <row r="314" spans="4:5">
      <c r="D314" s="538" t="s">
        <v>1383</v>
      </c>
      <c r="E314" s="539">
        <v>21651284</v>
      </c>
    </row>
    <row r="315" spans="4:5">
      <c r="D315" s="538" t="s">
        <v>1384</v>
      </c>
      <c r="E315" s="539">
        <v>11719924</v>
      </c>
    </row>
    <row r="316" spans="4:5">
      <c r="D316" s="538" t="s">
        <v>1385</v>
      </c>
      <c r="E316" s="539">
        <v>22205164.289999999</v>
      </c>
    </row>
    <row r="317" spans="4:5">
      <c r="D317" s="538" t="s">
        <v>1386</v>
      </c>
      <c r="E317" s="539">
        <v>123612968</v>
      </c>
    </row>
    <row r="318" spans="4:5">
      <c r="D318" s="538" t="s">
        <v>1387</v>
      </c>
      <c r="E318" s="539">
        <v>21053917</v>
      </c>
    </row>
    <row r="319" spans="4:5">
      <c r="D319" s="538" t="s">
        <v>1388</v>
      </c>
      <c r="E319" s="539">
        <v>16254154.259999998</v>
      </c>
    </row>
    <row r="320" spans="4:5">
      <c r="D320" s="538" t="s">
        <v>1389</v>
      </c>
      <c r="E320" s="539">
        <v>67102053</v>
      </c>
    </row>
    <row r="321" spans="4:5">
      <c r="D321" s="538" t="s">
        <v>1390</v>
      </c>
      <c r="E321" s="539">
        <v>18083899.100000001</v>
      </c>
    </row>
    <row r="322" spans="4:5">
      <c r="D322" s="538" t="s">
        <v>1391</v>
      </c>
      <c r="E322" s="539">
        <v>17205658.100000001</v>
      </c>
    </row>
    <row r="323" spans="4:5">
      <c r="D323" s="538" t="s">
        <v>1392</v>
      </c>
      <c r="E323" s="539">
        <v>27719221.029999997</v>
      </c>
    </row>
    <row r="324" spans="4:5">
      <c r="D324" s="538" t="s">
        <v>1393</v>
      </c>
      <c r="E324" s="539">
        <v>16033431.179999998</v>
      </c>
    </row>
    <row r="325" spans="4:5">
      <c r="D325" s="538" t="s">
        <v>1394</v>
      </c>
      <c r="E325" s="539">
        <v>23628377</v>
      </c>
    </row>
    <row r="326" spans="4:5">
      <c r="D326" s="538" t="s">
        <v>1395</v>
      </c>
      <c r="E326" s="539">
        <v>14417904</v>
      </c>
    </row>
    <row r="327" spans="4:5">
      <c r="D327" s="538" t="s">
        <v>1396</v>
      </c>
      <c r="E327" s="539">
        <v>13291167.26</v>
      </c>
    </row>
    <row r="328" spans="4:5">
      <c r="D328" s="538" t="s">
        <v>1397</v>
      </c>
      <c r="E328" s="539">
        <v>18954677</v>
      </c>
    </row>
    <row r="329" spans="4:5">
      <c r="D329" s="538" t="s">
        <v>1398</v>
      </c>
      <c r="E329" s="539">
        <v>12895490</v>
      </c>
    </row>
    <row r="330" spans="4:5">
      <c r="D330" s="538" t="s">
        <v>1399</v>
      </c>
      <c r="E330" s="539">
        <v>32951104</v>
      </c>
    </row>
    <row r="331" spans="4:5">
      <c r="D331" s="538" t="s">
        <v>1400</v>
      </c>
      <c r="E331" s="539">
        <v>13053796.92</v>
      </c>
    </row>
    <row r="332" spans="4:5">
      <c r="D332" s="538" t="s">
        <v>1401</v>
      </c>
      <c r="E332" s="539">
        <v>52816693</v>
      </c>
    </row>
    <row r="333" spans="4:5">
      <c r="D333" s="538" t="s">
        <v>1402</v>
      </c>
      <c r="E333" s="539">
        <v>17858077</v>
      </c>
    </row>
    <row r="334" spans="4:5">
      <c r="D334" s="538" t="s">
        <v>1403</v>
      </c>
      <c r="E334" s="539">
        <v>46158400.430000007</v>
      </c>
    </row>
    <row r="335" spans="4:5">
      <c r="D335" s="538" t="s">
        <v>1404</v>
      </c>
      <c r="E335" s="539">
        <v>116825363</v>
      </c>
    </row>
    <row r="336" spans="4:5">
      <c r="D336" s="538" t="s">
        <v>1405</v>
      </c>
      <c r="E336" s="539">
        <v>43038134</v>
      </c>
    </row>
    <row r="337" spans="4:5">
      <c r="D337" s="538" t="s">
        <v>1406</v>
      </c>
      <c r="E337" s="539">
        <v>12441606.040000003</v>
      </c>
    </row>
    <row r="338" spans="4:5">
      <c r="D338" s="538" t="s">
        <v>1407</v>
      </c>
      <c r="E338" s="539">
        <v>21097766</v>
      </c>
    </row>
    <row r="339" spans="4:5">
      <c r="D339" s="538" t="s">
        <v>1408</v>
      </c>
      <c r="E339" s="539">
        <v>11791698</v>
      </c>
    </row>
    <row r="340" spans="4:5">
      <c r="D340" s="538" t="s">
        <v>1409</v>
      </c>
      <c r="E340" s="539">
        <v>23236500</v>
      </c>
    </row>
    <row r="341" spans="4:5">
      <c r="D341" s="538" t="s">
        <v>1410</v>
      </c>
      <c r="E341" s="539">
        <v>16403141</v>
      </c>
    </row>
    <row r="342" spans="4:5">
      <c r="D342" s="538" t="s">
        <v>1411</v>
      </c>
      <c r="E342" s="539">
        <v>15296910</v>
      </c>
    </row>
    <row r="343" spans="4:5">
      <c r="D343" s="538" t="s">
        <v>1412</v>
      </c>
      <c r="E343" s="539">
        <v>12775292</v>
      </c>
    </row>
    <row r="344" spans="4:5">
      <c r="D344" s="538" t="s">
        <v>1413</v>
      </c>
      <c r="E344" s="539">
        <v>13034968.000000002</v>
      </c>
    </row>
    <row r="345" spans="4:5">
      <c r="D345" s="538" t="s">
        <v>1414</v>
      </c>
      <c r="E345" s="539">
        <v>15567420.970000003</v>
      </c>
    </row>
    <row r="346" spans="4:5">
      <c r="D346" s="538" t="s">
        <v>1415</v>
      </c>
      <c r="E346" s="539">
        <v>32528146</v>
      </c>
    </row>
    <row r="347" spans="4:5">
      <c r="D347" s="538" t="s">
        <v>1416</v>
      </c>
      <c r="E347" s="539">
        <v>12028373.030000001</v>
      </c>
    </row>
    <row r="348" spans="4:5">
      <c r="D348" s="538" t="s">
        <v>1417</v>
      </c>
      <c r="E348" s="539">
        <v>126567103</v>
      </c>
    </row>
    <row r="349" spans="4:5">
      <c r="D349" s="538" t="s">
        <v>1418</v>
      </c>
      <c r="E349" s="539">
        <v>12856287.030000001</v>
      </c>
    </row>
    <row r="350" spans="4:5">
      <c r="D350" s="538" t="s">
        <v>1419</v>
      </c>
      <c r="E350" s="539">
        <v>12762828</v>
      </c>
    </row>
    <row r="351" spans="4:5">
      <c r="D351" s="538" t="s">
        <v>1420</v>
      </c>
      <c r="E351" s="539">
        <v>11227228</v>
      </c>
    </row>
    <row r="352" spans="4:5">
      <c r="D352" s="538" t="s">
        <v>1421</v>
      </c>
      <c r="E352" s="539">
        <v>16537643.630000001</v>
      </c>
    </row>
    <row r="353" spans="4:5">
      <c r="D353" s="538" t="s">
        <v>1422</v>
      </c>
      <c r="E353" s="539">
        <v>26268000</v>
      </c>
    </row>
    <row r="354" spans="4:5">
      <c r="D354" s="538" t="s">
        <v>1423</v>
      </c>
      <c r="E354" s="539">
        <v>25910506</v>
      </c>
    </row>
    <row r="355" spans="4:5">
      <c r="D355" s="538" t="s">
        <v>1424</v>
      </c>
      <c r="E355" s="539">
        <v>19687691.18</v>
      </c>
    </row>
    <row r="356" spans="4:5">
      <c r="D356" s="538" t="s">
        <v>1425</v>
      </c>
      <c r="E356" s="539">
        <v>32895746</v>
      </c>
    </row>
    <row r="357" spans="4:5">
      <c r="D357" s="538" t="s">
        <v>1426</v>
      </c>
      <c r="E357" s="539">
        <v>12729993</v>
      </c>
    </row>
    <row r="358" spans="4:5">
      <c r="D358" s="538" t="s">
        <v>1427</v>
      </c>
      <c r="E358" s="539">
        <v>21288609.16</v>
      </c>
    </row>
    <row r="359" spans="4:5">
      <c r="D359" s="538" t="s">
        <v>1428</v>
      </c>
      <c r="E359" s="539">
        <v>703027272.75000024</v>
      </c>
    </row>
    <row r="360" spans="4:5">
      <c r="D360" s="538" t="s">
        <v>1429</v>
      </c>
      <c r="E360" s="539">
        <v>37420876.859999999</v>
      </c>
    </row>
    <row r="361" spans="4:5">
      <c r="D361" s="538" t="s">
        <v>1430</v>
      </c>
      <c r="E361" s="539">
        <v>16695593.649999999</v>
      </c>
    </row>
    <row r="362" spans="4:5">
      <c r="D362" s="538" t="s">
        <v>1431</v>
      </c>
      <c r="E362" s="539">
        <v>13347587</v>
      </c>
    </row>
    <row r="363" spans="4:5">
      <c r="D363" s="538" t="s">
        <v>1432</v>
      </c>
      <c r="E363" s="539">
        <v>15646264</v>
      </c>
    </row>
    <row r="364" spans="4:5">
      <c r="D364" s="538" t="s">
        <v>1433</v>
      </c>
      <c r="E364" s="539">
        <v>27589028.149999999</v>
      </c>
    </row>
    <row r="365" spans="4:5">
      <c r="D365" s="538" t="s">
        <v>1434</v>
      </c>
      <c r="E365" s="539">
        <v>11367132.42</v>
      </c>
    </row>
    <row r="366" spans="4:5">
      <c r="D366" s="538" t="s">
        <v>1435</v>
      </c>
      <c r="E366" s="539">
        <v>17978490.869999997</v>
      </c>
    </row>
    <row r="367" spans="4:5">
      <c r="D367" s="538" t="s">
        <v>1436</v>
      </c>
      <c r="E367" s="539">
        <v>20657300.210000001</v>
      </c>
    </row>
    <row r="368" spans="4:5">
      <c r="D368" s="538" t="s">
        <v>1437</v>
      </c>
      <c r="E368" s="539">
        <v>16043622.730000002</v>
      </c>
    </row>
    <row r="369" spans="4:5">
      <c r="D369" s="538" t="s">
        <v>1438</v>
      </c>
      <c r="E369" s="539">
        <v>18958500</v>
      </c>
    </row>
    <row r="370" spans="4:5">
      <c r="D370" s="538" t="s">
        <v>1439</v>
      </c>
      <c r="E370" s="539">
        <v>15496503</v>
      </c>
    </row>
    <row r="371" spans="4:5">
      <c r="D371" s="538" t="s">
        <v>1440</v>
      </c>
      <c r="E371" s="539">
        <v>13285135.58</v>
      </c>
    </row>
    <row r="372" spans="4:5">
      <c r="D372" s="538" t="s">
        <v>1441</v>
      </c>
      <c r="E372" s="539">
        <v>14031971.359999999</v>
      </c>
    </row>
    <row r="373" spans="4:5">
      <c r="D373" s="538" t="s">
        <v>1442</v>
      </c>
      <c r="E373" s="539">
        <v>14911617</v>
      </c>
    </row>
    <row r="374" spans="4:5">
      <c r="D374" s="538" t="s">
        <v>1443</v>
      </c>
      <c r="E374" s="539">
        <v>12504469.999999998</v>
      </c>
    </row>
    <row r="375" spans="4:5">
      <c r="D375" s="538" t="s">
        <v>1444</v>
      </c>
      <c r="E375" s="539">
        <v>10645435</v>
      </c>
    </row>
    <row r="376" spans="4:5">
      <c r="D376" s="538" t="s">
        <v>1445</v>
      </c>
      <c r="E376" s="539">
        <v>16596043.92</v>
      </c>
    </row>
    <row r="377" spans="4:5">
      <c r="D377" s="538" t="s">
        <v>1446</v>
      </c>
      <c r="E377" s="539">
        <v>37983653.44000002</v>
      </c>
    </row>
    <row r="378" spans="4:5">
      <c r="D378" s="538" t="s">
        <v>1447</v>
      </c>
      <c r="E378" s="539">
        <v>123926287.59999999</v>
      </c>
    </row>
    <row r="379" spans="4:5">
      <c r="D379" s="538" t="s">
        <v>1448</v>
      </c>
      <c r="E379" s="539">
        <v>20382103.709999997</v>
      </c>
    </row>
    <row r="380" spans="4:5">
      <c r="D380" s="538" t="s">
        <v>1449</v>
      </c>
      <c r="E380" s="539">
        <v>12831288.09</v>
      </c>
    </row>
    <row r="381" spans="4:5">
      <c r="D381" s="538" t="s">
        <v>1450</v>
      </c>
      <c r="E381" s="539">
        <v>19800813.819999993</v>
      </c>
    </row>
    <row r="382" spans="4:5">
      <c r="D382" s="538" t="s">
        <v>1451</v>
      </c>
      <c r="E382" s="539">
        <v>13544234</v>
      </c>
    </row>
    <row r="383" spans="4:5">
      <c r="D383" s="538" t="s">
        <v>1452</v>
      </c>
      <c r="E383" s="539">
        <v>13076630.899999999</v>
      </c>
    </row>
    <row r="384" spans="4:5">
      <c r="D384" s="538" t="s">
        <v>1453</v>
      </c>
      <c r="E384" s="539">
        <v>21718517.439999998</v>
      </c>
    </row>
    <row r="385" spans="4:5">
      <c r="D385" s="538" t="s">
        <v>1454</v>
      </c>
      <c r="E385" s="539">
        <v>31759466</v>
      </c>
    </row>
    <row r="386" spans="4:5">
      <c r="D386" s="538" t="s">
        <v>1455</v>
      </c>
      <c r="E386" s="539">
        <v>56316586</v>
      </c>
    </row>
    <row r="387" spans="4:5">
      <c r="D387" s="538" t="s">
        <v>1456</v>
      </c>
      <c r="E387" s="539">
        <v>13975352.150000002</v>
      </c>
    </row>
    <row r="388" spans="4:5">
      <c r="D388" s="538" t="s">
        <v>1457</v>
      </c>
      <c r="E388" s="539">
        <v>19104800</v>
      </c>
    </row>
    <row r="389" spans="4:5">
      <c r="D389" s="538" t="s">
        <v>1458</v>
      </c>
      <c r="E389" s="539">
        <v>27956232</v>
      </c>
    </row>
    <row r="390" spans="4:5">
      <c r="D390" s="538" t="s">
        <v>1459</v>
      </c>
      <c r="E390" s="539">
        <v>11223513.359999998</v>
      </c>
    </row>
    <row r="391" spans="4:5">
      <c r="D391" s="538" t="s">
        <v>1460</v>
      </c>
      <c r="E391" s="539">
        <v>10495138</v>
      </c>
    </row>
    <row r="392" spans="4:5">
      <c r="D392" s="538" t="s">
        <v>1461</v>
      </c>
      <c r="E392" s="539">
        <v>16249294</v>
      </c>
    </row>
    <row r="393" spans="4:5">
      <c r="D393" s="538" t="s">
        <v>1462</v>
      </c>
      <c r="E393" s="539">
        <v>24747216</v>
      </c>
    </row>
    <row r="394" spans="4:5">
      <c r="D394" s="538" t="s">
        <v>1463</v>
      </c>
      <c r="E394" s="539">
        <v>82774503</v>
      </c>
    </row>
    <row r="395" spans="4:5">
      <c r="D395" s="538" t="s">
        <v>1464</v>
      </c>
      <c r="E395" s="539">
        <v>24594087</v>
      </c>
    </row>
    <row r="396" spans="4:5">
      <c r="D396" s="538" t="s">
        <v>1465</v>
      </c>
      <c r="E396" s="539">
        <v>34308773.700000003</v>
      </c>
    </row>
    <row r="397" spans="4:5">
      <c r="D397" s="538" t="s">
        <v>1466</v>
      </c>
      <c r="E397" s="539">
        <v>125765209</v>
      </c>
    </row>
    <row r="398" spans="4:5">
      <c r="D398" s="538" t="s">
        <v>1467</v>
      </c>
      <c r="E398" s="539">
        <v>20240169.930000003</v>
      </c>
    </row>
    <row r="399" spans="4:5">
      <c r="D399" s="538" t="s">
        <v>1468</v>
      </c>
      <c r="E399" s="539">
        <v>14723429.380000003</v>
      </c>
    </row>
    <row r="400" spans="4:5">
      <c r="D400" s="538" t="s">
        <v>1469</v>
      </c>
      <c r="E400" s="539">
        <v>15111833.280000001</v>
      </c>
    </row>
    <row r="401" spans="4:5">
      <c r="D401" s="538" t="s">
        <v>1470</v>
      </c>
      <c r="E401" s="539">
        <v>14374203</v>
      </c>
    </row>
    <row r="402" spans="4:5">
      <c r="D402" s="538" t="s">
        <v>1471</v>
      </c>
      <c r="E402" s="539">
        <v>33759716</v>
      </c>
    </row>
    <row r="403" spans="4:5">
      <c r="D403" s="538" t="s">
        <v>1472</v>
      </c>
      <c r="E403" s="539">
        <v>49426244.38000001</v>
      </c>
    </row>
    <row r="404" spans="4:5">
      <c r="D404" s="538" t="s">
        <v>1473</v>
      </c>
      <c r="E404" s="539">
        <v>14709738.999999998</v>
      </c>
    </row>
    <row r="405" spans="4:5">
      <c r="D405" s="538" t="s">
        <v>1474</v>
      </c>
      <c r="E405" s="539">
        <v>19087617.280000005</v>
      </c>
    </row>
    <row r="406" spans="4:5">
      <c r="D406" s="538" t="s">
        <v>1475</v>
      </c>
      <c r="E406" s="539">
        <v>169588162</v>
      </c>
    </row>
    <row r="407" spans="4:5">
      <c r="D407" s="538" t="s">
        <v>1476</v>
      </c>
      <c r="E407" s="539">
        <v>66296383.509999998</v>
      </c>
    </row>
    <row r="408" spans="4:5">
      <c r="D408" s="538" t="s">
        <v>1477</v>
      </c>
      <c r="E408" s="539">
        <v>24107731.149999999</v>
      </c>
    </row>
    <row r="409" spans="4:5">
      <c r="D409" s="538" t="s">
        <v>1478</v>
      </c>
      <c r="E409" s="539">
        <v>26035214.369999997</v>
      </c>
    </row>
    <row r="410" spans="4:5">
      <c r="D410" s="538" t="s">
        <v>1479</v>
      </c>
      <c r="E410" s="539">
        <v>19367178.820000004</v>
      </c>
    </row>
    <row r="411" spans="4:5">
      <c r="D411" s="538" t="s">
        <v>1480</v>
      </c>
      <c r="E411" s="539">
        <v>22880720.859999999</v>
      </c>
    </row>
    <row r="412" spans="4:5">
      <c r="D412" s="538" t="s">
        <v>1481</v>
      </c>
      <c r="E412" s="539">
        <v>12449771.730000006</v>
      </c>
    </row>
    <row r="413" spans="4:5">
      <c r="D413" s="538" t="s">
        <v>1482</v>
      </c>
      <c r="E413" s="539">
        <v>99113679</v>
      </c>
    </row>
    <row r="414" spans="4:5">
      <c r="D414" s="538" t="s">
        <v>1483</v>
      </c>
      <c r="E414" s="539">
        <v>69761764.209999993</v>
      </c>
    </row>
    <row r="415" spans="4:5">
      <c r="D415" s="538" t="s">
        <v>1484</v>
      </c>
      <c r="E415" s="539">
        <v>132423235.97999999</v>
      </c>
    </row>
    <row r="416" spans="4:5">
      <c r="D416" s="538" t="s">
        <v>1485</v>
      </c>
      <c r="E416" s="539">
        <v>30400223</v>
      </c>
    </row>
    <row r="417" spans="4:5">
      <c r="D417" s="538" t="s">
        <v>1486</v>
      </c>
      <c r="E417" s="539">
        <v>45400654.689999998</v>
      </c>
    </row>
    <row r="418" spans="4:5">
      <c r="D418" s="538" t="s">
        <v>1487</v>
      </c>
      <c r="E418" s="539">
        <v>21324265.700000003</v>
      </c>
    </row>
    <row r="419" spans="4:5">
      <c r="D419" s="538" t="s">
        <v>1488</v>
      </c>
      <c r="E419" s="539">
        <v>17830343.720000003</v>
      </c>
    </row>
    <row r="420" spans="4:5">
      <c r="D420" s="538" t="s">
        <v>1489</v>
      </c>
      <c r="E420" s="539">
        <v>11950374.070000004</v>
      </c>
    </row>
    <row r="421" spans="4:5">
      <c r="D421" s="538" t="s">
        <v>1490</v>
      </c>
      <c r="E421" s="539">
        <v>19202503.959999997</v>
      </c>
    </row>
    <row r="422" spans="4:5">
      <c r="D422" s="538" t="s">
        <v>1491</v>
      </c>
      <c r="E422" s="539">
        <v>13442114</v>
      </c>
    </row>
    <row r="423" spans="4:5">
      <c r="D423" s="538" t="s">
        <v>1492</v>
      </c>
      <c r="E423" s="539">
        <v>12986372.390000001</v>
      </c>
    </row>
    <row r="424" spans="4:5">
      <c r="D424" s="538" t="s">
        <v>1493</v>
      </c>
      <c r="E424" s="539">
        <v>13858021</v>
      </c>
    </row>
    <row r="425" spans="4:5">
      <c r="D425" s="538" t="s">
        <v>1494</v>
      </c>
      <c r="E425" s="539">
        <v>12651723</v>
      </c>
    </row>
    <row r="426" spans="4:5">
      <c r="D426" s="538" t="s">
        <v>1495</v>
      </c>
      <c r="E426" s="539">
        <v>12877298</v>
      </c>
    </row>
    <row r="427" spans="4:5">
      <c r="D427" s="538" t="s">
        <v>1496</v>
      </c>
      <c r="E427" s="539">
        <v>12280093.000000002</v>
      </c>
    </row>
    <row r="428" spans="4:5">
      <c r="D428" s="538" t="s">
        <v>1497</v>
      </c>
      <c r="E428" s="539">
        <v>14489113.060000001</v>
      </c>
    </row>
    <row r="429" spans="4:5">
      <c r="D429" s="538" t="s">
        <v>1498</v>
      </c>
      <c r="E429" s="539">
        <v>10512960</v>
      </c>
    </row>
    <row r="430" spans="4:5">
      <c r="D430" s="538" t="s">
        <v>1499</v>
      </c>
      <c r="E430" s="539">
        <v>14810000</v>
      </c>
    </row>
    <row r="431" spans="4:5">
      <c r="D431" s="538" t="s">
        <v>1500</v>
      </c>
      <c r="E431" s="539">
        <v>13383231.459999999</v>
      </c>
    </row>
    <row r="432" spans="4:5">
      <c r="D432" s="538" t="s">
        <v>1501</v>
      </c>
      <c r="E432" s="539">
        <v>12205219</v>
      </c>
    </row>
    <row r="433" spans="4:5">
      <c r="D433" s="538" t="s">
        <v>1502</v>
      </c>
      <c r="E433" s="539">
        <v>16240750.5</v>
      </c>
    </row>
    <row r="434" spans="4:5">
      <c r="D434" s="538" t="s">
        <v>1503</v>
      </c>
      <c r="E434" s="539">
        <v>14688332</v>
      </c>
    </row>
    <row r="435" spans="4:5">
      <c r="D435" s="538" t="s">
        <v>1504</v>
      </c>
      <c r="E435" s="539">
        <v>13183600</v>
      </c>
    </row>
    <row r="436" spans="4:5">
      <c r="D436" s="538" t="s">
        <v>1505</v>
      </c>
      <c r="E436" s="539">
        <v>12889282.1</v>
      </c>
    </row>
    <row r="437" spans="4:5">
      <c r="D437" s="538" t="s">
        <v>1506</v>
      </c>
      <c r="E437" s="539">
        <v>14370469</v>
      </c>
    </row>
    <row r="438" spans="4:5">
      <c r="D438" s="538" t="s">
        <v>1507</v>
      </c>
      <c r="E438" s="539">
        <v>12406535</v>
      </c>
    </row>
    <row r="439" spans="4:5">
      <c r="D439" s="538" t="s">
        <v>1508</v>
      </c>
      <c r="E439" s="539">
        <v>12340000</v>
      </c>
    </row>
    <row r="440" spans="4:5">
      <c r="D440" s="538" t="s">
        <v>1509</v>
      </c>
      <c r="E440" s="539">
        <v>12880000</v>
      </c>
    </row>
    <row r="441" spans="4:5">
      <c r="D441" s="538" t="s">
        <v>1510</v>
      </c>
      <c r="E441" s="539">
        <v>10332534</v>
      </c>
    </row>
    <row r="442" spans="4:5">
      <c r="D442" s="538" t="s">
        <v>1511</v>
      </c>
      <c r="E442" s="539">
        <v>12447022.74</v>
      </c>
    </row>
    <row r="443" spans="4:5">
      <c r="D443" s="538" t="s">
        <v>1512</v>
      </c>
      <c r="E443" s="539">
        <v>12266334</v>
      </c>
    </row>
    <row r="444" spans="4:5">
      <c r="D444" s="538" t="s">
        <v>1513</v>
      </c>
      <c r="E444" s="539">
        <v>12479916</v>
      </c>
    </row>
    <row r="445" spans="4:5">
      <c r="D445" s="538" t="s">
        <v>1514</v>
      </c>
      <c r="E445" s="539">
        <v>10853959.539999999</v>
      </c>
    </row>
    <row r="446" spans="4:5">
      <c r="D446" s="538" t="s">
        <v>1515</v>
      </c>
      <c r="E446" s="539">
        <v>11902305</v>
      </c>
    </row>
    <row r="447" spans="4:5">
      <c r="D447" s="538" t="s">
        <v>1516</v>
      </c>
      <c r="E447" s="539">
        <v>25838771.500000007</v>
      </c>
    </row>
    <row r="448" spans="4:5">
      <c r="D448" s="538" t="s">
        <v>1517</v>
      </c>
      <c r="E448" s="539">
        <v>15101583.000000002</v>
      </c>
    </row>
    <row r="449" spans="4:5">
      <c r="D449" s="538" t="s">
        <v>1518</v>
      </c>
      <c r="E449" s="539">
        <v>21456009.030000009</v>
      </c>
    </row>
    <row r="450" spans="4:5">
      <c r="D450" s="538" t="s">
        <v>1519</v>
      </c>
      <c r="E450" s="539">
        <v>12114470</v>
      </c>
    </row>
    <row r="451" spans="4:5">
      <c r="D451" s="538" t="s">
        <v>1520</v>
      </c>
      <c r="E451" s="539">
        <v>299341100.26999998</v>
      </c>
    </row>
    <row r="452" spans="4:5">
      <c r="D452" s="538" t="s">
        <v>1521</v>
      </c>
      <c r="E452" s="539">
        <v>30079187</v>
      </c>
    </row>
    <row r="453" spans="4:5">
      <c r="D453" s="538" t="s">
        <v>1522</v>
      </c>
      <c r="E453" s="539">
        <v>18978811.73</v>
      </c>
    </row>
    <row r="454" spans="4:5">
      <c r="D454" s="538" t="s">
        <v>1523</v>
      </c>
      <c r="E454" s="539">
        <v>14452180.720000001</v>
      </c>
    </row>
    <row r="455" spans="4:5">
      <c r="D455" s="538" t="s">
        <v>1524</v>
      </c>
      <c r="E455" s="539">
        <v>13189057</v>
      </c>
    </row>
    <row r="456" spans="4:5">
      <c r="D456" s="538" t="s">
        <v>1525</v>
      </c>
      <c r="E456" s="539">
        <v>16268416.65</v>
      </c>
    </row>
    <row r="457" spans="4:5">
      <c r="D457" s="538" t="s">
        <v>1526</v>
      </c>
      <c r="E457" s="539">
        <v>19899750.710000001</v>
      </c>
    </row>
    <row r="458" spans="4:5">
      <c r="D458" s="538" t="s">
        <v>1527</v>
      </c>
      <c r="E458" s="539">
        <v>11224173</v>
      </c>
    </row>
    <row r="459" spans="4:5">
      <c r="D459" s="538" t="s">
        <v>1528</v>
      </c>
      <c r="E459" s="539">
        <v>13024419.170000002</v>
      </c>
    </row>
    <row r="460" spans="4:5">
      <c r="D460" s="538" t="s">
        <v>1529</v>
      </c>
      <c r="E460" s="539">
        <v>17719831.529999997</v>
      </c>
    </row>
    <row r="461" spans="4:5">
      <c r="D461" s="538" t="s">
        <v>1530</v>
      </c>
      <c r="E461" s="539">
        <v>17655298.870000001</v>
      </c>
    </row>
    <row r="462" spans="4:5">
      <c r="D462" s="538" t="s">
        <v>1531</v>
      </c>
      <c r="E462" s="539">
        <v>18384696.909999996</v>
      </c>
    </row>
    <row r="463" spans="4:5">
      <c r="D463" s="538" t="s">
        <v>1532</v>
      </c>
      <c r="E463" s="539">
        <v>18606515.640000001</v>
      </c>
    </row>
    <row r="464" spans="4:5">
      <c r="D464" s="538" t="s">
        <v>1533</v>
      </c>
      <c r="E464" s="539">
        <v>35476037</v>
      </c>
    </row>
    <row r="465" spans="4:5">
      <c r="D465" s="538" t="s">
        <v>1534</v>
      </c>
      <c r="E465" s="539">
        <v>47180289</v>
      </c>
    </row>
    <row r="466" spans="4:5">
      <c r="D466" s="538" t="s">
        <v>1535</v>
      </c>
      <c r="E466" s="539">
        <v>29779144</v>
      </c>
    </row>
    <row r="467" spans="4:5">
      <c r="D467" s="538" t="s">
        <v>1536</v>
      </c>
      <c r="E467" s="539">
        <v>50957180</v>
      </c>
    </row>
    <row r="468" spans="4:5">
      <c r="D468" s="538" t="s">
        <v>1537</v>
      </c>
      <c r="E468" s="539">
        <v>51955081.399999999</v>
      </c>
    </row>
    <row r="469" spans="4:5">
      <c r="D469" s="538" t="s">
        <v>1538</v>
      </c>
      <c r="E469" s="539">
        <v>15048858.700000001</v>
      </c>
    </row>
    <row r="470" spans="4:5">
      <c r="D470" s="538" t="s">
        <v>1539</v>
      </c>
      <c r="E470" s="539">
        <v>11943815.440000001</v>
      </c>
    </row>
    <row r="471" spans="4:5">
      <c r="D471" s="538" t="s">
        <v>1540</v>
      </c>
      <c r="E471" s="539">
        <v>15293019.6</v>
      </c>
    </row>
    <row r="472" spans="4:5">
      <c r="D472" s="538" t="s">
        <v>1541</v>
      </c>
      <c r="E472" s="539">
        <v>12002487</v>
      </c>
    </row>
    <row r="473" spans="4:5">
      <c r="D473" s="538" t="s">
        <v>1542</v>
      </c>
      <c r="E473" s="539">
        <v>12334215</v>
      </c>
    </row>
    <row r="474" spans="4:5">
      <c r="D474" s="538" t="s">
        <v>1543</v>
      </c>
      <c r="E474" s="539">
        <v>15225162.140000001</v>
      </c>
    </row>
    <row r="475" spans="4:5">
      <c r="D475" s="538" t="s">
        <v>1544</v>
      </c>
      <c r="E475" s="539">
        <v>40695004.969999999</v>
      </c>
    </row>
    <row r="476" spans="4:5">
      <c r="D476" s="538" t="s">
        <v>1545</v>
      </c>
      <c r="E476" s="539">
        <v>24696172</v>
      </c>
    </row>
    <row r="477" spans="4:5">
      <c r="D477" s="538" t="s">
        <v>1546</v>
      </c>
      <c r="E477" s="539">
        <v>23529025</v>
      </c>
    </row>
    <row r="478" spans="4:5">
      <c r="D478" s="538" t="s">
        <v>1547</v>
      </c>
      <c r="E478" s="539">
        <v>23120271.309999995</v>
      </c>
    </row>
    <row r="479" spans="4:5">
      <c r="D479" s="538" t="s">
        <v>1548</v>
      </c>
      <c r="E479" s="539">
        <v>30761487</v>
      </c>
    </row>
    <row r="480" spans="4:5">
      <c r="D480" s="538" t="s">
        <v>1549</v>
      </c>
      <c r="E480" s="539">
        <v>55956948</v>
      </c>
    </row>
    <row r="481" spans="4:5">
      <c r="D481" s="538" t="s">
        <v>1550</v>
      </c>
      <c r="E481" s="539">
        <v>37363141</v>
      </c>
    </row>
    <row r="482" spans="4:5">
      <c r="D482" s="538" t="s">
        <v>1551</v>
      </c>
      <c r="E482" s="539">
        <v>62502606.530000009</v>
      </c>
    </row>
    <row r="483" spans="4:5">
      <c r="D483" s="538" t="s">
        <v>1552</v>
      </c>
      <c r="E483" s="539">
        <v>10923735.68</v>
      </c>
    </row>
    <row r="484" spans="4:5">
      <c r="D484" s="538" t="s">
        <v>1553</v>
      </c>
      <c r="E484" s="539">
        <v>190582500.44</v>
      </c>
    </row>
    <row r="485" spans="4:5">
      <c r="D485" s="541" t="s">
        <v>1554</v>
      </c>
      <c r="E485" s="542">
        <f>SUM(E486:E508)</f>
        <v>258645205660</v>
      </c>
    </row>
    <row r="486" spans="4:5">
      <c r="D486" s="538" t="s">
        <v>1555</v>
      </c>
      <c r="E486" s="539">
        <v>11158533745</v>
      </c>
    </row>
    <row r="487" spans="4:5">
      <c r="D487" s="538" t="s">
        <v>1556</v>
      </c>
      <c r="E487" s="539">
        <v>663220061</v>
      </c>
    </row>
    <row r="488" spans="4:5">
      <c r="D488" s="538" t="s">
        <v>1557</v>
      </c>
      <c r="E488" s="539">
        <v>4293486300</v>
      </c>
    </row>
    <row r="489" spans="4:5">
      <c r="D489" s="538" t="s">
        <v>1558</v>
      </c>
      <c r="E489" s="539">
        <v>3423222755</v>
      </c>
    </row>
    <row r="490" spans="4:5">
      <c r="D490" s="538" t="s">
        <v>1559</v>
      </c>
      <c r="E490" s="539">
        <v>369416282</v>
      </c>
    </row>
    <row r="491" spans="4:5">
      <c r="D491" s="538" t="s">
        <v>1560</v>
      </c>
      <c r="E491" s="539">
        <v>328522181</v>
      </c>
    </row>
    <row r="492" spans="4:5">
      <c r="D492" s="538" t="s">
        <v>1561</v>
      </c>
      <c r="E492" s="539">
        <v>486282473</v>
      </c>
    </row>
    <row r="493" spans="4:5">
      <c r="D493" s="538" t="s">
        <v>1562</v>
      </c>
      <c r="E493" s="539">
        <v>136020250</v>
      </c>
    </row>
    <row r="494" spans="4:5">
      <c r="D494" s="538" t="s">
        <v>1563</v>
      </c>
      <c r="E494" s="539">
        <v>1187940000</v>
      </c>
    </row>
    <row r="495" spans="4:5">
      <c r="D495" s="538" t="s">
        <v>1564</v>
      </c>
      <c r="E495" s="539">
        <v>8345409431</v>
      </c>
    </row>
    <row r="496" spans="4:5">
      <c r="D496" s="538" t="s">
        <v>1565</v>
      </c>
      <c r="E496" s="539">
        <v>146996635</v>
      </c>
    </row>
    <row r="497" spans="4:5">
      <c r="D497" s="538" t="s">
        <v>1566</v>
      </c>
      <c r="E497" s="539">
        <v>475335661</v>
      </c>
    </row>
    <row r="498" spans="4:5">
      <c r="D498" s="538" t="s">
        <v>1567</v>
      </c>
      <c r="E498" s="539">
        <v>1688181326</v>
      </c>
    </row>
    <row r="499" spans="4:5">
      <c r="D499" s="538" t="s">
        <v>1568</v>
      </c>
      <c r="E499" s="539">
        <v>1652821207</v>
      </c>
    </row>
    <row r="500" spans="4:5">
      <c r="D500" s="538" t="s">
        <v>1569</v>
      </c>
      <c r="E500" s="539">
        <v>179264733</v>
      </c>
    </row>
    <row r="501" spans="4:5">
      <c r="D501" s="538" t="s">
        <v>1570</v>
      </c>
      <c r="E501" s="539">
        <v>211219251</v>
      </c>
    </row>
    <row r="502" spans="4:5">
      <c r="D502" s="538" t="s">
        <v>1571</v>
      </c>
      <c r="E502" s="539">
        <v>146226180</v>
      </c>
    </row>
    <row r="503" spans="4:5">
      <c r="D503" s="538" t="s">
        <v>1572</v>
      </c>
      <c r="E503" s="539">
        <v>15257570982</v>
      </c>
    </row>
    <row r="504" spans="4:5">
      <c r="D504" s="538" t="s">
        <v>1573</v>
      </c>
      <c r="E504" s="539">
        <v>14558842445</v>
      </c>
    </row>
    <row r="505" spans="4:5">
      <c r="D505" s="538" t="s">
        <v>1574</v>
      </c>
      <c r="E505" s="539">
        <v>1531014583</v>
      </c>
    </row>
    <row r="506" spans="4:5">
      <c r="D506" s="538" t="s">
        <v>1575</v>
      </c>
      <c r="E506" s="539">
        <v>57238881477</v>
      </c>
    </row>
    <row r="507" spans="4:5">
      <c r="D507" s="538" t="s">
        <v>1576</v>
      </c>
      <c r="E507" s="539">
        <v>65282787776</v>
      </c>
    </row>
    <row r="508" spans="4:5">
      <c r="D508" s="538" t="s">
        <v>1577</v>
      </c>
      <c r="E508" s="539">
        <v>69884009926</v>
      </c>
    </row>
    <row r="509" spans="4:5">
      <c r="D509" s="541" t="s">
        <v>235</v>
      </c>
      <c r="E509" s="542">
        <f>+E485+E114+E105+E44+E9</f>
        <v>1477902061193.25</v>
      </c>
    </row>
    <row r="510" spans="4:5">
      <c r="D510" s="523" t="s">
        <v>243</v>
      </c>
      <c r="E510" s="544"/>
    </row>
  </sheetData>
  <mergeCells count="5">
    <mergeCell ref="A2:G2"/>
    <mergeCell ref="A3:G3"/>
    <mergeCell ref="A4:G4"/>
    <mergeCell ref="D6:E6"/>
    <mergeCell ref="D7:E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8F629-149E-4996-897D-535E5639E169}">
  <dimension ref="A2:L443"/>
  <sheetViews>
    <sheetView showGridLines="0" workbookViewId="0">
      <selection activeCell="B7" sqref="B7"/>
    </sheetView>
  </sheetViews>
  <sheetFormatPr baseColWidth="10" defaultColWidth="9.140625" defaultRowHeight="15"/>
  <cols>
    <col min="1" max="1" width="10.5703125" style="25" bestFit="1" customWidth="1"/>
    <col min="2" max="2" width="8.42578125" style="25" bestFit="1" customWidth="1"/>
    <col min="3" max="3" width="26.7109375" style="25" bestFit="1" customWidth="1"/>
    <col min="4" max="4" width="25.140625" style="25" bestFit="1" customWidth="1"/>
    <col min="5" max="5" width="28.7109375" style="25" bestFit="1" customWidth="1"/>
    <col min="6" max="6" width="33.5703125" style="25" bestFit="1" customWidth="1"/>
    <col min="7" max="7" width="28.28515625" style="25" bestFit="1" customWidth="1"/>
    <col min="8" max="8" width="29.28515625" style="25" bestFit="1" customWidth="1"/>
    <col min="9" max="9" width="22.5703125" style="25" bestFit="1" customWidth="1"/>
    <col min="10" max="16384" width="9.140625" style="25"/>
  </cols>
  <sheetData>
    <row r="2" spans="1:12" ht="23.25" customHeight="1">
      <c r="A2" s="666" t="s">
        <v>146</v>
      </c>
      <c r="B2" s="666"/>
      <c r="C2" s="666"/>
      <c r="D2" s="666"/>
      <c r="E2" s="666"/>
      <c r="F2" s="666"/>
      <c r="G2" s="666"/>
      <c r="H2" s="156"/>
      <c r="I2" s="156"/>
      <c r="J2" s="156"/>
      <c r="K2" s="156"/>
      <c r="L2" s="156"/>
    </row>
    <row r="3" spans="1:12" ht="18">
      <c r="A3" s="667" t="s">
        <v>147</v>
      </c>
      <c r="B3" s="667"/>
      <c r="C3" s="667"/>
      <c r="D3" s="667"/>
      <c r="E3" s="667"/>
      <c r="F3" s="667"/>
      <c r="G3" s="667"/>
      <c r="H3" s="159"/>
      <c r="I3" s="159"/>
      <c r="J3" s="159"/>
      <c r="K3" s="159"/>
      <c r="L3" s="159"/>
    </row>
    <row r="4" spans="1:12" ht="15.75" customHeight="1">
      <c r="A4" s="668" t="s">
        <v>158</v>
      </c>
      <c r="B4" s="668"/>
      <c r="C4" s="668"/>
      <c r="D4" s="668"/>
      <c r="E4" s="668"/>
      <c r="F4" s="668"/>
      <c r="G4" s="668"/>
      <c r="H4" s="222"/>
      <c r="I4" s="222"/>
      <c r="J4" s="222"/>
      <c r="K4" s="222"/>
      <c r="L4" s="222"/>
    </row>
    <row r="5" spans="1:12" ht="15.75" customHeight="1">
      <c r="A5" s="160"/>
      <c r="B5" s="160"/>
      <c r="C5" s="160"/>
      <c r="D5" s="160"/>
      <c r="E5" s="160"/>
      <c r="F5" s="160"/>
      <c r="G5" s="160"/>
      <c r="H5" s="222"/>
      <c r="I5" s="222"/>
      <c r="J5" s="222"/>
      <c r="K5" s="222"/>
      <c r="L5" s="222"/>
    </row>
    <row r="6" spans="1:12" ht="15.75" customHeight="1">
      <c r="A6" s="160"/>
      <c r="B6" s="160"/>
      <c r="C6" s="160"/>
      <c r="D6" s="160"/>
      <c r="E6" s="160"/>
      <c r="F6" s="160"/>
      <c r="G6" s="160"/>
      <c r="H6" s="222"/>
      <c r="I6" s="222"/>
      <c r="J6" s="222"/>
      <c r="K6" s="222"/>
      <c r="L6" s="222"/>
    </row>
    <row r="7" spans="1:12">
      <c r="E7" s="26" t="s">
        <v>38</v>
      </c>
    </row>
    <row r="18" spans="6:6">
      <c r="F18" s="935"/>
    </row>
    <row r="40" spans="1:9">
      <c r="B40" s="673" t="s">
        <v>1583</v>
      </c>
      <c r="C40" s="673"/>
      <c r="D40" s="673"/>
      <c r="E40" s="673"/>
      <c r="F40" s="673"/>
    </row>
    <row r="42" spans="1:9" ht="3.75" customHeight="1"/>
    <row r="43" spans="1:9" hidden="1">
      <c r="A43" s="970"/>
      <c r="B43" s="970"/>
      <c r="C43" s="970"/>
      <c r="D43" s="970"/>
      <c r="E43" s="970"/>
      <c r="F43" s="970"/>
      <c r="G43" s="970"/>
      <c r="H43" s="970"/>
    </row>
    <row r="44" spans="1:9" hidden="1">
      <c r="A44" s="971"/>
      <c r="B44" s="972"/>
      <c r="C44" s="971" t="s">
        <v>39</v>
      </c>
      <c r="D44" s="972"/>
      <c r="E44" s="972"/>
      <c r="F44" s="972"/>
      <c r="G44" s="972"/>
      <c r="H44" s="973"/>
      <c r="I44" s="27"/>
    </row>
    <row r="45" spans="1:9" hidden="1">
      <c r="A45" s="971" t="s">
        <v>40</v>
      </c>
      <c r="B45" s="971" t="s">
        <v>41</v>
      </c>
      <c r="C45" s="971" t="s">
        <v>42</v>
      </c>
      <c r="D45" s="974" t="s">
        <v>43</v>
      </c>
      <c r="E45" s="974" t="s">
        <v>44</v>
      </c>
      <c r="F45" s="974" t="s">
        <v>45</v>
      </c>
      <c r="G45" s="974" t="s">
        <v>46</v>
      </c>
      <c r="H45" s="975" t="s">
        <v>47</v>
      </c>
      <c r="I45" s="27"/>
    </row>
    <row r="46" spans="1:9" hidden="1">
      <c r="A46" s="971" t="s">
        <v>20</v>
      </c>
      <c r="B46" s="971" t="s">
        <v>21</v>
      </c>
      <c r="C46" s="971">
        <v>103.61243780701011</v>
      </c>
      <c r="D46" s="974">
        <v>104.71938540565031</v>
      </c>
      <c r="E46" s="974">
        <v>101.76527054129303</v>
      </c>
      <c r="F46" s="974">
        <v>104.95636341292295</v>
      </c>
      <c r="G46" s="974">
        <v>109.89641490679965</v>
      </c>
      <c r="H46" s="975">
        <v>88.477317274899789</v>
      </c>
      <c r="I46" s="27"/>
    </row>
    <row r="47" spans="1:9" hidden="1">
      <c r="A47" s="976"/>
      <c r="B47" s="977" t="s">
        <v>22</v>
      </c>
      <c r="C47" s="977">
        <v>100.48317966982319</v>
      </c>
      <c r="D47" s="978">
        <v>101.53847870476029</v>
      </c>
      <c r="E47" s="978">
        <v>100.64228006850861</v>
      </c>
      <c r="F47" s="978">
        <v>103.95250211738738</v>
      </c>
      <c r="G47" s="978">
        <v>98.597569793661222</v>
      </c>
      <c r="H47" s="979">
        <v>92.427522436266969</v>
      </c>
      <c r="I47" s="27"/>
    </row>
    <row r="48" spans="1:9" hidden="1">
      <c r="A48" s="976"/>
      <c r="B48" s="977" t="s">
        <v>23</v>
      </c>
      <c r="C48" s="977">
        <v>96.1960295511102</v>
      </c>
      <c r="D48" s="978">
        <v>100.4893165529747</v>
      </c>
      <c r="E48" s="978">
        <v>99.07315993399294</v>
      </c>
      <c r="F48" s="978">
        <v>102.6112963795989</v>
      </c>
      <c r="G48" s="978">
        <v>86.339236668898934</v>
      </c>
      <c r="H48" s="979">
        <v>74.735755013178292</v>
      </c>
      <c r="I48" s="27"/>
    </row>
    <row r="49" spans="1:9" hidden="1">
      <c r="A49" s="976"/>
      <c r="B49" s="977" t="s">
        <v>24</v>
      </c>
      <c r="C49" s="977">
        <v>93.517296455305043</v>
      </c>
      <c r="D49" s="978">
        <v>97.943758287566581</v>
      </c>
      <c r="E49" s="978">
        <v>100.71394948023644</v>
      </c>
      <c r="F49" s="978">
        <v>96.778633355029214</v>
      </c>
      <c r="G49" s="978">
        <v>82.046499124177473</v>
      </c>
      <c r="H49" s="979">
        <v>63.855787904340644</v>
      </c>
      <c r="I49" s="27"/>
    </row>
    <row r="50" spans="1:9" hidden="1">
      <c r="A50" s="976"/>
      <c r="B50" s="977" t="s">
        <v>25</v>
      </c>
      <c r="C50" s="977">
        <v>92.110886481276935</v>
      </c>
      <c r="D50" s="978">
        <v>96.437258776754945</v>
      </c>
      <c r="E50" s="978">
        <v>99.068206308698876</v>
      </c>
      <c r="F50" s="978">
        <v>95.43621815022972</v>
      </c>
      <c r="G50" s="978">
        <v>78.601315862864411</v>
      </c>
      <c r="H50" s="979">
        <v>68.571626748920252</v>
      </c>
      <c r="I50" s="27"/>
    </row>
    <row r="51" spans="1:9" hidden="1">
      <c r="A51" s="976"/>
      <c r="B51" s="977" t="s">
        <v>26</v>
      </c>
      <c r="C51" s="977">
        <v>94.254067195658607</v>
      </c>
      <c r="D51" s="978">
        <v>95.831338745391875</v>
      </c>
      <c r="E51" s="978">
        <v>98.351238298852294</v>
      </c>
      <c r="F51" s="978">
        <v>99.385157611777259</v>
      </c>
      <c r="G51" s="978">
        <v>87.540779046884296</v>
      </c>
      <c r="H51" s="979">
        <v>75.742781548485823</v>
      </c>
      <c r="I51" s="27"/>
    </row>
    <row r="52" spans="1:9" hidden="1">
      <c r="A52" s="976"/>
      <c r="B52" s="977" t="s">
        <v>27</v>
      </c>
      <c r="C52" s="977">
        <v>95.048084817371219</v>
      </c>
      <c r="D52" s="978">
        <v>93.214262549148188</v>
      </c>
      <c r="E52" s="978">
        <v>98.314823839582161</v>
      </c>
      <c r="F52" s="978">
        <v>102.87691024220582</v>
      </c>
      <c r="G52" s="978">
        <v>94.198045302969149</v>
      </c>
      <c r="H52" s="979">
        <v>76.825545834288363</v>
      </c>
      <c r="I52" s="27"/>
    </row>
    <row r="53" spans="1:9" hidden="1">
      <c r="A53" s="976"/>
      <c r="B53" s="977" t="s">
        <v>28</v>
      </c>
      <c r="C53" s="977">
        <v>96.94264239024524</v>
      </c>
      <c r="D53" s="978">
        <v>93.189971765221728</v>
      </c>
      <c r="E53" s="978">
        <v>100.27971610366791</v>
      </c>
      <c r="F53" s="978">
        <v>103.19334311226443</v>
      </c>
      <c r="G53" s="978">
        <v>99.758347012708256</v>
      </c>
      <c r="H53" s="979">
        <v>81.962011826654489</v>
      </c>
      <c r="I53" s="27"/>
    </row>
    <row r="54" spans="1:9" hidden="1">
      <c r="A54" s="976"/>
      <c r="B54" s="977" t="s">
        <v>29</v>
      </c>
      <c r="C54" s="977">
        <v>99.060626934585471</v>
      </c>
      <c r="D54" s="978">
        <v>92.453184386319677</v>
      </c>
      <c r="E54" s="978">
        <v>105.4440792272966</v>
      </c>
      <c r="F54" s="978">
        <v>103.41346872538824</v>
      </c>
      <c r="G54" s="978">
        <v>105.71595774712802</v>
      </c>
      <c r="H54" s="979">
        <v>79.805857837610446</v>
      </c>
      <c r="I54" s="27"/>
    </row>
    <row r="55" spans="1:9" hidden="1">
      <c r="A55" s="976"/>
      <c r="B55" s="977" t="s">
        <v>30</v>
      </c>
      <c r="C55" s="977">
        <v>102.46152823291985</v>
      </c>
      <c r="D55" s="978">
        <v>92.765906311361135</v>
      </c>
      <c r="E55" s="978">
        <v>113.28815366277787</v>
      </c>
      <c r="F55" s="978">
        <v>105.5983027241768</v>
      </c>
      <c r="G55" s="978">
        <v>107.58970678516772</v>
      </c>
      <c r="H55" s="979">
        <v>85.617157211321754</v>
      </c>
      <c r="I55" s="27"/>
    </row>
    <row r="56" spans="1:9" hidden="1">
      <c r="A56" s="976"/>
      <c r="B56" s="977" t="s">
        <v>31</v>
      </c>
      <c r="C56" s="977">
        <v>106.71620891512508</v>
      </c>
      <c r="D56" s="978">
        <v>94.317011042619725</v>
      </c>
      <c r="E56" s="978">
        <v>116.07281494589586</v>
      </c>
      <c r="F56" s="978">
        <v>106.50990881564493</v>
      </c>
      <c r="G56" s="978">
        <v>123.20832210392574</v>
      </c>
      <c r="H56" s="979">
        <v>88.465091938643951</v>
      </c>
      <c r="I56" s="27"/>
    </row>
    <row r="57" spans="1:9" hidden="1">
      <c r="A57" s="976"/>
      <c r="B57" s="977" t="s">
        <v>32</v>
      </c>
      <c r="C57" s="977">
        <v>109.759275662543</v>
      </c>
      <c r="D57" s="978">
        <v>95.860351836229995</v>
      </c>
      <c r="E57" s="978">
        <v>117.63236864590563</v>
      </c>
      <c r="F57" s="978">
        <v>110.35442400152323</v>
      </c>
      <c r="G57" s="978">
        <v>132.60372720781172</v>
      </c>
      <c r="H57" s="979">
        <v>88.073596868311256</v>
      </c>
      <c r="I57" s="27"/>
    </row>
    <row r="58" spans="1:9" hidden="1">
      <c r="A58" s="971" t="s">
        <v>33</v>
      </c>
      <c r="B58" s="971" t="s">
        <v>21</v>
      </c>
      <c r="C58" s="971">
        <v>112.9366447724327</v>
      </c>
      <c r="D58" s="974">
        <v>95.463072100314221</v>
      </c>
      <c r="E58" s="974">
        <v>124.36094978005418</v>
      </c>
      <c r="F58" s="974">
        <v>110.66965501600934</v>
      </c>
      <c r="G58" s="974">
        <v>138.15415762329525</v>
      </c>
      <c r="H58" s="975">
        <v>93.67081096308489</v>
      </c>
      <c r="I58" s="27"/>
    </row>
    <row r="59" spans="1:9" hidden="1">
      <c r="A59" s="976"/>
      <c r="B59" s="977" t="s">
        <v>22</v>
      </c>
      <c r="C59" s="977">
        <v>115.96582715789961</v>
      </c>
      <c r="D59" s="978">
        <v>97.26103867225055</v>
      </c>
      <c r="E59" s="978">
        <v>125.49283015004849</v>
      </c>
      <c r="F59" s="978">
        <v>112.48766850590609</v>
      </c>
      <c r="G59" s="978">
        <v>146.69755282215937</v>
      </c>
      <c r="H59" s="979">
        <v>99.654907463651341</v>
      </c>
      <c r="I59" s="27"/>
    </row>
    <row r="60" spans="1:9" hidden="1">
      <c r="A60" s="976"/>
      <c r="B60" s="977" t="s">
        <v>23</v>
      </c>
      <c r="C60" s="977">
        <v>118.61085405898515</v>
      </c>
      <c r="D60" s="978">
        <v>100.24005515327437</v>
      </c>
      <c r="E60" s="978">
        <v>123.26564820134547</v>
      </c>
      <c r="F60" s="978">
        <v>116.85050669561146</v>
      </c>
      <c r="G60" s="978">
        <v>158.47566714062822</v>
      </c>
      <c r="H60" s="979">
        <v>95.698433569624129</v>
      </c>
      <c r="I60" s="27"/>
    </row>
    <row r="61" spans="1:9" hidden="1">
      <c r="A61" s="976"/>
      <c r="B61" s="977" t="s">
        <v>24</v>
      </c>
      <c r="C61" s="977">
        <v>121.43307783295158</v>
      </c>
      <c r="D61" s="978">
        <v>103.80403089968794</v>
      </c>
      <c r="E61" s="978">
        <v>125.54613055054089</v>
      </c>
      <c r="F61" s="978">
        <v>118.48722602429294</v>
      </c>
      <c r="G61" s="978">
        <v>161.34999942827736</v>
      </c>
      <c r="H61" s="979">
        <v>99.468160967920355</v>
      </c>
      <c r="I61" s="27"/>
    </row>
    <row r="62" spans="1:9" hidden="1">
      <c r="A62" s="976"/>
      <c r="B62" s="977" t="s">
        <v>25</v>
      </c>
      <c r="C62" s="977">
        <v>127.46093585497982</v>
      </c>
      <c r="D62" s="978">
        <v>106.8273750000526</v>
      </c>
      <c r="E62" s="978">
        <v>133.00187201044201</v>
      </c>
      <c r="F62" s="978">
        <v>120.50300649101304</v>
      </c>
      <c r="G62" s="978">
        <v>173.96879071657</v>
      </c>
      <c r="H62" s="979">
        <v>106.24541703552003</v>
      </c>
      <c r="I62" s="27"/>
    </row>
    <row r="63" spans="1:9" hidden="1">
      <c r="A63" s="976"/>
      <c r="B63" s="977" t="s">
        <v>26</v>
      </c>
      <c r="C63" s="977">
        <v>124.62778472601251</v>
      </c>
      <c r="D63" s="978">
        <v>110.11240966712386</v>
      </c>
      <c r="E63" s="978">
        <v>129.63865081871703</v>
      </c>
      <c r="F63" s="978">
        <v>119.29151456025477</v>
      </c>
      <c r="G63" s="978">
        <v>156.86259518874931</v>
      </c>
      <c r="H63" s="979">
        <v>107.17308631626159</v>
      </c>
      <c r="I63" s="27"/>
    </row>
    <row r="64" spans="1:9" hidden="1">
      <c r="A64" s="976"/>
      <c r="B64" s="977" t="s">
        <v>27</v>
      </c>
      <c r="C64" s="977">
        <v>123.91870590984652</v>
      </c>
      <c r="D64" s="978">
        <v>113.5213610353443</v>
      </c>
      <c r="E64" s="978">
        <v>125.6021693201404</v>
      </c>
      <c r="F64" s="978">
        <v>116.12407096335072</v>
      </c>
      <c r="G64" s="978">
        <v>154.6889291167619</v>
      </c>
      <c r="H64" s="979">
        <v>108.98365049315393</v>
      </c>
      <c r="I64" s="27"/>
    </row>
    <row r="65" spans="1:9" hidden="1">
      <c r="A65" s="976"/>
      <c r="B65" s="977" t="s">
        <v>28</v>
      </c>
      <c r="C65" s="977">
        <v>127.29438157112905</v>
      </c>
      <c r="D65" s="978">
        <v>112.84449165194852</v>
      </c>
      <c r="E65" s="978">
        <v>129.71189844379131</v>
      </c>
      <c r="F65" s="978">
        <v>115.55876948969683</v>
      </c>
      <c r="G65" s="978">
        <v>165.00192338724204</v>
      </c>
      <c r="H65" s="979">
        <v>119.91699553043085</v>
      </c>
      <c r="I65" s="27"/>
    </row>
    <row r="66" spans="1:9" hidden="1">
      <c r="A66" s="976"/>
      <c r="B66" s="977" t="s">
        <v>29</v>
      </c>
      <c r="C66" s="977">
        <v>128.51905211131293</v>
      </c>
      <c r="D66" s="978">
        <v>112.09740055191575</v>
      </c>
      <c r="E66" s="978">
        <v>132.14790760394752</v>
      </c>
      <c r="F66" s="978">
        <v>117.51831267738253</v>
      </c>
      <c r="G66" s="978">
        <v>167.69644011669865</v>
      </c>
      <c r="H66" s="979">
        <v>120.5606273089243</v>
      </c>
      <c r="I66" s="27"/>
    </row>
    <row r="67" spans="1:9" hidden="1">
      <c r="A67" s="976"/>
      <c r="B67" s="977" t="s">
        <v>30</v>
      </c>
      <c r="C67" s="977">
        <v>132.53329678946218</v>
      </c>
      <c r="D67" s="978">
        <v>111.38843923391796</v>
      </c>
      <c r="E67" s="978">
        <v>136.43138195007535</v>
      </c>
      <c r="F67" s="978">
        <v>120.82966531757462</v>
      </c>
      <c r="G67" s="978">
        <v>183.87866815764869</v>
      </c>
      <c r="H67" s="979">
        <v>118.44770277894681</v>
      </c>
      <c r="I67" s="27"/>
    </row>
    <row r="68" spans="1:9" hidden="1">
      <c r="A68" s="976"/>
      <c r="B68" s="977" t="s">
        <v>31</v>
      </c>
      <c r="C68" s="977">
        <v>134.61293724008328</v>
      </c>
      <c r="D68" s="978">
        <v>111.92602596695636</v>
      </c>
      <c r="E68" s="978">
        <v>140.71103613110648</v>
      </c>
      <c r="F68" s="978">
        <v>125.33216627453419</v>
      </c>
      <c r="G68" s="978">
        <v>183.5978398763383</v>
      </c>
      <c r="H68" s="979">
        <v>119.56159885274104</v>
      </c>
      <c r="I68" s="27"/>
    </row>
    <row r="69" spans="1:9" hidden="1">
      <c r="A69" s="976"/>
      <c r="B69" s="977" t="s">
        <v>32</v>
      </c>
      <c r="C69" s="977">
        <v>132.99761026907638</v>
      </c>
      <c r="D69" s="978">
        <v>110.45391581912321</v>
      </c>
      <c r="E69" s="978">
        <v>139.76619424842013</v>
      </c>
      <c r="F69" s="978">
        <v>128.29397027016657</v>
      </c>
      <c r="G69" s="978">
        <v>177.57948473751378</v>
      </c>
      <c r="H69" s="979">
        <v>115.82853453747937</v>
      </c>
      <c r="I69" s="27"/>
    </row>
    <row r="70" spans="1:9" hidden="1">
      <c r="A70" s="971" t="s">
        <v>34</v>
      </c>
      <c r="B70" s="971" t="s">
        <v>21</v>
      </c>
      <c r="C70" s="971">
        <v>132.66766484196029</v>
      </c>
      <c r="D70" s="974">
        <v>109.7269797021805</v>
      </c>
      <c r="E70" s="974">
        <v>137.61207133457867</v>
      </c>
      <c r="F70" s="974">
        <v>129.7700388559266</v>
      </c>
      <c r="G70" s="974">
        <v>181.91853671774265</v>
      </c>
      <c r="H70" s="975">
        <v>110.23584416548698</v>
      </c>
      <c r="I70" s="27"/>
    </row>
    <row r="71" spans="1:9" hidden="1">
      <c r="A71" s="976"/>
      <c r="B71" s="977" t="s">
        <v>22</v>
      </c>
      <c r="C71" s="977">
        <v>138.18720519535549</v>
      </c>
      <c r="D71" s="978">
        <v>111.41573932671484</v>
      </c>
      <c r="E71" s="978">
        <v>142.13935235455247</v>
      </c>
      <c r="F71" s="978">
        <v>138.47498416923955</v>
      </c>
      <c r="G71" s="978">
        <v>197.36406048623508</v>
      </c>
      <c r="H71" s="979">
        <v>108.1455670356541</v>
      </c>
      <c r="I71" s="27"/>
    </row>
    <row r="72" spans="1:9" hidden="1">
      <c r="A72" s="976"/>
      <c r="B72" s="977" t="s">
        <v>23</v>
      </c>
      <c r="C72" s="977">
        <v>156.26613607359866</v>
      </c>
      <c r="D72" s="978">
        <v>116.74685929163809</v>
      </c>
      <c r="E72" s="978">
        <v>166.45938137171134</v>
      </c>
      <c r="F72" s="978">
        <v>142.68375613768492</v>
      </c>
      <c r="G72" s="978">
        <v>246.39606929219923</v>
      </c>
      <c r="H72" s="979">
        <v>115.36906640481777</v>
      </c>
      <c r="I72" s="27"/>
    </row>
    <row r="73" spans="1:9" hidden="1">
      <c r="A73" s="976"/>
      <c r="B73" s="977" t="s">
        <v>24</v>
      </c>
      <c r="C73" s="977">
        <v>155.01558277743945</v>
      </c>
      <c r="D73" s="978">
        <v>119.27094081615941</v>
      </c>
      <c r="E73" s="978">
        <v>166.01461284535822</v>
      </c>
      <c r="F73" s="978">
        <v>143.52332662932145</v>
      </c>
      <c r="G73" s="978">
        <v>232.4051565523277</v>
      </c>
      <c r="H73" s="979">
        <v>118.92046340137435</v>
      </c>
      <c r="I73" s="27"/>
    </row>
    <row r="74" spans="1:9" hidden="1">
      <c r="A74" s="976"/>
      <c r="B74" s="977" t="s">
        <v>25</v>
      </c>
      <c r="C74" s="977">
        <v>154.6416206809831</v>
      </c>
      <c r="D74" s="978">
        <v>120.22134519883218</v>
      </c>
      <c r="E74" s="978">
        <v>169.77570010698363</v>
      </c>
      <c r="F74" s="978">
        <v>141.06623585352548</v>
      </c>
      <c r="G74" s="978">
        <v>224.29326450451671</v>
      </c>
      <c r="H74" s="979">
        <v>117.78927680495785</v>
      </c>
      <c r="I74" s="27"/>
    </row>
    <row r="75" spans="1:9" hidden="1">
      <c r="A75" s="976"/>
      <c r="B75" s="977" t="s">
        <v>26</v>
      </c>
      <c r="C75" s="977">
        <v>151.36908040693677</v>
      </c>
      <c r="D75" s="978">
        <v>123.20484221730807</v>
      </c>
      <c r="E75" s="978">
        <v>162.74656211074796</v>
      </c>
      <c r="F75" s="978">
        <v>146.94047560682512</v>
      </c>
      <c r="G75" s="978">
        <v>207.22406754361228</v>
      </c>
      <c r="H75" s="979">
        <v>114.75351326275</v>
      </c>
      <c r="I75" s="27"/>
    </row>
    <row r="76" spans="1:9" hidden="1">
      <c r="A76" s="976"/>
      <c r="B76" s="977" t="s">
        <v>27</v>
      </c>
      <c r="C76" s="977">
        <v>137.70487555315523</v>
      </c>
      <c r="D76" s="978">
        <v>121.87540019115646</v>
      </c>
      <c r="E76" s="978">
        <v>144.0784554809251</v>
      </c>
      <c r="F76" s="978">
        <v>143.30430408028425</v>
      </c>
      <c r="G76" s="978">
        <v>165.17682141818005</v>
      </c>
      <c r="H76" s="979">
        <v>110.40596120895223</v>
      </c>
      <c r="I76" s="27"/>
    </row>
    <row r="77" spans="1:9" hidden="1">
      <c r="A77" s="976"/>
      <c r="B77" s="977" t="s">
        <v>28</v>
      </c>
      <c r="C77" s="977">
        <v>135.05365070411625</v>
      </c>
      <c r="D77" s="978">
        <v>120.06760674873702</v>
      </c>
      <c r="E77" s="978">
        <v>142.07728388637969</v>
      </c>
      <c r="F77" s="978">
        <v>140.39844029497073</v>
      </c>
      <c r="G77" s="978">
        <v>159.7985767844628</v>
      </c>
      <c r="H77" s="979">
        <v>108.05844212045564</v>
      </c>
      <c r="I77" s="27"/>
    </row>
    <row r="78" spans="1:9" hidden="1">
      <c r="A78" s="976"/>
      <c r="B78" s="977" t="s">
        <v>29</v>
      </c>
      <c r="C78" s="977">
        <v>136.0419413178312</v>
      </c>
      <c r="D78" s="978">
        <v>120.276504762014</v>
      </c>
      <c r="E78" s="978">
        <v>147.91508373264332</v>
      </c>
      <c r="F78" s="978">
        <v>142.69352804000474</v>
      </c>
      <c r="G78" s="978">
        <v>152.57278473300983</v>
      </c>
      <c r="H78" s="979">
        <v>109.67569831166102</v>
      </c>
      <c r="I78" s="27"/>
    </row>
    <row r="79" spans="1:9" hidden="1">
      <c r="A79" s="976"/>
      <c r="B79" s="977" t="s">
        <v>30</v>
      </c>
      <c r="C79" s="977">
        <v>135.39928856276279</v>
      </c>
      <c r="D79" s="978">
        <v>116.83338024339821</v>
      </c>
      <c r="E79" s="978">
        <v>152.34505088026827</v>
      </c>
      <c r="F79" s="978">
        <v>139.25281548776354</v>
      </c>
      <c r="G79" s="978">
        <v>151.28497315818765</v>
      </c>
      <c r="H79" s="979">
        <v>108.58010537092795</v>
      </c>
      <c r="I79" s="27"/>
    </row>
    <row r="80" spans="1:9" hidden="1">
      <c r="A80" s="976"/>
      <c r="B80" s="977" t="s">
        <v>31</v>
      </c>
      <c r="C80" s="977">
        <v>134.95171850533714</v>
      </c>
      <c r="D80" s="978">
        <v>115.18690117181453</v>
      </c>
      <c r="E80" s="978">
        <v>150.10862275216391</v>
      </c>
      <c r="F80" s="978">
        <v>137.58016823822675</v>
      </c>
      <c r="G80" s="978">
        <v>154.70711661125137</v>
      </c>
      <c r="H80" s="979">
        <v>114.39308388371099</v>
      </c>
      <c r="I80" s="27"/>
    </row>
    <row r="81" spans="1:9" hidden="1">
      <c r="A81" s="976"/>
      <c r="B81" s="977" t="s">
        <v>32</v>
      </c>
      <c r="C81" s="977">
        <v>132.36204881052723</v>
      </c>
      <c r="D81" s="978">
        <v>113.82253153379401</v>
      </c>
      <c r="E81" s="978">
        <v>147.25400622949095</v>
      </c>
      <c r="F81" s="978">
        <v>139.11083107791842</v>
      </c>
      <c r="G81" s="978">
        <v>144.37650443427199</v>
      </c>
      <c r="H81" s="979">
        <v>117.17633735266216</v>
      </c>
      <c r="I81" s="27"/>
    </row>
    <row r="82" spans="1:9" hidden="1">
      <c r="A82" s="980" t="s">
        <v>35</v>
      </c>
      <c r="B82" s="981"/>
      <c r="C82" s="980">
        <v>4390.7341858371483</v>
      </c>
      <c r="D82" s="982">
        <v>3853.3488713196562</v>
      </c>
      <c r="E82" s="982">
        <v>4644.8489133511412</v>
      </c>
      <c r="F82" s="982">
        <v>4341.8119654056345</v>
      </c>
      <c r="G82" s="982">
        <v>5391.5659021108759</v>
      </c>
      <c r="H82" s="983">
        <v>3623.2733375840712</v>
      </c>
      <c r="I82" s="27"/>
    </row>
    <row r="83" spans="1:9" hidden="1">
      <c r="A83" s="27"/>
      <c r="B83" s="27"/>
      <c r="C83" s="27"/>
      <c r="D83" s="27"/>
      <c r="E83" s="27"/>
      <c r="F83" s="27"/>
      <c r="G83" s="27"/>
      <c r="H83" s="27"/>
      <c r="I83" s="27"/>
    </row>
    <row r="84" spans="1:9">
      <c r="A84" s="27"/>
      <c r="B84" s="27"/>
      <c r="C84" s="27"/>
      <c r="D84" s="27"/>
      <c r="E84" s="27"/>
      <c r="F84" s="27"/>
      <c r="G84" s="27"/>
      <c r="H84" s="27"/>
      <c r="I84" s="27"/>
    </row>
    <row r="85" spans="1:9">
      <c r="A85" s="27"/>
      <c r="B85" s="27"/>
      <c r="C85" s="27"/>
      <c r="D85" s="27"/>
      <c r="E85" s="27"/>
      <c r="F85" s="27"/>
      <c r="G85" s="27"/>
      <c r="H85" s="27"/>
      <c r="I85" s="27"/>
    </row>
    <row r="86" spans="1:9">
      <c r="A86" s="27"/>
      <c r="B86" s="27"/>
      <c r="C86" s="27"/>
      <c r="D86" s="27"/>
      <c r="E86" s="27"/>
      <c r="F86" s="27"/>
      <c r="G86" s="27"/>
      <c r="H86" s="27"/>
      <c r="I86" s="27"/>
    </row>
    <row r="87" spans="1:9">
      <c r="A87" s="27"/>
      <c r="B87" s="27"/>
      <c r="C87" s="27"/>
      <c r="D87" s="27"/>
      <c r="E87" s="27"/>
      <c r="F87" s="27"/>
      <c r="G87" s="27"/>
      <c r="H87" s="27"/>
      <c r="I87" s="27"/>
    </row>
    <row r="88" spans="1:9">
      <c r="A88" s="27"/>
      <c r="B88" s="27"/>
      <c r="C88" s="27"/>
      <c r="D88" s="27"/>
      <c r="E88" s="27"/>
      <c r="F88" s="27"/>
      <c r="G88" s="27"/>
      <c r="H88" s="27"/>
      <c r="I88" s="27"/>
    </row>
    <row r="89" spans="1:9">
      <c r="A89" s="27"/>
      <c r="B89" s="27"/>
      <c r="C89" s="27"/>
      <c r="D89" s="27"/>
      <c r="E89" s="27"/>
      <c r="F89" s="27"/>
      <c r="G89" s="27"/>
      <c r="H89" s="27"/>
      <c r="I89" s="27"/>
    </row>
    <row r="90" spans="1:9">
      <c r="A90" s="27"/>
      <c r="B90" s="27"/>
      <c r="C90" s="27"/>
      <c r="D90" s="27"/>
      <c r="E90" s="27"/>
      <c r="F90" s="27"/>
      <c r="G90" s="27"/>
      <c r="H90" s="27"/>
      <c r="I90" s="27"/>
    </row>
    <row r="91" spans="1:9">
      <c r="A91" s="27"/>
      <c r="B91" s="27"/>
      <c r="C91" s="27"/>
      <c r="D91" s="27"/>
      <c r="E91" s="27"/>
      <c r="F91" s="27"/>
      <c r="G91" s="27"/>
      <c r="H91" s="27"/>
      <c r="I91" s="27"/>
    </row>
    <row r="92" spans="1:9">
      <c r="A92" s="27"/>
      <c r="B92" s="27"/>
      <c r="C92" s="27"/>
      <c r="D92" s="27"/>
      <c r="E92" s="27"/>
      <c r="F92" s="27"/>
      <c r="G92" s="27"/>
      <c r="H92" s="27"/>
      <c r="I92" s="27"/>
    </row>
    <row r="93" spans="1:9">
      <c r="A93" s="27"/>
      <c r="B93" s="27"/>
      <c r="C93" s="27"/>
      <c r="D93" s="27"/>
      <c r="E93" s="27"/>
      <c r="F93" s="27"/>
      <c r="G93" s="27"/>
      <c r="H93" s="27"/>
      <c r="I93" s="27"/>
    </row>
    <row r="94" spans="1:9">
      <c r="A94" s="27"/>
      <c r="B94" s="27"/>
      <c r="C94" s="27"/>
      <c r="D94" s="27"/>
      <c r="E94" s="27"/>
      <c r="F94" s="27"/>
      <c r="G94" s="27"/>
      <c r="H94" s="27"/>
      <c r="I94" s="27"/>
    </row>
    <row r="95" spans="1:9">
      <c r="A95" s="27"/>
      <c r="B95" s="27"/>
      <c r="C95" s="27"/>
      <c r="D95" s="27"/>
      <c r="E95" s="27"/>
      <c r="F95" s="27"/>
      <c r="G95" s="27"/>
      <c r="H95" s="27"/>
      <c r="I95" s="27"/>
    </row>
    <row r="96" spans="1:9">
      <c r="A96" s="27"/>
      <c r="B96" s="27"/>
      <c r="C96" s="27"/>
      <c r="D96" s="27"/>
      <c r="E96" s="27"/>
      <c r="F96" s="27"/>
      <c r="G96" s="27"/>
      <c r="H96" s="27"/>
      <c r="I96" s="27"/>
    </row>
    <row r="97" spans="1:9">
      <c r="A97" s="27"/>
      <c r="B97" s="27"/>
      <c r="C97" s="27"/>
      <c r="D97" s="27"/>
      <c r="E97" s="27"/>
      <c r="F97" s="27"/>
      <c r="G97" s="27"/>
      <c r="H97" s="27"/>
      <c r="I97" s="27"/>
    </row>
    <row r="98" spans="1:9">
      <c r="A98" s="27"/>
      <c r="B98" s="27"/>
      <c r="C98" s="27"/>
      <c r="D98" s="27"/>
      <c r="E98" s="27"/>
      <c r="F98" s="27"/>
      <c r="G98" s="27"/>
      <c r="H98" s="27"/>
      <c r="I98" s="27"/>
    </row>
    <row r="99" spans="1:9">
      <c r="A99" s="27"/>
      <c r="B99" s="27"/>
      <c r="C99" s="27"/>
      <c r="D99" s="27"/>
      <c r="E99" s="27"/>
      <c r="F99" s="27"/>
      <c r="G99" s="27"/>
      <c r="H99" s="27"/>
      <c r="I99" s="27"/>
    </row>
    <row r="100" spans="1:9">
      <c r="A100" s="27"/>
      <c r="B100" s="27"/>
      <c r="C100" s="27"/>
      <c r="D100" s="27"/>
      <c r="E100" s="27"/>
      <c r="F100" s="27"/>
      <c r="G100" s="27"/>
      <c r="H100" s="27"/>
      <c r="I100" s="27"/>
    </row>
    <row r="101" spans="1:9">
      <c r="A101" s="27"/>
      <c r="B101" s="27"/>
      <c r="C101" s="27"/>
      <c r="D101" s="27"/>
      <c r="E101" s="27"/>
      <c r="F101" s="27"/>
      <c r="G101" s="27"/>
      <c r="H101" s="27"/>
      <c r="I101" s="27"/>
    </row>
    <row r="102" spans="1:9">
      <c r="A102" s="27"/>
      <c r="B102" s="27"/>
      <c r="C102" s="27"/>
      <c r="D102" s="27"/>
      <c r="E102" s="27"/>
      <c r="F102" s="27"/>
      <c r="G102" s="27"/>
      <c r="H102" s="27"/>
      <c r="I102" s="27"/>
    </row>
    <row r="103" spans="1:9">
      <c r="A103" s="27"/>
      <c r="B103" s="27"/>
      <c r="C103" s="27"/>
      <c r="D103" s="27"/>
      <c r="E103" s="27"/>
      <c r="F103" s="27"/>
      <c r="G103" s="27"/>
      <c r="H103" s="27"/>
      <c r="I103" s="27"/>
    </row>
    <row r="104" spans="1:9">
      <c r="A104" s="27"/>
      <c r="B104" s="27"/>
      <c r="C104" s="27"/>
      <c r="D104" s="27"/>
      <c r="E104" s="27"/>
      <c r="F104" s="27"/>
      <c r="G104" s="27"/>
      <c r="H104" s="27"/>
      <c r="I104" s="27"/>
    </row>
    <row r="105" spans="1:9">
      <c r="A105" s="27"/>
      <c r="B105" s="27"/>
      <c r="C105" s="27"/>
      <c r="D105" s="27"/>
      <c r="E105" s="27"/>
      <c r="F105" s="27"/>
      <c r="G105" s="27"/>
      <c r="H105" s="27"/>
      <c r="I105" s="27"/>
    </row>
    <row r="106" spans="1:9">
      <c r="A106" s="27"/>
      <c r="B106" s="27"/>
      <c r="C106" s="27"/>
      <c r="D106" s="27"/>
      <c r="E106" s="27"/>
      <c r="F106" s="27"/>
      <c r="G106" s="27"/>
      <c r="H106" s="27"/>
      <c r="I106" s="27"/>
    </row>
    <row r="107" spans="1:9">
      <c r="A107" s="27"/>
      <c r="B107" s="27"/>
      <c r="C107" s="27"/>
      <c r="D107" s="27"/>
      <c r="E107" s="27"/>
      <c r="F107" s="27"/>
      <c r="G107" s="27"/>
      <c r="H107" s="27"/>
      <c r="I107" s="27"/>
    </row>
    <row r="108" spans="1:9">
      <c r="A108" s="27"/>
      <c r="B108" s="27"/>
      <c r="C108" s="27"/>
      <c r="D108" s="27"/>
      <c r="E108" s="27"/>
      <c r="F108" s="27"/>
      <c r="G108" s="27"/>
      <c r="H108" s="27"/>
      <c r="I108" s="27"/>
    </row>
    <row r="109" spans="1:9">
      <c r="A109" s="27"/>
      <c r="B109" s="27"/>
      <c r="C109" s="27"/>
      <c r="D109" s="27"/>
      <c r="E109" s="27"/>
      <c r="F109" s="27"/>
      <c r="G109" s="27"/>
      <c r="H109" s="27"/>
      <c r="I109" s="27"/>
    </row>
    <row r="110" spans="1:9">
      <c r="A110" s="27"/>
      <c r="B110" s="27"/>
      <c r="C110" s="27"/>
      <c r="D110" s="27"/>
      <c r="E110" s="27"/>
      <c r="F110" s="27"/>
      <c r="G110" s="27"/>
      <c r="H110" s="27"/>
      <c r="I110" s="27"/>
    </row>
    <row r="111" spans="1:9">
      <c r="A111" s="27"/>
      <c r="B111" s="27"/>
      <c r="C111" s="27"/>
      <c r="D111" s="27"/>
      <c r="E111" s="27"/>
      <c r="F111" s="27"/>
      <c r="G111" s="27"/>
      <c r="H111" s="27"/>
      <c r="I111" s="27"/>
    </row>
    <row r="112" spans="1:9">
      <c r="A112" s="27"/>
      <c r="B112" s="27"/>
      <c r="C112" s="27"/>
      <c r="D112" s="27"/>
      <c r="E112" s="27"/>
      <c r="F112" s="27"/>
      <c r="G112" s="27"/>
      <c r="H112" s="27"/>
      <c r="I112" s="27"/>
    </row>
    <row r="113" spans="1:9">
      <c r="A113" s="27"/>
      <c r="B113" s="27"/>
      <c r="C113" s="27"/>
      <c r="D113" s="27"/>
      <c r="E113" s="27"/>
      <c r="F113" s="27"/>
      <c r="G113" s="27"/>
      <c r="H113" s="27"/>
      <c r="I113" s="27"/>
    </row>
    <row r="114" spans="1:9">
      <c r="A114" s="27"/>
      <c r="B114" s="27"/>
      <c r="C114" s="27"/>
      <c r="D114" s="27"/>
      <c r="E114" s="27"/>
      <c r="F114" s="27"/>
      <c r="G114" s="27"/>
      <c r="H114" s="27"/>
      <c r="I114" s="27"/>
    </row>
    <row r="115" spans="1:9">
      <c r="A115" s="27"/>
      <c r="B115" s="27"/>
      <c r="C115" s="27"/>
      <c r="D115" s="27"/>
      <c r="E115" s="27"/>
      <c r="F115" s="27"/>
      <c r="G115" s="27"/>
      <c r="H115" s="27"/>
      <c r="I115" s="27"/>
    </row>
    <row r="116" spans="1:9">
      <c r="A116" s="27"/>
      <c r="B116" s="27"/>
      <c r="C116" s="27"/>
      <c r="D116" s="27"/>
      <c r="E116" s="27"/>
      <c r="F116" s="27"/>
      <c r="G116" s="27"/>
      <c r="H116" s="27"/>
      <c r="I116" s="27"/>
    </row>
    <row r="117" spans="1:9">
      <c r="A117" s="27"/>
      <c r="B117" s="27"/>
      <c r="C117" s="27"/>
      <c r="D117" s="27"/>
      <c r="E117" s="27"/>
      <c r="F117" s="27"/>
      <c r="G117" s="27"/>
      <c r="H117" s="27"/>
      <c r="I117" s="27"/>
    </row>
    <row r="118" spans="1:9">
      <c r="A118" s="27"/>
      <c r="B118" s="27"/>
      <c r="C118" s="27"/>
      <c r="D118" s="27"/>
      <c r="E118" s="27"/>
      <c r="F118" s="27"/>
      <c r="G118" s="27"/>
      <c r="H118" s="27"/>
      <c r="I118" s="27"/>
    </row>
    <row r="119" spans="1:9">
      <c r="A119" s="27"/>
      <c r="B119" s="27"/>
      <c r="C119" s="27"/>
      <c r="D119" s="27"/>
      <c r="E119" s="27"/>
      <c r="F119" s="27"/>
      <c r="G119" s="27"/>
      <c r="H119" s="27"/>
      <c r="I119" s="27"/>
    </row>
    <row r="120" spans="1:9">
      <c r="A120" s="27"/>
      <c r="B120" s="27"/>
      <c r="C120" s="27"/>
      <c r="D120" s="27"/>
      <c r="E120" s="27"/>
      <c r="F120" s="27"/>
      <c r="G120" s="27"/>
      <c r="H120" s="27"/>
      <c r="I120" s="27"/>
    </row>
    <row r="121" spans="1:9">
      <c r="A121" s="27"/>
      <c r="B121" s="27"/>
      <c r="C121" s="27"/>
      <c r="D121" s="27"/>
      <c r="E121" s="27"/>
      <c r="F121" s="27"/>
      <c r="G121" s="27"/>
      <c r="H121" s="27"/>
      <c r="I121" s="27"/>
    </row>
    <row r="122" spans="1:9">
      <c r="A122" s="27"/>
      <c r="B122" s="27"/>
      <c r="C122" s="27"/>
      <c r="D122" s="27"/>
      <c r="E122" s="27"/>
      <c r="F122" s="27"/>
      <c r="G122" s="27"/>
      <c r="H122" s="27"/>
      <c r="I122" s="27"/>
    </row>
    <row r="123" spans="1:9">
      <c r="A123" s="27"/>
      <c r="B123" s="27"/>
      <c r="C123" s="27"/>
      <c r="D123" s="27"/>
      <c r="E123" s="27"/>
      <c r="F123" s="27"/>
      <c r="G123" s="27"/>
      <c r="H123" s="27"/>
      <c r="I123" s="27"/>
    </row>
    <row r="124" spans="1:9">
      <c r="A124" s="27"/>
      <c r="B124" s="27"/>
      <c r="C124" s="27"/>
      <c r="D124" s="27"/>
      <c r="E124" s="27"/>
      <c r="F124" s="27"/>
      <c r="G124" s="27"/>
      <c r="H124" s="27"/>
      <c r="I124" s="27"/>
    </row>
    <row r="125" spans="1:9">
      <c r="A125" s="27"/>
      <c r="B125" s="27"/>
      <c r="C125" s="27"/>
      <c r="D125" s="27"/>
      <c r="E125" s="27"/>
      <c r="F125" s="27"/>
      <c r="G125" s="27"/>
      <c r="H125" s="27"/>
      <c r="I125" s="27"/>
    </row>
    <row r="126" spans="1:9">
      <c r="A126" s="27"/>
      <c r="B126" s="27"/>
      <c r="C126" s="27"/>
      <c r="D126" s="27"/>
      <c r="E126" s="27"/>
      <c r="F126" s="27"/>
      <c r="G126" s="27"/>
      <c r="H126" s="27"/>
      <c r="I126" s="27"/>
    </row>
    <row r="127" spans="1:9">
      <c r="A127" s="27"/>
      <c r="B127" s="27"/>
      <c r="C127" s="27"/>
      <c r="D127" s="27"/>
      <c r="E127" s="27"/>
      <c r="F127" s="27"/>
      <c r="G127" s="27"/>
      <c r="H127" s="27"/>
      <c r="I127" s="27"/>
    </row>
    <row r="128" spans="1:9">
      <c r="A128" s="27"/>
      <c r="B128" s="27"/>
      <c r="C128" s="27"/>
      <c r="D128" s="27"/>
      <c r="E128" s="27"/>
      <c r="F128" s="27"/>
      <c r="G128" s="27"/>
      <c r="H128" s="27"/>
      <c r="I128" s="27"/>
    </row>
    <row r="129" spans="1:9">
      <c r="A129" s="27"/>
      <c r="B129" s="27"/>
      <c r="C129" s="27"/>
      <c r="D129" s="27"/>
      <c r="E129" s="27"/>
      <c r="F129" s="27"/>
      <c r="G129" s="27"/>
      <c r="H129" s="27"/>
      <c r="I129" s="27"/>
    </row>
    <row r="130" spans="1:9">
      <c r="A130" s="27"/>
      <c r="B130" s="27"/>
      <c r="C130" s="27"/>
      <c r="D130" s="27"/>
      <c r="E130" s="27"/>
      <c r="F130" s="27"/>
      <c r="G130" s="27"/>
      <c r="H130" s="27"/>
      <c r="I130" s="27"/>
    </row>
    <row r="131" spans="1:9">
      <c r="A131" s="27"/>
      <c r="B131" s="27"/>
      <c r="C131" s="27"/>
      <c r="D131" s="27"/>
      <c r="E131" s="27"/>
      <c r="F131" s="27"/>
      <c r="G131" s="27"/>
      <c r="H131" s="27"/>
      <c r="I131" s="27"/>
    </row>
    <row r="132" spans="1:9">
      <c r="A132" s="27"/>
      <c r="B132" s="27"/>
      <c r="C132" s="27"/>
      <c r="D132" s="27"/>
      <c r="E132" s="27"/>
      <c r="F132" s="27"/>
      <c r="G132" s="27"/>
      <c r="H132" s="27"/>
      <c r="I132" s="27"/>
    </row>
    <row r="133" spans="1:9">
      <c r="A133" s="27"/>
      <c r="B133" s="27"/>
      <c r="C133" s="27"/>
      <c r="D133" s="27"/>
      <c r="E133" s="27"/>
      <c r="F133" s="27"/>
      <c r="G133" s="27"/>
      <c r="H133" s="27"/>
      <c r="I133" s="27"/>
    </row>
    <row r="134" spans="1:9">
      <c r="A134" s="27"/>
      <c r="B134" s="27"/>
      <c r="C134" s="27"/>
      <c r="D134" s="27"/>
      <c r="E134" s="27"/>
      <c r="F134" s="27"/>
      <c r="G134" s="27"/>
      <c r="H134" s="27"/>
      <c r="I134" s="27"/>
    </row>
    <row r="135" spans="1:9">
      <c r="A135" s="27"/>
      <c r="B135" s="27"/>
      <c r="C135" s="27"/>
      <c r="D135" s="27"/>
      <c r="E135" s="27"/>
      <c r="F135" s="27"/>
      <c r="G135" s="27"/>
      <c r="H135" s="27"/>
      <c r="I135" s="27"/>
    </row>
    <row r="136" spans="1:9">
      <c r="A136" s="27"/>
      <c r="B136" s="27"/>
      <c r="C136" s="27"/>
      <c r="D136" s="27"/>
      <c r="E136" s="27"/>
      <c r="F136" s="27"/>
      <c r="G136" s="27"/>
      <c r="H136" s="27"/>
      <c r="I136" s="27"/>
    </row>
    <row r="137" spans="1:9">
      <c r="A137" s="27"/>
      <c r="B137" s="27"/>
      <c r="C137" s="27"/>
      <c r="D137" s="27"/>
      <c r="E137" s="27"/>
      <c r="F137" s="27"/>
      <c r="G137" s="27"/>
      <c r="H137" s="27"/>
      <c r="I137" s="27"/>
    </row>
    <row r="138" spans="1:9">
      <c r="A138" s="27"/>
      <c r="B138" s="27"/>
      <c r="C138" s="27"/>
      <c r="D138" s="27"/>
      <c r="E138" s="27"/>
      <c r="F138" s="27"/>
      <c r="G138" s="27"/>
      <c r="H138" s="27"/>
      <c r="I138" s="27"/>
    </row>
    <row r="139" spans="1:9">
      <c r="A139" s="27"/>
      <c r="B139" s="27"/>
      <c r="C139" s="27"/>
      <c r="D139" s="27"/>
      <c r="E139" s="27"/>
      <c r="F139" s="27"/>
      <c r="G139" s="27"/>
      <c r="H139" s="27"/>
      <c r="I139" s="27"/>
    </row>
    <row r="140" spans="1:9">
      <c r="A140" s="27"/>
      <c r="B140" s="27"/>
      <c r="C140" s="27"/>
      <c r="D140" s="27"/>
      <c r="E140" s="27"/>
      <c r="F140" s="27"/>
      <c r="G140" s="27"/>
      <c r="H140" s="27"/>
      <c r="I140" s="27"/>
    </row>
    <row r="141" spans="1:9">
      <c r="A141" s="27"/>
      <c r="B141" s="27"/>
      <c r="C141" s="27"/>
      <c r="D141" s="27"/>
      <c r="E141" s="27"/>
      <c r="F141" s="27"/>
      <c r="G141" s="27"/>
      <c r="H141" s="27"/>
      <c r="I141" s="27"/>
    </row>
    <row r="142" spans="1:9">
      <c r="A142" s="27"/>
      <c r="B142" s="27"/>
      <c r="C142" s="27"/>
      <c r="D142" s="27"/>
      <c r="E142" s="27"/>
      <c r="F142" s="27"/>
      <c r="G142" s="27"/>
      <c r="H142" s="27"/>
      <c r="I142" s="27"/>
    </row>
    <row r="143" spans="1:9">
      <c r="A143" s="27"/>
      <c r="B143" s="27"/>
      <c r="C143" s="27"/>
      <c r="D143" s="27"/>
      <c r="E143" s="27"/>
      <c r="F143" s="27"/>
      <c r="G143" s="27"/>
      <c r="H143" s="27"/>
      <c r="I143" s="27"/>
    </row>
    <row r="144" spans="1:9">
      <c r="A144" s="27"/>
      <c r="B144" s="27"/>
      <c r="C144" s="27"/>
      <c r="D144" s="27"/>
      <c r="E144" s="27"/>
      <c r="F144" s="27"/>
      <c r="G144" s="27"/>
      <c r="H144" s="27"/>
      <c r="I144" s="27"/>
    </row>
    <row r="145" spans="1:9">
      <c r="A145" s="27"/>
      <c r="B145" s="27"/>
      <c r="C145" s="27"/>
      <c r="D145" s="27"/>
      <c r="E145" s="27"/>
      <c r="F145" s="27"/>
      <c r="G145" s="27"/>
      <c r="H145" s="27"/>
      <c r="I145" s="27"/>
    </row>
    <row r="146" spans="1:9">
      <c r="A146" s="27"/>
      <c r="B146" s="27"/>
      <c r="C146" s="27"/>
      <c r="D146" s="27"/>
      <c r="E146" s="27"/>
      <c r="F146" s="27"/>
      <c r="G146" s="27"/>
      <c r="H146" s="27"/>
      <c r="I146" s="27"/>
    </row>
    <row r="147" spans="1:9">
      <c r="A147" s="27"/>
      <c r="B147" s="27"/>
      <c r="C147" s="27"/>
      <c r="D147" s="27"/>
      <c r="E147" s="27"/>
      <c r="F147" s="27"/>
      <c r="G147" s="27"/>
      <c r="H147" s="27"/>
      <c r="I147" s="27"/>
    </row>
    <row r="148" spans="1:9">
      <c r="A148" s="27"/>
      <c r="B148" s="27"/>
      <c r="C148" s="27"/>
      <c r="D148" s="27"/>
      <c r="E148" s="27"/>
      <c r="F148" s="27"/>
      <c r="G148" s="27"/>
      <c r="H148" s="27"/>
      <c r="I148" s="27"/>
    </row>
    <row r="149" spans="1:9">
      <c r="A149" s="27"/>
      <c r="B149" s="27"/>
      <c r="C149" s="27"/>
      <c r="D149" s="27"/>
      <c r="E149" s="27"/>
      <c r="F149" s="27"/>
      <c r="G149" s="27"/>
      <c r="H149" s="27"/>
      <c r="I149" s="27"/>
    </row>
    <row r="150" spans="1:9">
      <c r="A150" s="27"/>
      <c r="B150" s="27"/>
      <c r="C150" s="27"/>
      <c r="D150" s="27"/>
      <c r="E150" s="27"/>
      <c r="F150" s="27"/>
      <c r="G150" s="27"/>
      <c r="H150" s="27"/>
      <c r="I150" s="27"/>
    </row>
    <row r="151" spans="1:9">
      <c r="A151" s="27"/>
      <c r="B151" s="27"/>
      <c r="C151" s="27"/>
      <c r="D151" s="27"/>
      <c r="E151" s="27"/>
      <c r="F151" s="27"/>
      <c r="G151" s="27"/>
      <c r="H151" s="27"/>
      <c r="I151" s="27"/>
    </row>
    <row r="152" spans="1:9">
      <c r="A152" s="27"/>
      <c r="B152" s="27"/>
      <c r="C152" s="27"/>
      <c r="D152" s="27"/>
      <c r="E152" s="27"/>
      <c r="F152" s="27"/>
      <c r="G152" s="27"/>
      <c r="H152" s="27"/>
      <c r="I152" s="27"/>
    </row>
    <row r="153" spans="1:9">
      <c r="A153" s="27"/>
      <c r="B153" s="27"/>
      <c r="C153" s="27"/>
      <c r="D153" s="27"/>
      <c r="E153" s="27"/>
      <c r="F153" s="27"/>
      <c r="G153" s="27"/>
      <c r="H153" s="27"/>
      <c r="I153" s="27"/>
    </row>
    <row r="154" spans="1:9">
      <c r="A154" s="27"/>
      <c r="B154" s="27"/>
      <c r="C154" s="27"/>
      <c r="D154" s="27"/>
      <c r="E154" s="27"/>
      <c r="F154" s="27"/>
      <c r="G154" s="27"/>
      <c r="H154" s="27"/>
      <c r="I154" s="27"/>
    </row>
    <row r="155" spans="1:9">
      <c r="A155" s="27"/>
      <c r="B155" s="27"/>
      <c r="C155" s="27"/>
      <c r="D155" s="27"/>
      <c r="E155" s="27"/>
      <c r="F155" s="27"/>
      <c r="G155" s="27"/>
      <c r="H155" s="27"/>
      <c r="I155" s="27"/>
    </row>
    <row r="156" spans="1:9">
      <c r="A156" s="27"/>
      <c r="B156" s="27"/>
      <c r="C156" s="27"/>
      <c r="D156" s="27"/>
      <c r="E156" s="27"/>
      <c r="F156" s="27"/>
      <c r="G156" s="27"/>
      <c r="H156" s="27"/>
      <c r="I156" s="27"/>
    </row>
    <row r="157" spans="1:9">
      <c r="A157" s="27"/>
      <c r="B157" s="27"/>
      <c r="C157" s="27"/>
      <c r="D157" s="27"/>
      <c r="E157" s="27"/>
      <c r="F157" s="27"/>
      <c r="G157" s="27"/>
      <c r="H157" s="27"/>
      <c r="I157" s="27"/>
    </row>
    <row r="158" spans="1:9">
      <c r="A158" s="27"/>
      <c r="B158" s="27"/>
      <c r="C158" s="27"/>
      <c r="D158" s="27"/>
      <c r="E158" s="27"/>
      <c r="F158" s="27"/>
      <c r="G158" s="27"/>
      <c r="H158" s="27"/>
      <c r="I158" s="27"/>
    </row>
    <row r="159" spans="1:9">
      <c r="A159" s="27"/>
      <c r="B159" s="27"/>
      <c r="C159" s="27"/>
      <c r="D159" s="27"/>
      <c r="E159" s="27"/>
      <c r="F159" s="27"/>
      <c r="G159" s="27"/>
      <c r="H159" s="27"/>
      <c r="I159" s="27"/>
    </row>
    <row r="160" spans="1:9">
      <c r="A160" s="27"/>
      <c r="B160" s="27"/>
      <c r="C160" s="27"/>
      <c r="D160" s="27"/>
      <c r="E160" s="27"/>
      <c r="F160" s="27"/>
      <c r="G160" s="27"/>
      <c r="H160" s="27"/>
      <c r="I160" s="27"/>
    </row>
    <row r="161" spans="1:9">
      <c r="A161" s="27"/>
      <c r="B161" s="27"/>
      <c r="C161" s="27"/>
      <c r="D161" s="27"/>
      <c r="E161" s="27"/>
      <c r="F161" s="27"/>
      <c r="G161" s="27"/>
      <c r="H161" s="27"/>
      <c r="I161" s="27"/>
    </row>
    <row r="162" spans="1:9">
      <c r="A162" s="27"/>
      <c r="B162" s="27"/>
      <c r="C162" s="27"/>
      <c r="D162" s="27"/>
      <c r="E162" s="27"/>
      <c r="F162" s="27"/>
      <c r="G162" s="27"/>
      <c r="H162" s="27"/>
      <c r="I162" s="27"/>
    </row>
    <row r="163" spans="1:9">
      <c r="A163" s="27"/>
      <c r="B163" s="27"/>
      <c r="C163" s="27"/>
      <c r="D163" s="27"/>
      <c r="E163" s="27"/>
      <c r="F163" s="27"/>
      <c r="G163" s="27"/>
      <c r="H163" s="27"/>
      <c r="I163" s="27"/>
    </row>
    <row r="164" spans="1:9">
      <c r="A164" s="27"/>
      <c r="B164" s="27"/>
      <c r="C164" s="27"/>
      <c r="D164" s="27"/>
      <c r="E164" s="27"/>
      <c r="F164" s="27"/>
      <c r="G164" s="27"/>
      <c r="H164" s="27"/>
      <c r="I164" s="27"/>
    </row>
    <row r="165" spans="1:9">
      <c r="A165" s="27"/>
      <c r="B165" s="27"/>
      <c r="C165" s="27"/>
      <c r="D165" s="27"/>
      <c r="E165" s="27"/>
      <c r="F165" s="27"/>
      <c r="G165" s="27"/>
      <c r="H165" s="27"/>
      <c r="I165" s="27"/>
    </row>
    <row r="166" spans="1:9">
      <c r="A166" s="27"/>
      <c r="B166" s="27"/>
      <c r="C166" s="27"/>
      <c r="D166" s="27"/>
      <c r="E166" s="27"/>
      <c r="F166" s="27"/>
      <c r="G166" s="27"/>
      <c r="H166" s="27"/>
      <c r="I166" s="27"/>
    </row>
    <row r="167" spans="1:9">
      <c r="A167" s="27"/>
      <c r="B167" s="27"/>
      <c r="C167" s="27"/>
      <c r="D167" s="27"/>
      <c r="E167" s="27"/>
      <c r="F167" s="27"/>
      <c r="G167" s="27"/>
      <c r="H167" s="27"/>
      <c r="I167" s="27"/>
    </row>
    <row r="168" spans="1:9">
      <c r="A168" s="27"/>
      <c r="B168" s="27"/>
      <c r="C168" s="27"/>
      <c r="D168" s="27"/>
      <c r="E168" s="27"/>
      <c r="F168" s="27"/>
      <c r="G168" s="27"/>
      <c r="H168" s="27"/>
      <c r="I168" s="27"/>
    </row>
    <row r="169" spans="1:9">
      <c r="A169" s="27"/>
      <c r="B169" s="27"/>
      <c r="C169" s="27"/>
      <c r="D169" s="27"/>
      <c r="E169" s="27"/>
      <c r="F169" s="27"/>
      <c r="G169" s="27"/>
      <c r="H169" s="27"/>
      <c r="I169" s="27"/>
    </row>
    <row r="170" spans="1:9">
      <c r="A170" s="27"/>
      <c r="B170" s="27"/>
      <c r="C170" s="27"/>
      <c r="D170" s="27"/>
      <c r="E170" s="27"/>
      <c r="F170" s="27"/>
      <c r="G170" s="27"/>
      <c r="H170" s="27"/>
      <c r="I170" s="27"/>
    </row>
    <row r="171" spans="1:9">
      <c r="A171" s="27"/>
      <c r="B171" s="27"/>
      <c r="C171" s="27"/>
      <c r="D171" s="27"/>
      <c r="E171" s="27"/>
      <c r="F171" s="27"/>
      <c r="G171" s="27"/>
      <c r="H171" s="27"/>
      <c r="I171" s="27"/>
    </row>
    <row r="172" spans="1:9">
      <c r="A172" s="27"/>
      <c r="B172" s="27"/>
      <c r="C172" s="27"/>
      <c r="D172" s="27"/>
      <c r="E172" s="27"/>
      <c r="F172" s="27"/>
      <c r="G172" s="27"/>
      <c r="H172" s="27"/>
      <c r="I172" s="27"/>
    </row>
    <row r="173" spans="1:9">
      <c r="A173" s="27"/>
      <c r="B173" s="27"/>
      <c r="C173" s="27"/>
      <c r="D173" s="27"/>
      <c r="E173" s="27"/>
      <c r="F173" s="27"/>
      <c r="G173" s="27"/>
      <c r="H173" s="27"/>
      <c r="I173" s="27"/>
    </row>
    <row r="174" spans="1:9">
      <c r="A174" s="27"/>
      <c r="B174" s="27"/>
      <c r="C174" s="27"/>
      <c r="D174" s="27"/>
      <c r="E174" s="27"/>
      <c r="F174" s="27"/>
      <c r="G174" s="27"/>
      <c r="H174" s="27"/>
      <c r="I174" s="27"/>
    </row>
    <row r="175" spans="1:9">
      <c r="A175" s="27"/>
      <c r="B175" s="27"/>
      <c r="C175" s="27"/>
      <c r="D175" s="27"/>
      <c r="E175" s="27"/>
      <c r="F175" s="27"/>
      <c r="G175" s="27"/>
      <c r="H175" s="27"/>
      <c r="I175" s="27"/>
    </row>
    <row r="176" spans="1:9">
      <c r="A176" s="27"/>
      <c r="B176" s="27"/>
      <c r="C176" s="27"/>
      <c r="D176" s="27"/>
      <c r="E176" s="27"/>
      <c r="F176" s="27"/>
      <c r="G176" s="27"/>
      <c r="H176" s="27"/>
      <c r="I176" s="27"/>
    </row>
    <row r="177" spans="1:9">
      <c r="A177" s="27"/>
      <c r="B177" s="27"/>
      <c r="C177" s="27"/>
      <c r="D177" s="27"/>
      <c r="E177" s="27"/>
      <c r="F177" s="27"/>
      <c r="G177" s="27"/>
      <c r="H177" s="27"/>
      <c r="I177" s="27"/>
    </row>
    <row r="178" spans="1:9">
      <c r="A178" s="27"/>
      <c r="B178" s="27"/>
      <c r="C178" s="27"/>
      <c r="D178" s="27"/>
      <c r="E178" s="27"/>
      <c r="F178" s="27"/>
      <c r="G178" s="27"/>
      <c r="H178" s="27"/>
      <c r="I178" s="27"/>
    </row>
    <row r="179" spans="1:9">
      <c r="A179" s="27"/>
      <c r="B179" s="27"/>
      <c r="C179" s="27"/>
      <c r="D179" s="27"/>
      <c r="E179" s="27"/>
      <c r="F179" s="27"/>
      <c r="G179" s="27"/>
      <c r="H179" s="27"/>
      <c r="I179" s="27"/>
    </row>
    <row r="180" spans="1:9">
      <c r="A180" s="27"/>
      <c r="B180" s="27"/>
      <c r="C180" s="27"/>
      <c r="D180" s="27"/>
      <c r="E180" s="27"/>
      <c r="F180" s="27"/>
      <c r="G180" s="27"/>
      <c r="H180" s="27"/>
      <c r="I180" s="27"/>
    </row>
    <row r="181" spans="1:9">
      <c r="A181" s="27"/>
      <c r="B181" s="27"/>
      <c r="C181" s="27"/>
      <c r="D181" s="27"/>
      <c r="E181" s="27"/>
      <c r="F181" s="27"/>
      <c r="G181" s="27"/>
      <c r="H181" s="27"/>
      <c r="I181" s="27"/>
    </row>
    <row r="182" spans="1:9">
      <c r="A182" s="27"/>
      <c r="B182" s="27"/>
      <c r="C182" s="27"/>
      <c r="D182" s="27"/>
      <c r="E182" s="27"/>
      <c r="F182" s="27"/>
      <c r="G182" s="27"/>
      <c r="H182" s="27"/>
      <c r="I182" s="27"/>
    </row>
    <row r="183" spans="1:9">
      <c r="A183" s="27"/>
      <c r="B183" s="27"/>
      <c r="C183" s="27"/>
      <c r="D183" s="27"/>
      <c r="E183" s="27"/>
      <c r="F183" s="27"/>
      <c r="G183" s="27"/>
      <c r="H183" s="27"/>
      <c r="I183" s="27"/>
    </row>
    <row r="184" spans="1:9">
      <c r="A184" s="27"/>
      <c r="B184" s="27"/>
      <c r="C184" s="27"/>
      <c r="D184" s="27"/>
      <c r="E184" s="27"/>
      <c r="F184" s="27"/>
      <c r="G184" s="27"/>
      <c r="H184" s="27"/>
      <c r="I184" s="27"/>
    </row>
    <row r="185" spans="1:9">
      <c r="A185" s="27"/>
      <c r="B185" s="27"/>
      <c r="C185" s="27"/>
      <c r="D185" s="27"/>
      <c r="E185" s="27"/>
      <c r="F185" s="27"/>
      <c r="G185" s="27"/>
      <c r="H185" s="27"/>
      <c r="I185" s="27"/>
    </row>
    <row r="186" spans="1:9">
      <c r="A186" s="27"/>
      <c r="B186" s="27"/>
      <c r="C186" s="27"/>
      <c r="D186" s="27"/>
      <c r="E186" s="27"/>
      <c r="F186" s="27"/>
      <c r="G186" s="27"/>
      <c r="H186" s="27"/>
      <c r="I186" s="27"/>
    </row>
    <row r="187" spans="1:9">
      <c r="A187" s="27"/>
      <c r="B187" s="27"/>
      <c r="C187" s="27"/>
      <c r="D187" s="27"/>
      <c r="E187" s="27"/>
      <c r="F187" s="27"/>
      <c r="G187" s="27"/>
      <c r="H187" s="27"/>
      <c r="I187" s="27"/>
    </row>
    <row r="188" spans="1:9">
      <c r="A188" s="27"/>
      <c r="B188" s="27"/>
      <c r="C188" s="27"/>
      <c r="D188" s="27"/>
      <c r="E188" s="27"/>
      <c r="F188" s="27"/>
      <c r="G188" s="27"/>
      <c r="H188" s="27"/>
      <c r="I188" s="27"/>
    </row>
    <row r="189" spans="1:9">
      <c r="A189" s="27"/>
      <c r="B189" s="27"/>
      <c r="C189" s="27"/>
      <c r="D189" s="27"/>
      <c r="E189" s="27"/>
      <c r="F189" s="27"/>
      <c r="G189" s="27"/>
      <c r="H189" s="27"/>
      <c r="I189" s="27"/>
    </row>
    <row r="190" spans="1:9">
      <c r="A190" s="27"/>
      <c r="B190" s="27"/>
      <c r="C190" s="27"/>
      <c r="D190" s="27"/>
      <c r="E190" s="27"/>
      <c r="F190" s="27"/>
      <c r="G190" s="27"/>
      <c r="H190" s="27"/>
      <c r="I190" s="27"/>
    </row>
    <row r="191" spans="1:9">
      <c r="A191" s="27"/>
      <c r="B191" s="27"/>
      <c r="C191" s="27"/>
      <c r="D191" s="27"/>
      <c r="E191" s="27"/>
      <c r="F191" s="27"/>
      <c r="G191" s="27"/>
      <c r="H191" s="27"/>
      <c r="I191" s="27"/>
    </row>
    <row r="192" spans="1:9">
      <c r="A192" s="27"/>
      <c r="B192" s="27"/>
      <c r="C192" s="27"/>
      <c r="D192" s="27"/>
      <c r="E192" s="27"/>
      <c r="F192" s="27"/>
      <c r="G192" s="27"/>
      <c r="H192" s="27"/>
      <c r="I192" s="27"/>
    </row>
    <row r="193" spans="1:9">
      <c r="A193" s="27"/>
      <c r="B193" s="27"/>
      <c r="C193" s="27"/>
      <c r="D193" s="27"/>
      <c r="E193" s="27"/>
      <c r="F193" s="27"/>
      <c r="G193" s="27"/>
      <c r="H193" s="27"/>
      <c r="I193" s="27"/>
    </row>
    <row r="194" spans="1:9">
      <c r="A194" s="27"/>
      <c r="B194" s="27"/>
      <c r="C194" s="27"/>
      <c r="D194" s="27"/>
      <c r="E194" s="27"/>
      <c r="F194" s="27"/>
      <c r="G194" s="27"/>
      <c r="H194" s="27"/>
      <c r="I194" s="27"/>
    </row>
    <row r="195" spans="1:9">
      <c r="A195" s="27"/>
      <c r="B195" s="27"/>
      <c r="C195" s="27"/>
      <c r="D195" s="27"/>
      <c r="E195" s="27"/>
      <c r="F195" s="27"/>
      <c r="G195" s="27"/>
      <c r="H195" s="27"/>
      <c r="I195" s="27"/>
    </row>
    <row r="196" spans="1:9">
      <c r="A196" s="27"/>
      <c r="B196" s="27"/>
      <c r="C196" s="27"/>
      <c r="D196" s="27"/>
      <c r="E196" s="27"/>
      <c r="F196" s="27"/>
      <c r="G196" s="27"/>
      <c r="H196" s="27"/>
      <c r="I196" s="27"/>
    </row>
    <row r="197" spans="1:9">
      <c r="A197" s="27"/>
      <c r="B197" s="27"/>
      <c r="C197" s="27"/>
      <c r="D197" s="27"/>
      <c r="E197" s="27"/>
      <c r="F197" s="27"/>
      <c r="G197" s="27"/>
      <c r="H197" s="27"/>
      <c r="I197" s="27"/>
    </row>
    <row r="198" spans="1:9">
      <c r="A198" s="27"/>
      <c r="B198" s="27"/>
      <c r="C198" s="27"/>
      <c r="D198" s="27"/>
      <c r="E198" s="27"/>
      <c r="F198" s="27"/>
      <c r="G198" s="27"/>
      <c r="H198" s="27"/>
      <c r="I198" s="27"/>
    </row>
    <row r="199" spans="1:9">
      <c r="A199" s="27"/>
      <c r="B199" s="27"/>
      <c r="C199" s="27"/>
      <c r="D199" s="27"/>
      <c r="E199" s="27"/>
      <c r="F199" s="27"/>
      <c r="G199" s="27"/>
      <c r="H199" s="27"/>
      <c r="I199" s="27"/>
    </row>
    <row r="200" spans="1:9">
      <c r="A200" s="27"/>
      <c r="B200" s="27"/>
      <c r="C200" s="27"/>
      <c r="D200" s="27"/>
      <c r="E200" s="27"/>
      <c r="F200" s="27"/>
      <c r="G200" s="27"/>
      <c r="H200" s="27"/>
      <c r="I200" s="27"/>
    </row>
    <row r="201" spans="1:9">
      <c r="A201" s="27"/>
      <c r="B201" s="27"/>
      <c r="C201" s="27"/>
      <c r="D201" s="27"/>
      <c r="E201" s="27"/>
      <c r="F201" s="27"/>
      <c r="G201" s="27"/>
      <c r="H201" s="27"/>
      <c r="I201" s="27"/>
    </row>
    <row r="202" spans="1:9">
      <c r="A202" s="27"/>
      <c r="B202" s="27"/>
      <c r="C202" s="27"/>
      <c r="D202" s="27"/>
      <c r="E202" s="27"/>
      <c r="F202" s="27"/>
      <c r="G202" s="27"/>
      <c r="H202" s="27"/>
      <c r="I202" s="27"/>
    </row>
    <row r="203" spans="1:9">
      <c r="A203" s="27"/>
      <c r="B203" s="27"/>
      <c r="C203" s="27"/>
      <c r="D203" s="27"/>
      <c r="E203" s="27"/>
      <c r="F203" s="27"/>
      <c r="G203" s="27"/>
      <c r="H203" s="27"/>
      <c r="I203" s="27"/>
    </row>
    <row r="204" spans="1:9">
      <c r="A204" s="27"/>
      <c r="B204" s="27"/>
      <c r="C204" s="27"/>
      <c r="D204" s="27"/>
      <c r="E204" s="27"/>
      <c r="F204" s="27"/>
      <c r="G204" s="27"/>
      <c r="H204" s="27"/>
      <c r="I204" s="27"/>
    </row>
    <row r="205" spans="1:9">
      <c r="A205" s="27"/>
      <c r="B205" s="27"/>
      <c r="C205" s="27"/>
      <c r="D205" s="27"/>
      <c r="E205" s="27"/>
      <c r="F205" s="27"/>
      <c r="G205" s="27"/>
      <c r="H205" s="27"/>
      <c r="I205" s="27"/>
    </row>
    <row r="206" spans="1:9">
      <c r="A206" s="27"/>
      <c r="B206" s="27"/>
      <c r="C206" s="27"/>
      <c r="D206" s="27"/>
      <c r="E206" s="27"/>
      <c r="F206" s="27"/>
      <c r="G206" s="27"/>
      <c r="H206" s="27"/>
      <c r="I206" s="27"/>
    </row>
    <row r="207" spans="1:9">
      <c r="A207" s="27"/>
      <c r="B207" s="27"/>
      <c r="C207" s="27"/>
      <c r="D207" s="27"/>
      <c r="E207" s="27"/>
      <c r="F207" s="27"/>
      <c r="G207" s="27"/>
      <c r="H207" s="27"/>
      <c r="I207" s="27"/>
    </row>
    <row r="208" spans="1:9">
      <c r="A208" s="27"/>
      <c r="B208" s="27"/>
      <c r="C208" s="27"/>
      <c r="D208" s="27"/>
      <c r="E208" s="27"/>
      <c r="F208" s="27"/>
      <c r="G208" s="27"/>
      <c r="H208" s="27"/>
      <c r="I208" s="27"/>
    </row>
    <row r="209" spans="1:9">
      <c r="A209" s="27"/>
      <c r="B209" s="27"/>
      <c r="C209" s="27"/>
      <c r="D209" s="27"/>
      <c r="E209" s="27"/>
      <c r="F209" s="27"/>
      <c r="G209" s="27"/>
      <c r="H209" s="27"/>
      <c r="I209" s="27"/>
    </row>
    <row r="210" spans="1:9">
      <c r="A210" s="27"/>
      <c r="B210" s="27"/>
      <c r="C210" s="27"/>
      <c r="D210" s="27"/>
      <c r="E210" s="27"/>
      <c r="F210" s="27"/>
      <c r="G210" s="27"/>
      <c r="H210" s="27"/>
      <c r="I210" s="27"/>
    </row>
    <row r="211" spans="1:9">
      <c r="A211" s="27"/>
      <c r="B211" s="27"/>
      <c r="C211" s="27"/>
      <c r="D211" s="27"/>
      <c r="E211" s="27"/>
      <c r="F211" s="27"/>
      <c r="G211" s="27"/>
      <c r="H211" s="27"/>
      <c r="I211" s="27"/>
    </row>
    <row r="212" spans="1:9">
      <c r="A212" s="27"/>
      <c r="B212" s="27"/>
      <c r="C212" s="27"/>
      <c r="D212" s="27"/>
      <c r="E212" s="27"/>
      <c r="F212" s="27"/>
      <c r="G212" s="27"/>
      <c r="H212" s="27"/>
      <c r="I212" s="27"/>
    </row>
    <row r="213" spans="1:9">
      <c r="A213" s="27"/>
      <c r="B213" s="27"/>
      <c r="C213" s="27"/>
      <c r="D213" s="27"/>
      <c r="E213" s="27"/>
      <c r="F213" s="27"/>
      <c r="G213" s="27"/>
      <c r="H213" s="27"/>
      <c r="I213" s="27"/>
    </row>
    <row r="214" spans="1:9">
      <c r="A214" s="27"/>
      <c r="B214" s="27"/>
      <c r="C214" s="27"/>
      <c r="D214" s="27"/>
      <c r="E214" s="27"/>
      <c r="F214" s="27"/>
      <c r="G214" s="27"/>
      <c r="H214" s="27"/>
      <c r="I214" s="27"/>
    </row>
    <row r="215" spans="1:9">
      <c r="A215" s="27"/>
      <c r="B215" s="27"/>
      <c r="C215" s="27"/>
      <c r="D215" s="27"/>
      <c r="E215" s="27"/>
      <c r="F215" s="27"/>
      <c r="G215" s="27"/>
      <c r="H215" s="27"/>
      <c r="I215" s="27"/>
    </row>
    <row r="216" spans="1:9">
      <c r="A216" s="27"/>
      <c r="B216" s="27"/>
      <c r="C216" s="27"/>
      <c r="D216" s="27"/>
      <c r="E216" s="27"/>
      <c r="F216" s="27"/>
      <c r="G216" s="27"/>
      <c r="H216" s="27"/>
      <c r="I216" s="27"/>
    </row>
    <row r="217" spans="1:9">
      <c r="A217" s="27"/>
      <c r="B217" s="27"/>
      <c r="C217" s="27"/>
      <c r="D217" s="27"/>
      <c r="E217" s="27"/>
      <c r="F217" s="27"/>
      <c r="G217" s="27"/>
      <c r="H217" s="27"/>
      <c r="I217" s="27"/>
    </row>
    <row r="218" spans="1:9">
      <c r="A218" s="27"/>
      <c r="B218" s="27"/>
      <c r="C218" s="27"/>
      <c r="D218" s="27"/>
      <c r="E218" s="27"/>
      <c r="F218" s="27"/>
      <c r="G218" s="27"/>
      <c r="H218" s="27"/>
      <c r="I218" s="27"/>
    </row>
    <row r="219" spans="1:9">
      <c r="A219" s="27"/>
      <c r="B219" s="27"/>
      <c r="C219" s="27"/>
      <c r="D219" s="27"/>
      <c r="E219" s="27"/>
      <c r="F219" s="27"/>
      <c r="G219" s="27"/>
      <c r="H219" s="27"/>
      <c r="I219" s="27"/>
    </row>
    <row r="220" spans="1:9">
      <c r="A220" s="27"/>
      <c r="B220" s="27"/>
      <c r="C220" s="27"/>
      <c r="D220" s="27"/>
      <c r="E220" s="27"/>
      <c r="F220" s="27"/>
      <c r="G220" s="27"/>
      <c r="H220" s="27"/>
      <c r="I220" s="27"/>
    </row>
    <row r="221" spans="1:9">
      <c r="A221" s="27"/>
      <c r="B221" s="27"/>
      <c r="C221" s="27"/>
      <c r="D221" s="27"/>
      <c r="E221" s="27"/>
      <c r="F221" s="27"/>
      <c r="G221" s="27"/>
      <c r="H221" s="27"/>
      <c r="I221" s="27"/>
    </row>
    <row r="222" spans="1:9">
      <c r="A222" s="27"/>
      <c r="B222" s="27"/>
      <c r="C222" s="27"/>
      <c r="D222" s="27"/>
      <c r="E222" s="27"/>
      <c r="F222" s="27"/>
      <c r="G222" s="27"/>
      <c r="H222" s="27"/>
      <c r="I222" s="27"/>
    </row>
    <row r="223" spans="1:9">
      <c r="A223" s="27"/>
      <c r="B223" s="27"/>
      <c r="C223" s="27"/>
      <c r="D223" s="27"/>
      <c r="E223" s="27"/>
      <c r="F223" s="27"/>
      <c r="G223" s="27"/>
      <c r="H223" s="27"/>
      <c r="I223" s="27"/>
    </row>
    <row r="224" spans="1:9">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row r="228" spans="1:9">
      <c r="A228" s="27"/>
      <c r="B228" s="27"/>
      <c r="C228" s="27"/>
      <c r="D228" s="27"/>
      <c r="E228" s="27"/>
      <c r="F228" s="27"/>
      <c r="G228" s="27"/>
      <c r="H228" s="27"/>
      <c r="I228" s="27"/>
    </row>
    <row r="229" spans="1:9">
      <c r="A229" s="27"/>
      <c r="B229" s="27"/>
      <c r="C229" s="27"/>
      <c r="D229" s="27"/>
      <c r="E229" s="27"/>
      <c r="F229" s="27"/>
      <c r="G229" s="27"/>
      <c r="H229" s="27"/>
      <c r="I229" s="27"/>
    </row>
    <row r="230" spans="1:9">
      <c r="A230" s="27"/>
      <c r="B230" s="27"/>
      <c r="C230" s="27"/>
      <c r="D230" s="27"/>
      <c r="E230" s="27"/>
      <c r="F230" s="27"/>
      <c r="G230" s="27"/>
      <c r="H230" s="27"/>
      <c r="I230" s="27"/>
    </row>
    <row r="231" spans="1:9">
      <c r="A231" s="27"/>
      <c r="B231" s="27"/>
      <c r="C231" s="27"/>
      <c r="D231" s="27"/>
      <c r="E231" s="27"/>
      <c r="F231" s="27"/>
      <c r="G231" s="27"/>
      <c r="H231" s="27"/>
      <c r="I231" s="27"/>
    </row>
    <row r="232" spans="1:9">
      <c r="A232" s="27"/>
      <c r="B232" s="27"/>
      <c r="C232" s="27"/>
      <c r="D232" s="27"/>
      <c r="E232" s="27"/>
      <c r="F232" s="27"/>
      <c r="G232" s="27"/>
      <c r="H232" s="27"/>
      <c r="I232" s="27"/>
    </row>
    <row r="233" spans="1:9">
      <c r="A233" s="27"/>
      <c r="B233" s="27"/>
      <c r="C233" s="27"/>
      <c r="D233" s="27"/>
      <c r="E233" s="27"/>
      <c r="F233" s="27"/>
      <c r="G233" s="27"/>
      <c r="H233" s="27"/>
      <c r="I233" s="27"/>
    </row>
    <row r="234" spans="1:9">
      <c r="A234" s="27"/>
      <c r="B234" s="27"/>
      <c r="C234" s="27"/>
      <c r="D234" s="27"/>
      <c r="E234" s="27"/>
      <c r="F234" s="27"/>
      <c r="G234" s="27"/>
      <c r="H234" s="27"/>
      <c r="I234" s="27"/>
    </row>
    <row r="235" spans="1:9">
      <c r="A235" s="27"/>
      <c r="B235" s="27"/>
      <c r="C235" s="27"/>
      <c r="D235" s="27"/>
      <c r="E235" s="27"/>
      <c r="F235" s="27"/>
      <c r="G235" s="27"/>
      <c r="H235" s="27"/>
      <c r="I235" s="27"/>
    </row>
    <row r="236" spans="1:9">
      <c r="A236" s="27"/>
      <c r="B236" s="27"/>
      <c r="C236" s="27"/>
      <c r="D236" s="27"/>
      <c r="E236" s="27"/>
      <c r="F236" s="27"/>
      <c r="G236" s="27"/>
      <c r="H236" s="27"/>
      <c r="I236" s="27"/>
    </row>
    <row r="237" spans="1:9">
      <c r="A237" s="27"/>
      <c r="B237" s="27"/>
      <c r="C237" s="27"/>
      <c r="D237" s="27"/>
      <c r="E237" s="27"/>
      <c r="F237" s="27"/>
      <c r="G237" s="27"/>
      <c r="H237" s="27"/>
      <c r="I237" s="27"/>
    </row>
    <row r="238" spans="1:9">
      <c r="A238" s="27"/>
      <c r="B238" s="27"/>
      <c r="C238" s="27"/>
      <c r="D238" s="27"/>
      <c r="E238" s="27"/>
      <c r="F238" s="27"/>
      <c r="G238" s="27"/>
      <c r="H238" s="27"/>
      <c r="I238" s="27"/>
    </row>
    <row r="239" spans="1:9">
      <c r="A239" s="27"/>
      <c r="B239" s="27"/>
      <c r="C239" s="27"/>
      <c r="D239" s="27"/>
      <c r="E239" s="27"/>
      <c r="F239" s="27"/>
      <c r="G239" s="27"/>
      <c r="H239" s="27"/>
      <c r="I239" s="27"/>
    </row>
    <row r="240" spans="1:9">
      <c r="A240" s="27"/>
      <c r="B240" s="27"/>
      <c r="C240" s="27"/>
      <c r="D240" s="27"/>
      <c r="E240" s="27"/>
      <c r="F240" s="27"/>
      <c r="G240" s="27"/>
      <c r="H240" s="27"/>
      <c r="I240" s="27"/>
    </row>
    <row r="241" spans="1:9">
      <c r="A241" s="27"/>
      <c r="B241" s="27"/>
      <c r="C241" s="27"/>
      <c r="D241" s="27"/>
      <c r="E241" s="27"/>
      <c r="F241" s="27"/>
      <c r="G241" s="27"/>
      <c r="H241" s="27"/>
      <c r="I241" s="27"/>
    </row>
    <row r="242" spans="1:9">
      <c r="A242" s="27"/>
      <c r="B242" s="27"/>
      <c r="C242" s="27"/>
      <c r="D242" s="27"/>
      <c r="E242" s="27"/>
      <c r="F242" s="27"/>
      <c r="G242" s="27"/>
      <c r="H242" s="27"/>
      <c r="I242" s="27"/>
    </row>
    <row r="243" spans="1:9">
      <c r="A243" s="27"/>
      <c r="B243" s="27"/>
      <c r="C243" s="27"/>
      <c r="D243" s="27"/>
      <c r="E243" s="27"/>
      <c r="F243" s="27"/>
      <c r="G243" s="27"/>
      <c r="H243" s="27"/>
      <c r="I243" s="27"/>
    </row>
    <row r="244" spans="1:9">
      <c r="A244" s="27"/>
      <c r="B244" s="27"/>
      <c r="C244" s="27"/>
      <c r="D244" s="27"/>
      <c r="E244" s="27"/>
      <c r="F244" s="27"/>
      <c r="G244" s="27"/>
      <c r="H244" s="27"/>
      <c r="I244" s="27"/>
    </row>
    <row r="245" spans="1:9">
      <c r="A245" s="27"/>
      <c r="B245" s="27"/>
      <c r="C245" s="27"/>
      <c r="D245" s="27"/>
      <c r="E245" s="27"/>
      <c r="F245" s="27"/>
      <c r="G245" s="27"/>
      <c r="H245" s="27"/>
      <c r="I245" s="27"/>
    </row>
    <row r="246" spans="1:9">
      <c r="A246" s="27"/>
      <c r="B246" s="27"/>
      <c r="C246" s="27"/>
      <c r="D246" s="27"/>
      <c r="E246" s="27"/>
      <c r="F246" s="27"/>
      <c r="G246" s="27"/>
      <c r="H246" s="27"/>
      <c r="I246" s="27"/>
    </row>
    <row r="247" spans="1:9">
      <c r="A247" s="27"/>
      <c r="B247" s="27"/>
      <c r="C247" s="27"/>
      <c r="D247" s="27"/>
      <c r="E247" s="27"/>
      <c r="F247" s="27"/>
      <c r="G247" s="27"/>
      <c r="H247" s="27"/>
      <c r="I247" s="27"/>
    </row>
    <row r="248" spans="1:9">
      <c r="A248" s="27"/>
      <c r="B248" s="27"/>
      <c r="C248" s="27"/>
      <c r="D248" s="27"/>
      <c r="E248" s="27"/>
      <c r="F248" s="27"/>
      <c r="G248" s="27"/>
      <c r="H248" s="27"/>
      <c r="I248" s="27"/>
    </row>
    <row r="249" spans="1:9">
      <c r="A249" s="27"/>
      <c r="B249" s="27"/>
      <c r="C249" s="27"/>
      <c r="D249" s="27"/>
      <c r="E249" s="27"/>
      <c r="F249" s="27"/>
      <c r="G249" s="27"/>
      <c r="H249" s="27"/>
      <c r="I249" s="27"/>
    </row>
    <row r="250" spans="1:9">
      <c r="A250" s="27"/>
      <c r="B250" s="27"/>
      <c r="C250" s="27"/>
      <c r="D250" s="27"/>
      <c r="E250" s="27"/>
      <c r="F250" s="27"/>
      <c r="G250" s="27"/>
      <c r="H250" s="27"/>
      <c r="I250" s="27"/>
    </row>
    <row r="251" spans="1:9">
      <c r="A251" s="27"/>
      <c r="B251" s="27"/>
      <c r="C251" s="27"/>
      <c r="D251" s="27"/>
      <c r="E251" s="27"/>
      <c r="F251" s="27"/>
      <c r="G251" s="27"/>
      <c r="H251" s="27"/>
      <c r="I251" s="27"/>
    </row>
    <row r="252" spans="1:9">
      <c r="A252" s="27"/>
      <c r="B252" s="27"/>
      <c r="C252" s="27"/>
      <c r="D252" s="27"/>
      <c r="E252" s="27"/>
      <c r="F252" s="27"/>
      <c r="G252" s="27"/>
      <c r="H252" s="27"/>
      <c r="I252" s="27"/>
    </row>
    <row r="253" spans="1:9">
      <c r="A253" s="27"/>
      <c r="B253" s="27"/>
      <c r="C253" s="27"/>
      <c r="D253" s="27"/>
      <c r="E253" s="27"/>
      <c r="F253" s="27"/>
      <c r="G253" s="27"/>
      <c r="H253" s="27"/>
      <c r="I253" s="27"/>
    </row>
    <row r="254" spans="1:9">
      <c r="A254" s="27"/>
      <c r="B254" s="27"/>
      <c r="C254" s="27"/>
      <c r="D254" s="27"/>
      <c r="E254" s="27"/>
      <c r="F254" s="27"/>
      <c r="G254" s="27"/>
      <c r="H254" s="27"/>
      <c r="I254" s="27"/>
    </row>
    <row r="255" spans="1:9">
      <c r="A255" s="27"/>
      <c r="B255" s="27"/>
      <c r="C255" s="27"/>
      <c r="D255" s="27"/>
      <c r="E255" s="27"/>
      <c r="F255" s="27"/>
      <c r="G255" s="27"/>
      <c r="H255" s="27"/>
      <c r="I255" s="27"/>
    </row>
    <row r="256" spans="1:9">
      <c r="A256" s="27"/>
      <c r="B256" s="27"/>
      <c r="C256" s="27"/>
      <c r="D256" s="27"/>
      <c r="E256" s="27"/>
      <c r="F256" s="27"/>
      <c r="G256" s="27"/>
      <c r="H256" s="27"/>
      <c r="I256" s="27"/>
    </row>
    <row r="257" spans="1:9">
      <c r="A257" s="27"/>
      <c r="B257" s="27"/>
      <c r="C257" s="27"/>
      <c r="D257" s="27"/>
      <c r="E257" s="27"/>
      <c r="F257" s="27"/>
      <c r="G257" s="27"/>
      <c r="H257" s="27"/>
      <c r="I257" s="27"/>
    </row>
    <row r="258" spans="1:9">
      <c r="A258" s="27"/>
      <c r="B258" s="27"/>
      <c r="C258" s="27"/>
      <c r="D258" s="27"/>
      <c r="E258" s="27"/>
      <c r="F258" s="27"/>
      <c r="G258" s="27"/>
      <c r="H258" s="27"/>
      <c r="I258" s="27"/>
    </row>
    <row r="259" spans="1:9">
      <c r="A259" s="27"/>
      <c r="B259" s="27"/>
      <c r="C259" s="27"/>
      <c r="D259" s="27"/>
      <c r="E259" s="27"/>
      <c r="F259" s="27"/>
      <c r="G259" s="27"/>
      <c r="H259" s="27"/>
      <c r="I259" s="27"/>
    </row>
    <row r="260" spans="1:9">
      <c r="A260" s="27"/>
      <c r="B260" s="27"/>
      <c r="C260" s="27"/>
      <c r="D260" s="27"/>
      <c r="E260" s="27"/>
      <c r="F260" s="27"/>
      <c r="G260" s="27"/>
      <c r="H260" s="27"/>
      <c r="I260" s="27"/>
    </row>
    <row r="261" spans="1:9">
      <c r="A261" s="27"/>
      <c r="B261" s="27"/>
      <c r="C261" s="27"/>
      <c r="D261" s="27"/>
      <c r="E261" s="27"/>
      <c r="F261" s="27"/>
      <c r="G261" s="27"/>
      <c r="H261" s="27"/>
      <c r="I261" s="27"/>
    </row>
    <row r="262" spans="1:9">
      <c r="A262" s="27"/>
      <c r="B262" s="27"/>
      <c r="C262" s="27"/>
      <c r="D262" s="27"/>
      <c r="E262" s="27"/>
      <c r="F262" s="27"/>
      <c r="G262" s="27"/>
      <c r="H262" s="27"/>
      <c r="I262" s="27"/>
    </row>
    <row r="263" spans="1:9">
      <c r="A263" s="27"/>
      <c r="B263" s="27"/>
      <c r="C263" s="27"/>
      <c r="D263" s="27"/>
      <c r="E263" s="27"/>
      <c r="F263" s="27"/>
      <c r="G263" s="27"/>
      <c r="H263" s="27"/>
      <c r="I263" s="27"/>
    </row>
    <row r="264" spans="1:9">
      <c r="A264" s="27"/>
      <c r="B264" s="27"/>
      <c r="C264" s="27"/>
      <c r="D264" s="27"/>
      <c r="E264" s="27"/>
      <c r="F264" s="27"/>
      <c r="G264" s="27"/>
      <c r="H264" s="27"/>
      <c r="I264" s="27"/>
    </row>
    <row r="265" spans="1:9">
      <c r="A265" s="27"/>
      <c r="B265" s="27"/>
      <c r="C265" s="27"/>
      <c r="D265" s="27"/>
      <c r="E265" s="27"/>
      <c r="F265" s="27"/>
      <c r="G265" s="27"/>
      <c r="H265" s="27"/>
      <c r="I265" s="27"/>
    </row>
    <row r="266" spans="1:9">
      <c r="A266" s="27"/>
      <c r="B266" s="27"/>
      <c r="C266" s="27"/>
      <c r="D266" s="27"/>
      <c r="E266" s="27"/>
      <c r="F266" s="27"/>
      <c r="G266" s="27"/>
      <c r="H266" s="27"/>
      <c r="I266" s="27"/>
    </row>
    <row r="267" spans="1:9">
      <c r="A267" s="27"/>
      <c r="B267" s="27"/>
      <c r="C267" s="27"/>
      <c r="D267" s="27"/>
      <c r="E267" s="27"/>
      <c r="F267" s="27"/>
      <c r="G267" s="27"/>
      <c r="H267" s="27"/>
      <c r="I267" s="27"/>
    </row>
    <row r="268" spans="1:9">
      <c r="A268" s="27"/>
      <c r="B268" s="27"/>
      <c r="C268" s="27"/>
      <c r="D268" s="27"/>
      <c r="E268" s="27"/>
      <c r="F268" s="27"/>
      <c r="G268" s="27"/>
      <c r="H268" s="27"/>
      <c r="I268" s="27"/>
    </row>
    <row r="269" spans="1:9">
      <c r="A269" s="27"/>
      <c r="B269" s="27"/>
      <c r="C269" s="27"/>
      <c r="D269" s="27"/>
      <c r="E269" s="27"/>
      <c r="F269" s="27"/>
      <c r="G269" s="27"/>
      <c r="H269" s="27"/>
      <c r="I269" s="27"/>
    </row>
    <row r="270" spans="1:9">
      <c r="A270" s="27"/>
      <c r="B270" s="27"/>
      <c r="C270" s="27"/>
      <c r="D270" s="27"/>
      <c r="E270" s="27"/>
      <c r="F270" s="27"/>
      <c r="G270" s="27"/>
      <c r="H270" s="27"/>
      <c r="I270" s="27"/>
    </row>
    <row r="271" spans="1:9">
      <c r="A271" s="27"/>
      <c r="B271" s="27"/>
      <c r="C271" s="27"/>
      <c r="D271" s="27"/>
      <c r="E271" s="27"/>
      <c r="F271" s="27"/>
      <c r="G271" s="27"/>
      <c r="H271" s="27"/>
      <c r="I271" s="27"/>
    </row>
    <row r="272" spans="1:9">
      <c r="A272" s="27"/>
      <c r="B272" s="27"/>
      <c r="C272" s="27"/>
      <c r="D272" s="27"/>
      <c r="E272" s="27"/>
      <c r="F272" s="27"/>
      <c r="G272" s="27"/>
      <c r="H272" s="27"/>
      <c r="I272" s="27"/>
    </row>
    <row r="273" spans="1:9">
      <c r="A273" s="27"/>
      <c r="B273" s="27"/>
      <c r="C273" s="27"/>
      <c r="D273" s="27"/>
      <c r="E273" s="27"/>
      <c r="F273" s="27"/>
      <c r="G273" s="27"/>
      <c r="H273" s="27"/>
      <c r="I273" s="27"/>
    </row>
    <row r="274" spans="1:9">
      <c r="A274" s="27"/>
      <c r="B274" s="27"/>
      <c r="C274" s="27"/>
      <c r="D274" s="27"/>
      <c r="E274" s="27"/>
      <c r="F274" s="27"/>
      <c r="G274" s="27"/>
      <c r="H274" s="27"/>
      <c r="I274" s="27"/>
    </row>
    <row r="275" spans="1:9">
      <c r="A275" s="27"/>
      <c r="B275" s="27"/>
      <c r="C275" s="27"/>
      <c r="D275" s="27"/>
      <c r="E275" s="27"/>
      <c r="F275" s="27"/>
      <c r="G275" s="27"/>
      <c r="H275" s="27"/>
      <c r="I275" s="27"/>
    </row>
    <row r="276" spans="1:9">
      <c r="A276" s="27"/>
      <c r="B276" s="27"/>
      <c r="C276" s="27"/>
      <c r="D276" s="27"/>
      <c r="E276" s="27"/>
      <c r="F276" s="27"/>
      <c r="G276" s="27"/>
      <c r="H276" s="27"/>
      <c r="I276" s="27"/>
    </row>
    <row r="277" spans="1:9">
      <c r="A277" s="27"/>
      <c r="B277" s="27"/>
      <c r="C277" s="27"/>
      <c r="D277" s="27"/>
      <c r="E277" s="27"/>
      <c r="F277" s="27"/>
      <c r="G277" s="27"/>
      <c r="H277" s="27"/>
      <c r="I277" s="27"/>
    </row>
    <row r="278" spans="1:9">
      <c r="A278" s="27"/>
      <c r="B278" s="27"/>
      <c r="C278" s="27"/>
      <c r="D278" s="27"/>
      <c r="E278" s="27"/>
      <c r="F278" s="27"/>
      <c r="G278" s="27"/>
      <c r="H278" s="27"/>
      <c r="I278" s="27"/>
    </row>
    <row r="279" spans="1:9">
      <c r="A279" s="27"/>
      <c r="B279" s="27"/>
      <c r="C279" s="27"/>
      <c r="D279" s="27"/>
      <c r="E279" s="27"/>
      <c r="F279" s="27"/>
      <c r="G279" s="27"/>
      <c r="H279" s="27"/>
      <c r="I279" s="27"/>
    </row>
    <row r="280" spans="1:9">
      <c r="A280" s="27"/>
      <c r="B280" s="27"/>
      <c r="C280" s="27"/>
      <c r="D280" s="27"/>
      <c r="E280" s="27"/>
      <c r="F280" s="27"/>
      <c r="G280" s="27"/>
      <c r="H280" s="27"/>
      <c r="I280" s="27"/>
    </row>
    <row r="281" spans="1:9">
      <c r="A281" s="27"/>
      <c r="B281" s="27"/>
      <c r="C281" s="27"/>
      <c r="D281" s="27"/>
      <c r="E281" s="27"/>
      <c r="F281" s="27"/>
      <c r="G281" s="27"/>
      <c r="H281" s="27"/>
      <c r="I281" s="27"/>
    </row>
    <row r="282" spans="1:9">
      <c r="A282" s="27"/>
      <c r="B282" s="27"/>
      <c r="C282" s="27"/>
      <c r="D282" s="27"/>
      <c r="E282" s="27"/>
      <c r="F282" s="27"/>
      <c r="G282" s="27"/>
      <c r="H282" s="27"/>
      <c r="I282" s="27"/>
    </row>
    <row r="283" spans="1:9">
      <c r="A283" s="27"/>
      <c r="B283" s="27"/>
      <c r="C283" s="27"/>
      <c r="D283" s="27"/>
      <c r="E283" s="27"/>
      <c r="F283" s="27"/>
      <c r="G283" s="27"/>
      <c r="H283" s="27"/>
      <c r="I283" s="27"/>
    </row>
    <row r="284" spans="1:9">
      <c r="A284" s="27"/>
      <c r="B284" s="27"/>
      <c r="C284" s="27"/>
      <c r="D284" s="27"/>
      <c r="E284" s="27"/>
      <c r="F284" s="27"/>
      <c r="G284" s="27"/>
      <c r="H284" s="27"/>
      <c r="I284" s="27"/>
    </row>
    <row r="285" spans="1:9">
      <c r="A285" s="27"/>
      <c r="B285" s="27"/>
      <c r="C285" s="27"/>
      <c r="D285" s="27"/>
      <c r="E285" s="27"/>
      <c r="F285" s="27"/>
      <c r="G285" s="27"/>
      <c r="H285" s="27"/>
      <c r="I285" s="27"/>
    </row>
    <row r="286" spans="1:9">
      <c r="A286" s="27"/>
      <c r="B286" s="27"/>
      <c r="C286" s="27"/>
      <c r="D286" s="27"/>
      <c r="E286" s="27"/>
      <c r="F286" s="27"/>
      <c r="G286" s="27"/>
      <c r="H286" s="27"/>
      <c r="I286" s="27"/>
    </row>
    <row r="287" spans="1:9">
      <c r="A287" s="27"/>
      <c r="B287" s="27"/>
      <c r="C287" s="27"/>
      <c r="D287" s="27"/>
      <c r="E287" s="27"/>
      <c r="F287" s="27"/>
      <c r="G287" s="27"/>
      <c r="H287" s="27"/>
      <c r="I287" s="27"/>
    </row>
    <row r="288" spans="1:9">
      <c r="A288" s="27"/>
      <c r="B288" s="27"/>
      <c r="C288" s="27"/>
      <c r="D288" s="27"/>
      <c r="E288" s="27"/>
      <c r="F288" s="27"/>
      <c r="G288" s="27"/>
      <c r="H288" s="27"/>
      <c r="I288" s="27"/>
    </row>
    <row r="289" spans="1:9">
      <c r="A289" s="27"/>
      <c r="B289" s="27"/>
      <c r="C289" s="27"/>
      <c r="D289" s="27"/>
      <c r="E289" s="27"/>
      <c r="F289" s="27"/>
      <c r="G289" s="27"/>
      <c r="H289" s="27"/>
      <c r="I289" s="27"/>
    </row>
    <row r="290" spans="1:9">
      <c r="A290" s="27"/>
      <c r="B290" s="27"/>
      <c r="C290" s="27"/>
      <c r="D290" s="27"/>
      <c r="E290" s="27"/>
      <c r="F290" s="27"/>
      <c r="G290" s="27"/>
      <c r="H290" s="27"/>
      <c r="I290" s="27"/>
    </row>
    <row r="291" spans="1:9">
      <c r="A291" s="27"/>
      <c r="B291" s="27"/>
      <c r="C291" s="27"/>
      <c r="D291" s="27"/>
      <c r="E291" s="27"/>
      <c r="F291" s="27"/>
      <c r="G291" s="27"/>
      <c r="H291" s="27"/>
      <c r="I291" s="27"/>
    </row>
    <row r="292" spans="1:9">
      <c r="A292" s="27"/>
      <c r="B292" s="27"/>
      <c r="C292" s="27"/>
      <c r="D292" s="27"/>
      <c r="E292" s="27"/>
      <c r="F292" s="27"/>
      <c r="G292" s="27"/>
      <c r="H292" s="27"/>
      <c r="I292" s="27"/>
    </row>
    <row r="293" spans="1:9">
      <c r="A293" s="27"/>
      <c r="B293" s="27"/>
      <c r="C293" s="27"/>
      <c r="D293" s="27"/>
      <c r="E293" s="27"/>
      <c r="F293" s="27"/>
      <c r="G293" s="27"/>
      <c r="H293" s="27"/>
      <c r="I293" s="27"/>
    </row>
    <row r="294" spans="1:9">
      <c r="A294" s="27"/>
      <c r="B294" s="27"/>
      <c r="C294" s="27"/>
      <c r="D294" s="27"/>
      <c r="E294" s="27"/>
      <c r="F294" s="27"/>
      <c r="G294" s="27"/>
      <c r="H294" s="27"/>
      <c r="I294" s="27"/>
    </row>
    <row r="295" spans="1:9">
      <c r="A295" s="27"/>
      <c r="B295" s="27"/>
      <c r="C295" s="27"/>
      <c r="D295" s="27"/>
      <c r="E295" s="27"/>
      <c r="F295" s="27"/>
      <c r="G295" s="27"/>
      <c r="H295" s="27"/>
      <c r="I295" s="27"/>
    </row>
    <row r="296" spans="1:9">
      <c r="A296" s="27"/>
      <c r="B296" s="27"/>
      <c r="C296" s="27"/>
      <c r="D296" s="27"/>
      <c r="E296" s="27"/>
      <c r="F296" s="27"/>
      <c r="G296" s="27"/>
      <c r="H296" s="27"/>
      <c r="I296" s="27"/>
    </row>
    <row r="297" spans="1:9">
      <c r="A297" s="27"/>
      <c r="B297" s="27"/>
      <c r="C297" s="27"/>
      <c r="D297" s="27"/>
      <c r="E297" s="27"/>
      <c r="F297" s="27"/>
      <c r="G297" s="27"/>
      <c r="H297" s="27"/>
      <c r="I297" s="27"/>
    </row>
    <row r="298" spans="1:9">
      <c r="A298" s="27"/>
      <c r="B298" s="27"/>
      <c r="C298" s="27"/>
      <c r="D298" s="27"/>
      <c r="E298" s="27"/>
      <c r="F298" s="27"/>
      <c r="G298" s="27"/>
      <c r="H298" s="27"/>
      <c r="I298" s="27"/>
    </row>
    <row r="299" spans="1:9">
      <c r="A299" s="27"/>
      <c r="B299" s="27"/>
      <c r="C299" s="27"/>
      <c r="D299" s="27"/>
      <c r="E299" s="27"/>
      <c r="F299" s="27"/>
      <c r="G299" s="27"/>
      <c r="H299" s="27"/>
      <c r="I299" s="27"/>
    </row>
    <row r="300" spans="1:9">
      <c r="A300" s="27"/>
      <c r="B300" s="27"/>
      <c r="C300" s="27"/>
      <c r="D300" s="27"/>
      <c r="E300" s="27"/>
      <c r="F300" s="27"/>
      <c r="G300" s="27"/>
      <c r="H300" s="27"/>
      <c r="I300" s="27"/>
    </row>
    <row r="301" spans="1:9">
      <c r="A301" s="27"/>
      <c r="B301" s="27"/>
      <c r="C301" s="27"/>
      <c r="D301" s="27"/>
      <c r="E301" s="27"/>
      <c r="F301" s="27"/>
      <c r="G301" s="27"/>
      <c r="H301" s="27"/>
      <c r="I301" s="27"/>
    </row>
    <row r="302" spans="1:9">
      <c r="A302" s="27"/>
      <c r="B302" s="27"/>
      <c r="C302" s="27"/>
      <c r="D302" s="27"/>
      <c r="E302" s="27"/>
      <c r="F302" s="27"/>
      <c r="G302" s="27"/>
      <c r="H302" s="27"/>
      <c r="I302" s="27"/>
    </row>
    <row r="303" spans="1:9">
      <c r="A303" s="27"/>
      <c r="B303" s="27"/>
      <c r="C303" s="27"/>
      <c r="D303" s="27"/>
      <c r="E303" s="27"/>
      <c r="F303" s="27"/>
      <c r="G303" s="27"/>
      <c r="H303" s="27"/>
      <c r="I303" s="27"/>
    </row>
    <row r="304" spans="1:9">
      <c r="A304" s="27"/>
      <c r="B304" s="27"/>
      <c r="C304" s="27"/>
      <c r="D304" s="27"/>
      <c r="E304" s="27"/>
      <c r="F304" s="27"/>
      <c r="G304" s="27"/>
      <c r="H304" s="27"/>
      <c r="I304" s="27"/>
    </row>
    <row r="305" spans="1:9">
      <c r="A305" s="27"/>
      <c r="B305" s="27"/>
      <c r="C305" s="27"/>
      <c r="D305" s="27"/>
      <c r="E305" s="27"/>
      <c r="F305" s="27"/>
      <c r="G305" s="27"/>
      <c r="H305" s="27"/>
      <c r="I305" s="27"/>
    </row>
    <row r="306" spans="1:9">
      <c r="A306" s="27"/>
      <c r="B306" s="27"/>
      <c r="C306" s="27"/>
      <c r="D306" s="27"/>
      <c r="E306" s="27"/>
      <c r="F306" s="27"/>
      <c r="G306" s="27"/>
      <c r="H306" s="27"/>
      <c r="I306" s="27"/>
    </row>
    <row r="307" spans="1:9">
      <c r="A307" s="27"/>
      <c r="B307" s="27"/>
      <c r="C307" s="27"/>
      <c r="D307" s="27"/>
      <c r="E307" s="27"/>
      <c r="F307" s="27"/>
      <c r="G307" s="27"/>
      <c r="H307" s="27"/>
      <c r="I307" s="27"/>
    </row>
    <row r="308" spans="1:9">
      <c r="A308" s="27"/>
      <c r="B308" s="27"/>
      <c r="C308" s="27"/>
      <c r="D308" s="27"/>
      <c r="E308" s="27"/>
      <c r="F308" s="27"/>
      <c r="G308" s="27"/>
      <c r="H308" s="27"/>
      <c r="I308" s="27"/>
    </row>
    <row r="309" spans="1:9">
      <c r="A309" s="27"/>
      <c r="B309" s="27"/>
      <c r="C309" s="27"/>
      <c r="D309" s="27"/>
      <c r="E309" s="27"/>
      <c r="F309" s="27"/>
      <c r="G309" s="27"/>
      <c r="H309" s="27"/>
      <c r="I309" s="27"/>
    </row>
    <row r="310" spans="1:9">
      <c r="A310" s="27"/>
      <c r="B310" s="27"/>
      <c r="C310" s="27"/>
      <c r="D310" s="27"/>
      <c r="E310" s="27"/>
      <c r="F310" s="27"/>
      <c r="G310" s="27"/>
      <c r="H310" s="27"/>
      <c r="I310" s="27"/>
    </row>
    <row r="311" spans="1:9">
      <c r="A311" s="27"/>
      <c r="B311" s="27"/>
      <c r="C311" s="27"/>
      <c r="D311" s="27"/>
      <c r="E311" s="27"/>
      <c r="F311" s="27"/>
      <c r="G311" s="27"/>
      <c r="H311" s="27"/>
      <c r="I311" s="27"/>
    </row>
    <row r="312" spans="1:9">
      <c r="A312" s="27"/>
      <c r="B312" s="27"/>
      <c r="C312" s="27"/>
      <c r="D312" s="27"/>
      <c r="E312" s="27"/>
      <c r="F312" s="27"/>
      <c r="G312" s="27"/>
      <c r="H312" s="27"/>
      <c r="I312" s="27"/>
    </row>
    <row r="313" spans="1:9">
      <c r="A313" s="27"/>
      <c r="B313" s="27"/>
      <c r="C313" s="27"/>
      <c r="D313" s="27"/>
      <c r="E313" s="27"/>
      <c r="F313" s="27"/>
      <c r="G313" s="27"/>
      <c r="H313" s="27"/>
      <c r="I313" s="27"/>
    </row>
    <row r="314" spans="1:9">
      <c r="A314" s="27"/>
      <c r="B314" s="27"/>
      <c r="C314" s="27"/>
      <c r="D314" s="27"/>
      <c r="E314" s="27"/>
      <c r="F314" s="27"/>
      <c r="G314" s="27"/>
      <c r="H314" s="27"/>
      <c r="I314" s="27"/>
    </row>
    <row r="315" spans="1:9">
      <c r="A315" s="27"/>
      <c r="B315" s="27"/>
      <c r="C315" s="27"/>
      <c r="D315" s="27"/>
      <c r="E315" s="27"/>
      <c r="F315" s="27"/>
      <c r="G315" s="27"/>
      <c r="H315" s="27"/>
      <c r="I315" s="27"/>
    </row>
    <row r="316" spans="1:9">
      <c r="A316" s="27"/>
      <c r="B316" s="27"/>
      <c r="C316" s="27"/>
      <c r="D316" s="27"/>
      <c r="E316" s="27"/>
      <c r="F316" s="27"/>
      <c r="G316" s="27"/>
      <c r="H316" s="27"/>
      <c r="I316" s="27"/>
    </row>
    <row r="317" spans="1:9">
      <c r="A317" s="27"/>
      <c r="B317" s="27"/>
      <c r="C317" s="27"/>
      <c r="D317" s="27"/>
      <c r="E317" s="27"/>
      <c r="F317" s="27"/>
      <c r="G317" s="27"/>
      <c r="H317" s="27"/>
      <c r="I317" s="27"/>
    </row>
    <row r="318" spans="1:9">
      <c r="A318" s="27"/>
      <c r="B318" s="27"/>
      <c r="C318" s="27"/>
      <c r="D318" s="27"/>
      <c r="E318" s="27"/>
      <c r="F318" s="27"/>
      <c r="G318" s="27"/>
      <c r="H318" s="27"/>
      <c r="I318" s="27"/>
    </row>
    <row r="319" spans="1:9">
      <c r="A319" s="27"/>
      <c r="B319" s="27"/>
      <c r="C319" s="27"/>
      <c r="D319" s="27"/>
      <c r="E319" s="27"/>
      <c r="F319" s="27"/>
      <c r="G319" s="27"/>
      <c r="H319" s="27"/>
      <c r="I319" s="27"/>
    </row>
    <row r="320" spans="1:9">
      <c r="A320" s="27"/>
      <c r="B320" s="27"/>
      <c r="C320" s="27"/>
      <c r="D320" s="27"/>
      <c r="E320" s="27"/>
      <c r="F320" s="27"/>
      <c r="G320" s="27"/>
      <c r="H320" s="27"/>
      <c r="I320" s="27"/>
    </row>
    <row r="321" spans="1:9">
      <c r="A321" s="27"/>
      <c r="B321" s="27"/>
      <c r="C321" s="27"/>
      <c r="D321" s="27"/>
      <c r="E321" s="27"/>
      <c r="F321" s="27"/>
      <c r="G321" s="27"/>
      <c r="H321" s="27"/>
      <c r="I321" s="27"/>
    </row>
    <row r="322" spans="1:9">
      <c r="A322" s="27"/>
      <c r="B322" s="27"/>
      <c r="C322" s="27"/>
      <c r="D322" s="27"/>
      <c r="E322" s="27"/>
      <c r="F322" s="27"/>
      <c r="G322" s="27"/>
      <c r="H322" s="27"/>
      <c r="I322" s="27"/>
    </row>
    <row r="323" spans="1:9">
      <c r="A323" s="27"/>
      <c r="B323" s="27"/>
      <c r="C323" s="27"/>
      <c r="D323" s="27"/>
      <c r="E323" s="27"/>
      <c r="F323" s="27"/>
      <c r="G323" s="27"/>
      <c r="H323" s="27"/>
      <c r="I323" s="27"/>
    </row>
    <row r="324" spans="1:9">
      <c r="A324" s="27"/>
      <c r="B324" s="27"/>
      <c r="C324" s="27"/>
      <c r="D324" s="27"/>
      <c r="E324" s="27"/>
      <c r="F324" s="27"/>
      <c r="G324" s="27"/>
      <c r="H324" s="27"/>
      <c r="I324" s="27"/>
    </row>
    <row r="325" spans="1:9">
      <c r="A325" s="27"/>
      <c r="B325" s="27"/>
      <c r="C325" s="27"/>
      <c r="D325" s="27"/>
      <c r="E325" s="27"/>
      <c r="F325" s="27"/>
      <c r="G325" s="27"/>
      <c r="H325" s="27"/>
      <c r="I325" s="27"/>
    </row>
    <row r="326" spans="1:9">
      <c r="A326" s="27"/>
      <c r="B326" s="27"/>
      <c r="C326" s="27"/>
      <c r="D326" s="27"/>
      <c r="E326" s="27"/>
      <c r="F326" s="27"/>
      <c r="G326" s="27"/>
      <c r="H326" s="27"/>
      <c r="I326" s="27"/>
    </row>
    <row r="327" spans="1:9">
      <c r="A327" s="27"/>
      <c r="B327" s="27"/>
      <c r="C327" s="27"/>
      <c r="D327" s="27"/>
      <c r="E327" s="27"/>
      <c r="F327" s="27"/>
      <c r="G327" s="27"/>
      <c r="H327" s="27"/>
      <c r="I327" s="27"/>
    </row>
    <row r="328" spans="1:9">
      <c r="A328" s="27"/>
      <c r="B328" s="27"/>
      <c r="C328" s="27"/>
      <c r="D328" s="27"/>
      <c r="E328" s="27"/>
      <c r="F328" s="27"/>
      <c r="G328" s="27"/>
      <c r="H328" s="27"/>
      <c r="I328" s="27"/>
    </row>
    <row r="329" spans="1:9">
      <c r="A329" s="27"/>
      <c r="B329" s="27"/>
      <c r="C329" s="27"/>
      <c r="D329" s="27"/>
      <c r="E329" s="27"/>
      <c r="F329" s="27"/>
      <c r="G329" s="27"/>
      <c r="H329" s="27"/>
      <c r="I329" s="27"/>
    </row>
    <row r="330" spans="1:9">
      <c r="A330" s="27"/>
      <c r="B330" s="27"/>
      <c r="C330" s="27"/>
      <c r="D330" s="27"/>
      <c r="E330" s="27"/>
      <c r="F330" s="27"/>
      <c r="G330" s="27"/>
      <c r="H330" s="27"/>
      <c r="I330" s="27"/>
    </row>
    <row r="331" spans="1:9">
      <c r="A331" s="27"/>
      <c r="B331" s="27"/>
      <c r="C331" s="27"/>
      <c r="D331" s="27"/>
      <c r="E331" s="27"/>
      <c r="F331" s="27"/>
      <c r="G331" s="27"/>
      <c r="H331" s="27"/>
      <c r="I331" s="27"/>
    </row>
    <row r="332" spans="1:9">
      <c r="A332" s="27"/>
      <c r="B332" s="27"/>
      <c r="C332" s="27"/>
      <c r="D332" s="27"/>
      <c r="E332" s="27"/>
      <c r="F332" s="27"/>
      <c r="G332" s="27"/>
      <c r="H332" s="27"/>
      <c r="I332" s="27"/>
    </row>
    <row r="333" spans="1:9">
      <c r="A333" s="27"/>
      <c r="B333" s="27"/>
      <c r="C333" s="27"/>
      <c r="D333" s="27"/>
      <c r="E333" s="27"/>
      <c r="F333" s="27"/>
      <c r="G333" s="27"/>
      <c r="H333" s="27"/>
      <c r="I333" s="27"/>
    </row>
    <row r="334" spans="1:9">
      <c r="A334" s="27"/>
      <c r="B334" s="27"/>
      <c r="C334" s="27"/>
      <c r="D334" s="27"/>
      <c r="E334" s="27"/>
      <c r="F334" s="27"/>
      <c r="G334" s="27"/>
      <c r="H334" s="27"/>
      <c r="I334" s="27"/>
    </row>
    <row r="335" spans="1:9">
      <c r="A335" s="27"/>
      <c r="B335" s="27"/>
      <c r="C335" s="27"/>
      <c r="D335" s="27"/>
      <c r="E335" s="27"/>
      <c r="F335" s="27"/>
      <c r="G335" s="27"/>
      <c r="H335" s="27"/>
      <c r="I335" s="27"/>
    </row>
    <row r="336" spans="1:9">
      <c r="A336" s="27"/>
      <c r="B336" s="27"/>
      <c r="C336" s="27"/>
      <c r="D336" s="27"/>
      <c r="E336" s="27"/>
      <c r="F336" s="27"/>
      <c r="G336" s="27"/>
      <c r="H336" s="27"/>
      <c r="I336" s="27"/>
    </row>
    <row r="337" spans="1:9">
      <c r="A337" s="27"/>
      <c r="B337" s="27"/>
      <c r="C337" s="27"/>
      <c r="D337" s="27"/>
      <c r="E337" s="27"/>
      <c r="F337" s="27"/>
      <c r="G337" s="27"/>
      <c r="H337" s="27"/>
      <c r="I337" s="27"/>
    </row>
    <row r="338" spans="1:9">
      <c r="A338" s="27"/>
      <c r="B338" s="27"/>
      <c r="C338" s="27"/>
      <c r="D338" s="27"/>
      <c r="E338" s="27"/>
      <c r="F338" s="27"/>
      <c r="G338" s="27"/>
      <c r="H338" s="27"/>
      <c r="I338" s="27"/>
    </row>
    <row r="339" spans="1:9">
      <c r="A339" s="27"/>
      <c r="B339" s="27"/>
      <c r="C339" s="27"/>
      <c r="D339" s="27"/>
      <c r="E339" s="27"/>
      <c r="F339" s="27"/>
      <c r="G339" s="27"/>
      <c r="H339" s="27"/>
      <c r="I339" s="27"/>
    </row>
    <row r="340" spans="1:9">
      <c r="A340" s="27"/>
      <c r="B340" s="27"/>
      <c r="C340" s="27"/>
      <c r="D340" s="27"/>
      <c r="E340" s="27"/>
      <c r="F340" s="27"/>
      <c r="G340" s="27"/>
      <c r="H340" s="27"/>
      <c r="I340" s="27"/>
    </row>
    <row r="341" spans="1:9">
      <c r="A341" s="27"/>
      <c r="B341" s="27"/>
      <c r="C341" s="27"/>
      <c r="D341" s="27"/>
      <c r="E341" s="27"/>
      <c r="F341" s="27"/>
      <c r="G341" s="27"/>
      <c r="H341" s="27"/>
      <c r="I341" s="27"/>
    </row>
    <row r="342" spans="1:9">
      <c r="A342" s="27"/>
      <c r="B342" s="27"/>
      <c r="C342" s="27"/>
      <c r="D342" s="27"/>
      <c r="E342" s="27"/>
      <c r="F342" s="27"/>
      <c r="G342" s="27"/>
      <c r="H342" s="27"/>
      <c r="I342" s="27"/>
    </row>
    <row r="343" spans="1:9">
      <c r="A343" s="27"/>
      <c r="B343" s="27"/>
      <c r="C343" s="27"/>
      <c r="D343" s="27"/>
      <c r="E343" s="27"/>
      <c r="F343" s="27"/>
      <c r="G343" s="27"/>
      <c r="H343" s="27"/>
      <c r="I343" s="27"/>
    </row>
    <row r="344" spans="1:9">
      <c r="A344" s="27"/>
      <c r="B344" s="27"/>
      <c r="C344" s="27"/>
      <c r="D344" s="27"/>
      <c r="E344" s="27"/>
      <c r="F344" s="27"/>
      <c r="G344" s="27"/>
      <c r="H344" s="27"/>
      <c r="I344" s="27"/>
    </row>
    <row r="345" spans="1:9">
      <c r="A345" s="27"/>
      <c r="B345" s="27"/>
      <c r="C345" s="27"/>
      <c r="D345" s="27"/>
      <c r="E345" s="27"/>
      <c r="F345" s="27"/>
      <c r="G345" s="27"/>
      <c r="H345" s="27"/>
      <c r="I345" s="27"/>
    </row>
    <row r="346" spans="1:9">
      <c r="A346" s="27"/>
      <c r="B346" s="27"/>
      <c r="C346" s="27"/>
      <c r="D346" s="27"/>
      <c r="E346" s="27"/>
      <c r="F346" s="27"/>
      <c r="G346" s="27"/>
      <c r="H346" s="27"/>
      <c r="I346" s="27"/>
    </row>
    <row r="347" spans="1:9">
      <c r="A347" s="27"/>
      <c r="B347" s="27"/>
      <c r="C347" s="27"/>
      <c r="D347" s="27"/>
      <c r="E347" s="27"/>
      <c r="F347" s="27"/>
      <c r="G347" s="27"/>
      <c r="H347" s="27"/>
      <c r="I347" s="27"/>
    </row>
    <row r="348" spans="1:9">
      <c r="A348" s="27"/>
      <c r="B348" s="27"/>
      <c r="C348" s="27"/>
      <c r="D348" s="27"/>
      <c r="E348" s="27"/>
      <c r="F348" s="27"/>
      <c r="G348" s="27"/>
      <c r="H348" s="27"/>
      <c r="I348" s="27"/>
    </row>
    <row r="349" spans="1:9">
      <c r="A349" s="27"/>
      <c r="B349" s="27"/>
      <c r="C349" s="27"/>
      <c r="D349" s="27"/>
      <c r="E349" s="27"/>
      <c r="F349" s="27"/>
      <c r="G349" s="27"/>
      <c r="H349" s="27"/>
      <c r="I349" s="27"/>
    </row>
    <row r="350" spans="1:9">
      <c r="A350" s="27"/>
      <c r="B350" s="27"/>
      <c r="C350" s="27"/>
      <c r="D350" s="27"/>
      <c r="E350" s="27"/>
      <c r="F350" s="27"/>
      <c r="G350" s="27"/>
      <c r="H350" s="27"/>
      <c r="I350" s="27"/>
    </row>
    <row r="351" spans="1:9">
      <c r="A351" s="27"/>
      <c r="B351" s="27"/>
      <c r="C351" s="27"/>
      <c r="D351" s="27"/>
      <c r="E351" s="27"/>
      <c r="F351" s="27"/>
      <c r="G351" s="27"/>
      <c r="H351" s="27"/>
      <c r="I351" s="27"/>
    </row>
    <row r="352" spans="1:9">
      <c r="A352" s="27"/>
      <c r="B352" s="27"/>
      <c r="C352" s="27"/>
      <c r="D352" s="27"/>
      <c r="E352" s="27"/>
      <c r="F352" s="27"/>
      <c r="G352" s="27"/>
      <c r="H352" s="27"/>
      <c r="I352" s="27"/>
    </row>
    <row r="353" spans="1:9">
      <c r="A353" s="27"/>
      <c r="B353" s="27"/>
      <c r="C353" s="27"/>
      <c r="D353" s="27"/>
      <c r="E353" s="27"/>
      <c r="F353" s="27"/>
      <c r="G353" s="27"/>
      <c r="H353" s="27"/>
      <c r="I353" s="27"/>
    </row>
    <row r="354" spans="1:9">
      <c r="A354" s="27"/>
      <c r="B354" s="27"/>
      <c r="C354" s="27"/>
      <c r="D354" s="27"/>
      <c r="E354" s="27"/>
      <c r="F354" s="27"/>
      <c r="G354" s="27"/>
      <c r="H354" s="27"/>
      <c r="I354" s="27"/>
    </row>
    <row r="355" spans="1:9">
      <c r="A355" s="27"/>
      <c r="B355" s="27"/>
      <c r="C355" s="27"/>
      <c r="D355" s="27"/>
      <c r="E355" s="27"/>
      <c r="F355" s="27"/>
      <c r="G355" s="27"/>
      <c r="H355" s="27"/>
      <c r="I355" s="27"/>
    </row>
    <row r="356" spans="1:9">
      <c r="A356" s="27"/>
      <c r="B356" s="27"/>
      <c r="C356" s="27"/>
      <c r="D356" s="27"/>
      <c r="E356" s="27"/>
      <c r="F356" s="27"/>
      <c r="G356" s="27"/>
      <c r="H356" s="27"/>
      <c r="I356" s="27"/>
    </row>
    <row r="357" spans="1:9">
      <c r="A357" s="27"/>
      <c r="B357" s="27"/>
      <c r="C357" s="27"/>
      <c r="D357" s="27"/>
      <c r="E357" s="27"/>
      <c r="F357" s="27"/>
      <c r="G357" s="27"/>
      <c r="H357" s="27"/>
      <c r="I357" s="27"/>
    </row>
    <row r="358" spans="1:9">
      <c r="A358" s="27"/>
      <c r="B358" s="27"/>
      <c r="C358" s="27"/>
      <c r="D358" s="27"/>
      <c r="E358" s="27"/>
      <c r="F358" s="27"/>
      <c r="G358" s="27"/>
      <c r="H358" s="27"/>
      <c r="I358" s="27"/>
    </row>
    <row r="359" spans="1:9">
      <c r="A359" s="27"/>
      <c r="B359" s="27"/>
      <c r="C359" s="27"/>
      <c r="D359" s="27"/>
      <c r="E359" s="27"/>
      <c r="F359" s="27"/>
      <c r="G359" s="27"/>
      <c r="H359" s="27"/>
      <c r="I359" s="27"/>
    </row>
    <row r="360" spans="1:9">
      <c r="A360" s="27"/>
      <c r="B360" s="27"/>
      <c r="C360" s="27"/>
      <c r="D360" s="27"/>
      <c r="E360" s="27"/>
      <c r="F360" s="27"/>
      <c r="G360" s="27"/>
      <c r="H360" s="27"/>
      <c r="I360" s="27"/>
    </row>
    <row r="361" spans="1:9">
      <c r="A361" s="27"/>
      <c r="B361" s="27"/>
      <c r="C361" s="27"/>
      <c r="D361" s="27"/>
      <c r="E361" s="27"/>
      <c r="F361" s="27"/>
      <c r="G361" s="27"/>
      <c r="H361" s="27"/>
      <c r="I361" s="27"/>
    </row>
    <row r="362" spans="1:9">
      <c r="A362" s="27"/>
      <c r="B362" s="27"/>
      <c r="C362" s="27"/>
      <c r="D362" s="27"/>
      <c r="E362" s="27"/>
      <c r="F362" s="27"/>
      <c r="G362" s="27"/>
      <c r="H362" s="27"/>
      <c r="I362" s="27"/>
    </row>
    <row r="363" spans="1:9">
      <c r="A363" s="27"/>
      <c r="B363" s="27"/>
      <c r="C363" s="27"/>
      <c r="D363" s="27"/>
      <c r="E363" s="27"/>
      <c r="F363" s="27"/>
      <c r="G363" s="27"/>
      <c r="H363" s="27"/>
      <c r="I363" s="27"/>
    </row>
    <row r="364" spans="1:9">
      <c r="A364" s="27"/>
      <c r="B364" s="27"/>
      <c r="C364" s="27"/>
      <c r="D364" s="27"/>
      <c r="E364" s="27"/>
      <c r="F364" s="27"/>
      <c r="G364" s="27"/>
      <c r="H364" s="27"/>
      <c r="I364" s="27"/>
    </row>
    <row r="365" spans="1:9">
      <c r="A365" s="27"/>
      <c r="B365" s="27"/>
      <c r="C365" s="27"/>
      <c r="D365" s="27"/>
      <c r="E365" s="27"/>
      <c r="F365" s="27"/>
      <c r="G365" s="27"/>
      <c r="H365" s="27"/>
      <c r="I365" s="27"/>
    </row>
    <row r="366" spans="1:9">
      <c r="A366" s="27"/>
      <c r="B366" s="27"/>
      <c r="C366" s="27"/>
      <c r="D366" s="27"/>
      <c r="E366" s="27"/>
      <c r="F366" s="27"/>
      <c r="G366" s="27"/>
      <c r="H366" s="27"/>
      <c r="I366" s="27"/>
    </row>
    <row r="367" spans="1:9">
      <c r="A367" s="27"/>
      <c r="B367" s="27"/>
      <c r="C367" s="27"/>
      <c r="D367" s="27"/>
      <c r="E367" s="27"/>
      <c r="F367" s="27"/>
      <c r="G367" s="27"/>
      <c r="H367" s="27"/>
      <c r="I367" s="27"/>
    </row>
    <row r="368" spans="1:9">
      <c r="A368" s="27"/>
      <c r="B368" s="27"/>
      <c r="C368" s="27"/>
      <c r="D368" s="27"/>
      <c r="E368" s="27"/>
      <c r="F368" s="27"/>
      <c r="G368" s="27"/>
      <c r="H368" s="27"/>
      <c r="I368" s="27"/>
    </row>
    <row r="369" spans="1:9">
      <c r="A369" s="27"/>
      <c r="B369" s="27"/>
      <c r="C369" s="27"/>
      <c r="D369" s="27"/>
      <c r="E369" s="27"/>
      <c r="F369" s="27"/>
      <c r="G369" s="27"/>
      <c r="H369" s="27"/>
      <c r="I369" s="27"/>
    </row>
    <row r="370" spans="1:9">
      <c r="A370" s="27"/>
      <c r="B370" s="27"/>
      <c r="C370" s="27"/>
      <c r="D370" s="27"/>
      <c r="E370" s="27"/>
      <c r="F370" s="27"/>
      <c r="G370" s="27"/>
      <c r="H370" s="27"/>
      <c r="I370" s="27"/>
    </row>
    <row r="371" spans="1:9">
      <c r="A371" s="27"/>
      <c r="B371" s="27"/>
      <c r="C371" s="27"/>
      <c r="D371" s="27"/>
      <c r="E371" s="27"/>
      <c r="F371" s="27"/>
      <c r="G371" s="27"/>
      <c r="H371" s="27"/>
      <c r="I371" s="27"/>
    </row>
    <row r="372" spans="1:9">
      <c r="A372" s="27"/>
      <c r="B372" s="27"/>
      <c r="C372" s="27"/>
      <c r="D372" s="27"/>
      <c r="E372" s="27"/>
      <c r="F372" s="27"/>
      <c r="G372" s="27"/>
      <c r="H372" s="27"/>
      <c r="I372" s="27"/>
    </row>
    <row r="373" spans="1:9">
      <c r="A373" s="27"/>
      <c r="B373" s="27"/>
      <c r="C373" s="27"/>
      <c r="D373" s="27"/>
      <c r="E373" s="27"/>
      <c r="F373" s="27"/>
      <c r="G373" s="27"/>
      <c r="H373" s="27"/>
      <c r="I373" s="27"/>
    </row>
    <row r="374" spans="1:9">
      <c r="A374" s="27"/>
      <c r="B374" s="27"/>
      <c r="C374" s="27"/>
      <c r="D374" s="27"/>
      <c r="E374" s="27"/>
      <c r="F374" s="27"/>
      <c r="G374" s="27"/>
      <c r="H374" s="27"/>
      <c r="I374" s="27"/>
    </row>
    <row r="375" spans="1:9">
      <c r="A375" s="27"/>
      <c r="B375" s="27"/>
      <c r="C375" s="27"/>
      <c r="D375" s="27"/>
      <c r="E375" s="27"/>
      <c r="F375" s="27"/>
      <c r="G375" s="27"/>
      <c r="H375" s="27"/>
      <c r="I375" s="27"/>
    </row>
    <row r="376" spans="1:9">
      <c r="A376" s="27"/>
      <c r="B376" s="27"/>
      <c r="C376" s="27"/>
      <c r="D376" s="27"/>
      <c r="E376" s="27"/>
      <c r="F376" s="27"/>
      <c r="G376" s="27"/>
      <c r="H376" s="27"/>
      <c r="I376" s="27"/>
    </row>
    <row r="377" spans="1:9">
      <c r="A377" s="27"/>
      <c r="B377" s="27"/>
      <c r="C377" s="27"/>
      <c r="D377" s="27"/>
      <c r="E377" s="27"/>
      <c r="F377" s="27"/>
      <c r="G377" s="27"/>
      <c r="H377" s="27"/>
      <c r="I377" s="27"/>
    </row>
    <row r="378" spans="1:9">
      <c r="A378" s="27"/>
      <c r="B378" s="27"/>
      <c r="C378" s="27"/>
      <c r="D378" s="27"/>
      <c r="E378" s="27"/>
      <c r="F378" s="27"/>
      <c r="G378" s="27"/>
      <c r="H378" s="27"/>
      <c r="I378" s="27"/>
    </row>
    <row r="379" spans="1:9">
      <c r="A379" s="27"/>
      <c r="B379" s="27"/>
      <c r="C379" s="27"/>
      <c r="D379" s="27"/>
      <c r="E379" s="27"/>
      <c r="F379" s="27"/>
      <c r="G379" s="27"/>
      <c r="H379" s="27"/>
      <c r="I379" s="27"/>
    </row>
    <row r="380" spans="1:9">
      <c r="A380" s="27"/>
      <c r="B380" s="27"/>
      <c r="C380" s="27"/>
      <c r="D380" s="27"/>
      <c r="E380" s="27"/>
      <c r="F380" s="27"/>
      <c r="G380" s="27"/>
      <c r="H380" s="27"/>
      <c r="I380" s="27"/>
    </row>
    <row r="381" spans="1:9">
      <c r="A381" s="27"/>
      <c r="B381" s="27"/>
      <c r="C381" s="27"/>
      <c r="D381" s="27"/>
      <c r="E381" s="27"/>
      <c r="F381" s="27"/>
      <c r="G381" s="27"/>
      <c r="H381" s="27"/>
      <c r="I381" s="27"/>
    </row>
    <row r="382" spans="1:9">
      <c r="A382" s="27"/>
      <c r="B382" s="27"/>
      <c r="C382" s="27"/>
      <c r="D382" s="27"/>
      <c r="E382" s="27"/>
      <c r="F382" s="27"/>
      <c r="G382" s="27"/>
      <c r="H382" s="27"/>
      <c r="I382" s="27"/>
    </row>
    <row r="383" spans="1:9">
      <c r="A383" s="27"/>
      <c r="B383" s="27"/>
      <c r="C383" s="27"/>
      <c r="D383" s="27"/>
      <c r="E383" s="27"/>
      <c r="F383" s="27"/>
      <c r="G383" s="27"/>
      <c r="H383" s="27"/>
      <c r="I383" s="27"/>
    </row>
    <row r="384" spans="1:9">
      <c r="A384" s="27"/>
      <c r="B384" s="27"/>
      <c r="C384" s="27"/>
      <c r="D384" s="27"/>
      <c r="E384" s="27"/>
      <c r="F384" s="27"/>
      <c r="G384" s="27"/>
      <c r="H384" s="27"/>
      <c r="I384" s="27"/>
    </row>
    <row r="385" spans="1:9">
      <c r="A385" s="27"/>
      <c r="B385" s="27"/>
      <c r="C385" s="27"/>
      <c r="D385" s="27"/>
      <c r="E385" s="27"/>
      <c r="F385" s="27"/>
      <c r="G385" s="27"/>
      <c r="H385" s="27"/>
      <c r="I385" s="27"/>
    </row>
    <row r="386" spans="1:9">
      <c r="A386" s="27"/>
      <c r="B386" s="27"/>
      <c r="C386" s="27"/>
      <c r="D386" s="27"/>
      <c r="E386" s="27"/>
      <c r="F386" s="27"/>
      <c r="G386" s="27"/>
      <c r="H386" s="27"/>
      <c r="I386" s="27"/>
    </row>
    <row r="387" spans="1:9">
      <c r="A387" s="27"/>
      <c r="B387" s="27"/>
      <c r="C387" s="27"/>
      <c r="D387" s="27"/>
      <c r="E387" s="27"/>
      <c r="F387" s="27"/>
      <c r="G387" s="27"/>
      <c r="H387" s="27"/>
      <c r="I387" s="27"/>
    </row>
    <row r="388" spans="1:9">
      <c r="A388" s="27"/>
      <c r="B388" s="27"/>
      <c r="C388" s="27"/>
      <c r="D388" s="27"/>
      <c r="E388" s="27"/>
      <c r="F388" s="27"/>
      <c r="G388" s="27"/>
      <c r="H388" s="27"/>
      <c r="I388" s="27"/>
    </row>
    <row r="389" spans="1:9">
      <c r="A389" s="27"/>
      <c r="B389" s="27"/>
      <c r="C389" s="27"/>
      <c r="D389" s="27"/>
      <c r="E389" s="27"/>
      <c r="F389" s="27"/>
      <c r="G389" s="27"/>
      <c r="H389" s="27"/>
      <c r="I389" s="27"/>
    </row>
    <row r="390" spans="1:9">
      <c r="A390" s="27"/>
      <c r="B390" s="27"/>
      <c r="C390" s="27"/>
      <c r="D390" s="27"/>
      <c r="E390" s="27"/>
      <c r="F390" s="27"/>
      <c r="G390" s="27"/>
      <c r="H390" s="27"/>
      <c r="I390" s="27"/>
    </row>
    <row r="391" spans="1:9">
      <c r="A391" s="27"/>
      <c r="B391" s="27"/>
      <c r="C391" s="27"/>
      <c r="D391" s="27"/>
      <c r="E391" s="27"/>
      <c r="F391" s="27"/>
      <c r="G391" s="27"/>
      <c r="H391" s="27"/>
      <c r="I391" s="27"/>
    </row>
    <row r="392" spans="1:9">
      <c r="A392" s="27"/>
      <c r="B392" s="27"/>
      <c r="C392" s="27"/>
      <c r="D392" s="27"/>
      <c r="E392" s="27"/>
      <c r="F392" s="27"/>
      <c r="G392" s="27"/>
      <c r="H392" s="27"/>
      <c r="I392" s="27"/>
    </row>
    <row r="393" spans="1:9">
      <c r="A393" s="27"/>
      <c r="B393" s="27"/>
      <c r="C393" s="27"/>
      <c r="D393" s="27"/>
      <c r="E393" s="27"/>
      <c r="F393" s="27"/>
      <c r="G393" s="27"/>
      <c r="H393" s="27"/>
      <c r="I393" s="27"/>
    </row>
    <row r="394" spans="1:9">
      <c r="A394" s="27"/>
      <c r="B394" s="27"/>
      <c r="C394" s="27"/>
      <c r="D394" s="27"/>
      <c r="E394" s="27"/>
      <c r="F394" s="27"/>
      <c r="G394" s="27"/>
      <c r="H394" s="27"/>
      <c r="I394" s="27"/>
    </row>
    <row r="395" spans="1:9">
      <c r="A395" s="27"/>
      <c r="B395" s="27"/>
      <c r="C395" s="27"/>
      <c r="D395" s="27"/>
      <c r="E395" s="27"/>
      <c r="F395" s="27"/>
      <c r="G395" s="27"/>
      <c r="H395" s="27"/>
      <c r="I395" s="27"/>
    </row>
    <row r="396" spans="1:9">
      <c r="A396" s="27"/>
      <c r="B396" s="27"/>
      <c r="C396" s="27"/>
      <c r="D396" s="27"/>
      <c r="E396" s="27"/>
      <c r="F396" s="27"/>
      <c r="G396" s="27"/>
      <c r="H396" s="27"/>
      <c r="I396" s="27"/>
    </row>
    <row r="397" spans="1:9">
      <c r="A397" s="27"/>
      <c r="B397" s="27"/>
      <c r="C397" s="27"/>
      <c r="D397" s="27"/>
      <c r="E397" s="27"/>
      <c r="F397" s="27"/>
      <c r="G397" s="27"/>
      <c r="H397" s="27"/>
      <c r="I397" s="27"/>
    </row>
    <row r="398" spans="1:9">
      <c r="A398" s="27"/>
      <c r="B398" s="27"/>
      <c r="C398" s="27"/>
      <c r="D398" s="27"/>
      <c r="E398" s="27"/>
      <c r="F398" s="27"/>
      <c r="G398" s="27"/>
      <c r="H398" s="27"/>
      <c r="I398" s="27"/>
    </row>
    <row r="399" spans="1:9">
      <c r="A399" s="27"/>
      <c r="B399" s="27"/>
      <c r="C399" s="27"/>
      <c r="D399" s="27"/>
      <c r="E399" s="27"/>
      <c r="F399" s="27"/>
      <c r="G399" s="27"/>
      <c r="H399" s="27"/>
      <c r="I399" s="27"/>
    </row>
    <row r="400" spans="1:9">
      <c r="A400" s="27"/>
      <c r="B400" s="27"/>
      <c r="C400" s="27"/>
      <c r="D400" s="27"/>
      <c r="E400" s="27"/>
      <c r="F400" s="27"/>
      <c r="G400" s="27"/>
      <c r="H400" s="27"/>
      <c r="I400" s="27"/>
    </row>
    <row r="401" spans="1:9">
      <c r="A401" s="27"/>
      <c r="B401" s="27"/>
      <c r="C401" s="27"/>
      <c r="D401" s="27"/>
      <c r="E401" s="27"/>
      <c r="F401" s="27"/>
      <c r="G401" s="27"/>
      <c r="H401" s="27"/>
      <c r="I401" s="27"/>
    </row>
    <row r="402" spans="1:9">
      <c r="A402" s="27"/>
      <c r="B402" s="27"/>
      <c r="C402" s="27"/>
      <c r="D402" s="27"/>
      <c r="E402" s="27"/>
      <c r="F402" s="27"/>
      <c r="G402" s="27"/>
      <c r="H402" s="27"/>
      <c r="I402" s="27"/>
    </row>
    <row r="403" spans="1:9">
      <c r="A403" s="27"/>
      <c r="B403" s="27"/>
      <c r="C403" s="27"/>
      <c r="D403" s="27"/>
      <c r="E403" s="27"/>
      <c r="F403" s="27"/>
      <c r="G403" s="27"/>
      <c r="H403" s="27"/>
      <c r="I403" s="27"/>
    </row>
    <row r="404" spans="1:9">
      <c r="A404" s="27"/>
      <c r="B404" s="27"/>
      <c r="C404" s="27"/>
      <c r="D404" s="27"/>
      <c r="E404" s="27"/>
      <c r="F404" s="27"/>
      <c r="G404" s="27"/>
      <c r="H404" s="27"/>
      <c r="I404" s="27"/>
    </row>
    <row r="405" spans="1:9">
      <c r="A405" s="27"/>
      <c r="B405" s="27"/>
      <c r="C405" s="27"/>
      <c r="D405" s="27"/>
      <c r="E405" s="27"/>
      <c r="F405" s="27"/>
      <c r="G405" s="27"/>
      <c r="H405" s="27"/>
      <c r="I405" s="27"/>
    </row>
    <row r="406" spans="1:9">
      <c r="A406" s="27"/>
      <c r="B406" s="27"/>
      <c r="C406" s="27"/>
      <c r="D406" s="27"/>
      <c r="E406" s="27"/>
      <c r="F406" s="27"/>
      <c r="G406" s="27"/>
      <c r="H406" s="27"/>
      <c r="I406" s="27"/>
    </row>
    <row r="407" spans="1:9">
      <c r="A407" s="27"/>
      <c r="B407" s="27"/>
      <c r="C407" s="27"/>
      <c r="D407" s="27"/>
      <c r="E407" s="27"/>
      <c r="F407" s="27"/>
      <c r="G407" s="27"/>
      <c r="H407" s="27"/>
      <c r="I407" s="27"/>
    </row>
    <row r="408" spans="1:9">
      <c r="A408" s="27"/>
      <c r="B408" s="27"/>
      <c r="C408" s="27"/>
      <c r="D408" s="27"/>
      <c r="E408" s="27"/>
      <c r="F408" s="27"/>
      <c r="G408" s="27"/>
      <c r="H408" s="27"/>
      <c r="I408" s="27"/>
    </row>
    <row r="409" spans="1:9">
      <c r="A409" s="27"/>
      <c r="B409" s="27"/>
      <c r="C409" s="27"/>
      <c r="D409" s="27"/>
      <c r="E409" s="27"/>
      <c r="F409" s="27"/>
      <c r="G409" s="27"/>
      <c r="H409" s="27"/>
      <c r="I409" s="27"/>
    </row>
    <row r="410" spans="1:9">
      <c r="A410" s="27"/>
      <c r="B410" s="27"/>
      <c r="C410" s="27"/>
      <c r="D410" s="27"/>
      <c r="E410" s="27"/>
      <c r="F410" s="27"/>
      <c r="G410" s="27"/>
      <c r="H410" s="27"/>
      <c r="I410" s="27"/>
    </row>
    <row r="411" spans="1:9">
      <c r="A411" s="27"/>
      <c r="B411" s="27"/>
      <c r="C411" s="27"/>
      <c r="D411" s="27"/>
      <c r="E411" s="27"/>
      <c r="F411" s="27"/>
      <c r="G411" s="27"/>
      <c r="H411" s="27"/>
      <c r="I411" s="27"/>
    </row>
    <row r="412" spans="1:9">
      <c r="A412" s="27"/>
      <c r="B412" s="27"/>
      <c r="C412" s="27"/>
      <c r="D412" s="27"/>
      <c r="E412" s="27"/>
      <c r="F412" s="27"/>
      <c r="G412" s="27"/>
      <c r="H412" s="27"/>
      <c r="I412" s="27"/>
    </row>
    <row r="413" spans="1:9">
      <c r="A413" s="27"/>
      <c r="B413" s="27"/>
      <c r="C413" s="27"/>
      <c r="D413" s="27"/>
      <c r="E413" s="27"/>
      <c r="F413" s="27"/>
      <c r="G413" s="27"/>
      <c r="H413" s="27"/>
      <c r="I413" s="27"/>
    </row>
    <row r="414" spans="1:9">
      <c r="A414" s="27"/>
      <c r="B414" s="27"/>
      <c r="C414" s="27"/>
      <c r="D414" s="27"/>
      <c r="E414" s="27"/>
      <c r="F414" s="27"/>
      <c r="G414" s="27"/>
      <c r="H414" s="27"/>
      <c r="I414" s="27"/>
    </row>
    <row r="415" spans="1:9">
      <c r="A415" s="27"/>
      <c r="B415" s="27"/>
      <c r="C415" s="27"/>
      <c r="D415" s="27"/>
      <c r="E415" s="27"/>
      <c r="F415" s="27"/>
      <c r="G415" s="27"/>
      <c r="H415" s="27"/>
      <c r="I415" s="27"/>
    </row>
    <row r="416" spans="1:9">
      <c r="A416" s="27"/>
      <c r="B416" s="27"/>
      <c r="C416" s="27"/>
      <c r="D416" s="27"/>
      <c r="E416" s="27"/>
      <c r="F416" s="27"/>
      <c r="G416" s="27"/>
      <c r="H416" s="27"/>
      <c r="I416" s="27"/>
    </row>
    <row r="417" spans="1:9">
      <c r="A417" s="27"/>
      <c r="B417" s="27"/>
      <c r="C417" s="27"/>
      <c r="D417" s="27"/>
      <c r="E417" s="27"/>
      <c r="F417" s="27"/>
      <c r="G417" s="27"/>
      <c r="H417" s="27"/>
      <c r="I417" s="27"/>
    </row>
    <row r="418" spans="1:9">
      <c r="A418" s="27"/>
      <c r="B418" s="27"/>
      <c r="C418" s="27"/>
      <c r="D418" s="27"/>
      <c r="E418" s="27"/>
      <c r="F418" s="27"/>
      <c r="G418" s="27"/>
      <c r="H418" s="27"/>
      <c r="I418" s="27"/>
    </row>
    <row r="419" spans="1:9">
      <c r="A419" s="27"/>
      <c r="B419" s="27"/>
      <c r="C419" s="27"/>
      <c r="D419" s="27"/>
      <c r="E419" s="27"/>
      <c r="F419" s="27"/>
      <c r="G419" s="27"/>
      <c r="H419" s="27"/>
      <c r="I419" s="27"/>
    </row>
    <row r="420" spans="1:9">
      <c r="A420" s="27"/>
      <c r="B420" s="27"/>
      <c r="C420" s="27"/>
      <c r="D420" s="27"/>
      <c r="E420" s="27"/>
      <c r="F420" s="27"/>
      <c r="G420" s="27"/>
      <c r="H420" s="27"/>
      <c r="I420" s="27"/>
    </row>
    <row r="421" spans="1:9">
      <c r="A421" s="27"/>
      <c r="B421" s="27"/>
      <c r="C421" s="27"/>
      <c r="D421" s="27"/>
      <c r="E421" s="27"/>
      <c r="F421" s="27"/>
      <c r="G421" s="27"/>
      <c r="H421" s="27"/>
      <c r="I421" s="27"/>
    </row>
    <row r="422" spans="1:9">
      <c r="A422" s="27"/>
      <c r="B422" s="27"/>
      <c r="C422" s="27"/>
      <c r="D422" s="27"/>
      <c r="E422" s="27"/>
      <c r="F422" s="27"/>
      <c r="G422" s="27"/>
      <c r="H422" s="27"/>
      <c r="I422" s="27"/>
    </row>
    <row r="423" spans="1:9">
      <c r="A423" s="27"/>
      <c r="B423" s="27"/>
      <c r="C423" s="27"/>
      <c r="D423" s="27"/>
      <c r="E423" s="27"/>
      <c r="F423" s="27"/>
      <c r="G423" s="27"/>
      <c r="H423" s="27"/>
      <c r="I423" s="27"/>
    </row>
    <row r="424" spans="1:9">
      <c r="A424" s="27"/>
      <c r="B424" s="27"/>
      <c r="C424" s="27"/>
      <c r="D424" s="27"/>
      <c r="E424" s="27"/>
      <c r="F424" s="27"/>
      <c r="G424" s="27"/>
      <c r="H424" s="27"/>
      <c r="I424" s="27"/>
    </row>
    <row r="425" spans="1:9">
      <c r="A425" s="27"/>
      <c r="B425" s="27"/>
      <c r="C425" s="27"/>
      <c r="D425" s="27"/>
      <c r="E425" s="27"/>
      <c r="F425" s="27"/>
      <c r="G425" s="27"/>
      <c r="H425" s="27"/>
      <c r="I425" s="27"/>
    </row>
    <row r="426" spans="1:9">
      <c r="A426" s="27"/>
      <c r="B426" s="27"/>
      <c r="C426" s="27"/>
      <c r="D426" s="27"/>
      <c r="E426" s="27"/>
      <c r="F426" s="27"/>
      <c r="G426" s="27"/>
      <c r="H426" s="27"/>
      <c r="I426" s="27"/>
    </row>
    <row r="427" spans="1:9">
      <c r="A427" s="27"/>
      <c r="B427" s="27"/>
      <c r="C427" s="27"/>
      <c r="D427" s="27"/>
      <c r="E427" s="27"/>
      <c r="F427" s="27"/>
      <c r="G427" s="27"/>
      <c r="H427" s="27"/>
      <c r="I427" s="27"/>
    </row>
    <row r="428" spans="1:9">
      <c r="A428" s="27"/>
      <c r="B428" s="27"/>
      <c r="C428" s="27"/>
      <c r="D428" s="27"/>
      <c r="E428" s="27"/>
      <c r="F428" s="27"/>
      <c r="G428" s="27"/>
      <c r="H428" s="27"/>
      <c r="I428" s="27"/>
    </row>
    <row r="429" spans="1:9">
      <c r="A429" s="27"/>
      <c r="B429" s="27"/>
      <c r="C429" s="27"/>
      <c r="D429" s="27"/>
      <c r="E429" s="27"/>
      <c r="F429" s="27"/>
      <c r="G429" s="27"/>
      <c r="H429" s="27"/>
      <c r="I429" s="27"/>
    </row>
    <row r="430" spans="1:9">
      <c r="A430" s="27"/>
      <c r="B430" s="27"/>
      <c r="C430" s="27"/>
      <c r="D430" s="27"/>
      <c r="E430" s="27"/>
      <c r="F430" s="27"/>
      <c r="G430" s="27"/>
      <c r="H430" s="27"/>
      <c r="I430" s="27"/>
    </row>
    <row r="431" spans="1:9">
      <c r="A431" s="27"/>
      <c r="B431" s="27"/>
      <c r="C431" s="27"/>
      <c r="D431" s="27"/>
      <c r="E431" s="27"/>
      <c r="F431" s="27"/>
      <c r="G431" s="27"/>
      <c r="H431" s="27"/>
      <c r="I431" s="27"/>
    </row>
    <row r="432" spans="1:9">
      <c r="A432" s="27"/>
      <c r="B432" s="27"/>
      <c r="C432" s="27"/>
      <c r="D432" s="27"/>
      <c r="E432" s="27"/>
      <c r="F432" s="27"/>
      <c r="G432" s="27"/>
      <c r="H432" s="27"/>
      <c r="I432" s="27"/>
    </row>
    <row r="433" spans="1:9">
      <c r="A433" s="27"/>
      <c r="B433" s="27"/>
      <c r="C433" s="27"/>
      <c r="D433" s="27"/>
      <c r="E433" s="27"/>
      <c r="F433" s="27"/>
      <c r="G433" s="27"/>
      <c r="H433" s="27"/>
      <c r="I433" s="27"/>
    </row>
    <row r="434" spans="1:9">
      <c r="A434" s="27"/>
      <c r="B434" s="27"/>
      <c r="C434" s="27"/>
      <c r="D434" s="27"/>
      <c r="E434" s="27"/>
      <c r="F434" s="27"/>
      <c r="G434" s="27"/>
      <c r="H434" s="27"/>
      <c r="I434" s="27"/>
    </row>
    <row r="435" spans="1:9">
      <c r="A435" s="27"/>
      <c r="B435" s="27"/>
      <c r="C435" s="27"/>
      <c r="D435" s="27"/>
      <c r="E435" s="27"/>
      <c r="F435" s="27"/>
      <c r="G435" s="27"/>
      <c r="H435" s="27"/>
      <c r="I435" s="27"/>
    </row>
    <row r="436" spans="1:9">
      <c r="A436" s="27"/>
      <c r="B436" s="27"/>
      <c r="C436" s="27"/>
      <c r="D436" s="27"/>
      <c r="E436" s="27"/>
      <c r="F436" s="27"/>
      <c r="G436" s="27"/>
      <c r="H436" s="27"/>
      <c r="I436" s="27"/>
    </row>
    <row r="437" spans="1:9">
      <c r="A437" s="27"/>
      <c r="B437" s="27"/>
      <c r="C437" s="27"/>
      <c r="D437" s="27"/>
      <c r="E437" s="27"/>
      <c r="F437" s="27"/>
      <c r="G437" s="27"/>
      <c r="H437" s="27"/>
      <c r="I437" s="27"/>
    </row>
    <row r="438" spans="1:9">
      <c r="A438" s="27"/>
      <c r="B438" s="27"/>
      <c r="C438" s="27"/>
      <c r="D438" s="27"/>
      <c r="E438" s="27"/>
      <c r="F438" s="27"/>
      <c r="G438" s="27"/>
      <c r="H438" s="27"/>
      <c r="I438" s="27"/>
    </row>
    <row r="439" spans="1:9">
      <c r="A439" s="27"/>
      <c r="B439" s="27"/>
      <c r="C439" s="27"/>
      <c r="D439" s="27"/>
      <c r="E439" s="27"/>
      <c r="F439" s="27"/>
      <c r="G439" s="27"/>
      <c r="H439" s="27"/>
      <c r="I439" s="27"/>
    </row>
    <row r="440" spans="1:9">
      <c r="A440" s="27"/>
      <c r="B440" s="27"/>
      <c r="C440" s="27"/>
      <c r="D440" s="27"/>
      <c r="E440" s="27"/>
      <c r="F440" s="27"/>
      <c r="G440" s="27"/>
      <c r="H440" s="27"/>
      <c r="I440" s="27"/>
    </row>
    <row r="441" spans="1:9">
      <c r="A441" s="27"/>
      <c r="B441" s="27"/>
      <c r="C441" s="27"/>
      <c r="D441" s="27"/>
      <c r="E441" s="27"/>
      <c r="F441" s="27"/>
      <c r="G441" s="27"/>
      <c r="H441" s="27"/>
      <c r="I441" s="27"/>
    </row>
    <row r="442" spans="1:9">
      <c r="A442" s="27"/>
      <c r="B442" s="27"/>
      <c r="C442" s="27"/>
      <c r="D442" s="27"/>
      <c r="E442" s="27"/>
      <c r="F442" s="27"/>
      <c r="G442" s="27"/>
      <c r="H442" s="27"/>
      <c r="I442" s="27"/>
    </row>
    <row r="443" spans="1:9">
      <c r="A443" s="27"/>
      <c r="B443" s="27"/>
      <c r="C443" s="27"/>
      <c r="D443" s="27"/>
      <c r="E443" s="27"/>
      <c r="F443" s="27"/>
      <c r="G443" s="27"/>
      <c r="H443" s="27"/>
      <c r="I443" s="27"/>
    </row>
  </sheetData>
  <mergeCells count="4">
    <mergeCell ref="B40:F40"/>
    <mergeCell ref="A2:G2"/>
    <mergeCell ref="A3:G3"/>
    <mergeCell ref="A4:G4"/>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3AAE-D0B4-45DA-8E83-B039AF210290}">
  <dimension ref="B2:Z52"/>
  <sheetViews>
    <sheetView showGridLines="0" zoomScaleNormal="100" workbookViewId="0">
      <selection activeCell="B7" sqref="B7:J7"/>
    </sheetView>
  </sheetViews>
  <sheetFormatPr baseColWidth="10" defaultColWidth="11.42578125" defaultRowHeight="15"/>
  <cols>
    <col min="1" max="1" width="11.42578125" style="28"/>
    <col min="2" max="2" width="33.7109375" style="28" customWidth="1"/>
    <col min="3" max="3" width="11.42578125" style="28"/>
    <col min="4" max="4" width="13.42578125" style="28" customWidth="1"/>
    <col min="5" max="11" width="11.42578125" style="28"/>
    <col min="12" max="12" width="13.85546875" style="28" customWidth="1"/>
    <col min="13" max="13" width="12.85546875" style="28" customWidth="1"/>
    <col min="14" max="14" width="11.7109375" style="28" bestFit="1" customWidth="1"/>
    <col min="15" max="15" width="12" style="28" bestFit="1" customWidth="1"/>
    <col min="16" max="16" width="13.5703125" style="28" bestFit="1" customWidth="1"/>
    <col min="17" max="17" width="12.42578125" style="28" bestFit="1" customWidth="1"/>
    <col min="18" max="18" width="12.7109375" style="28" bestFit="1" customWidth="1"/>
    <col min="19" max="19" width="13" style="28" bestFit="1" customWidth="1"/>
    <col min="20" max="20" width="13.5703125" style="28" bestFit="1" customWidth="1"/>
    <col min="21" max="21" width="12.42578125" style="28" bestFit="1" customWidth="1"/>
    <col min="22" max="22" width="13" style="28" bestFit="1" customWidth="1"/>
    <col min="23" max="16384" width="11.42578125" style="28"/>
  </cols>
  <sheetData>
    <row r="2" spans="2:23" ht="23.25">
      <c r="B2" s="666" t="s">
        <v>146</v>
      </c>
      <c r="C2" s="666"/>
      <c r="D2" s="666"/>
      <c r="E2" s="666"/>
      <c r="F2" s="666"/>
      <c r="G2" s="666"/>
      <c r="H2" s="666"/>
      <c r="I2" s="666"/>
      <c r="J2" s="666"/>
    </row>
    <row r="3" spans="2:23" ht="18">
      <c r="B3" s="667" t="s">
        <v>147</v>
      </c>
      <c r="C3" s="667"/>
      <c r="D3" s="667"/>
      <c r="E3" s="667"/>
      <c r="F3" s="667"/>
      <c r="G3" s="667"/>
      <c r="H3" s="667"/>
      <c r="I3" s="667"/>
      <c r="J3" s="667"/>
    </row>
    <row r="4" spans="2:23">
      <c r="B4" s="668" t="s">
        <v>158</v>
      </c>
      <c r="C4" s="668"/>
      <c r="D4" s="668"/>
      <c r="E4" s="668"/>
      <c r="F4" s="668"/>
      <c r="G4" s="668"/>
      <c r="H4" s="668"/>
      <c r="I4" s="668"/>
      <c r="J4" s="668"/>
      <c r="K4" s="31"/>
      <c r="L4" s="31"/>
    </row>
    <row r="6" spans="2:23">
      <c r="L6" s="641"/>
      <c r="M6" s="642"/>
      <c r="N6" s="642"/>
      <c r="O6" s="642"/>
      <c r="P6" s="681"/>
      <c r="Q6" s="681"/>
      <c r="R6" s="681"/>
      <c r="S6" s="681"/>
      <c r="T6" s="681"/>
      <c r="U6" s="681"/>
      <c r="V6" s="682"/>
    </row>
    <row r="7" spans="2:23" ht="15" customHeight="1">
      <c r="B7" s="946" t="s">
        <v>48</v>
      </c>
      <c r="C7" s="946"/>
      <c r="D7" s="946"/>
      <c r="E7" s="946"/>
      <c r="F7" s="946"/>
      <c r="G7" s="946"/>
      <c r="H7" s="946"/>
      <c r="I7" s="946"/>
      <c r="J7" s="946"/>
    </row>
    <row r="8" spans="2:23" ht="15.75">
      <c r="B8" s="878" t="s">
        <v>49</v>
      </c>
      <c r="C8" s="878"/>
      <c r="D8" s="878"/>
      <c r="E8" s="878"/>
      <c r="F8" s="878"/>
      <c r="G8" s="878"/>
      <c r="H8" s="878"/>
      <c r="I8" s="878"/>
      <c r="J8" s="878"/>
    </row>
    <row r="9" spans="2:23" ht="15.75">
      <c r="K9" s="30"/>
      <c r="L9" s="30"/>
      <c r="M9" s="30"/>
      <c r="N9" s="30"/>
      <c r="O9" s="30"/>
      <c r="P9" s="30"/>
      <c r="Q9" s="30"/>
      <c r="R9" s="30"/>
      <c r="S9" s="30"/>
      <c r="T9" s="30"/>
      <c r="U9" s="31"/>
      <c r="V9" s="31"/>
      <c r="W9" s="31"/>
    </row>
    <row r="10" spans="2:23" ht="15.75">
      <c r="K10" s="32"/>
      <c r="L10" s="32"/>
      <c r="M10" s="679"/>
      <c r="N10" s="679"/>
      <c r="O10" s="679"/>
      <c r="P10" s="679"/>
      <c r="Q10" s="679"/>
      <c r="R10" s="679"/>
      <c r="S10" s="32"/>
      <c r="T10" s="32"/>
    </row>
    <row r="11" spans="2:23" ht="15.75">
      <c r="K11" s="32"/>
      <c r="L11" s="32"/>
      <c r="M11" s="32"/>
      <c r="N11" s="32"/>
      <c r="O11" s="32"/>
      <c r="P11" s="32"/>
      <c r="Q11" s="32"/>
      <c r="R11" s="32"/>
      <c r="S11" s="32"/>
      <c r="T11" s="32"/>
    </row>
    <row r="12" spans="2:23" ht="23.25" customHeight="1">
      <c r="M12" s="156"/>
      <c r="N12" s="156"/>
      <c r="O12" s="156"/>
      <c r="P12" s="156"/>
      <c r="Q12" s="156"/>
      <c r="R12" s="156"/>
    </row>
    <row r="13" spans="2:23" ht="18">
      <c r="M13" s="159"/>
      <c r="N13" s="159"/>
      <c r="O13" s="159"/>
      <c r="P13" s="159"/>
      <c r="Q13" s="159"/>
      <c r="R13" s="159"/>
    </row>
    <row r="14" spans="2:23" ht="15.75" customHeight="1">
      <c r="M14" s="222"/>
      <c r="N14" s="222"/>
      <c r="O14" s="222"/>
      <c r="P14" s="222"/>
      <c r="Q14" s="222"/>
      <c r="R14" s="222"/>
    </row>
    <row r="15" spans="2:23">
      <c r="L15" s="33"/>
      <c r="M15" s="33"/>
      <c r="N15" s="33"/>
      <c r="O15" s="33"/>
      <c r="P15" s="33"/>
      <c r="Q15" s="33"/>
      <c r="R15" s="33"/>
      <c r="S15" s="33"/>
      <c r="T15" s="33"/>
      <c r="U15" s="33"/>
      <c r="V15" s="33"/>
    </row>
    <row r="18" spans="2:26">
      <c r="F18" s="932"/>
      <c r="L18" s="33"/>
    </row>
    <row r="19" spans="2:26">
      <c r="D19" s="34"/>
    </row>
    <row r="20" spans="2:26">
      <c r="D20" s="35"/>
      <c r="E20" s="35"/>
      <c r="S20" s="680"/>
      <c r="T20" s="680"/>
      <c r="U20" s="680"/>
      <c r="V20" s="680"/>
      <c r="W20" s="680"/>
      <c r="X20" s="680"/>
      <c r="Y20" s="680"/>
      <c r="Z20" s="680"/>
    </row>
    <row r="21" spans="2:26">
      <c r="D21" s="34"/>
    </row>
    <row r="22" spans="2:26">
      <c r="D22" s="35"/>
      <c r="E22" s="35"/>
      <c r="F22" s="35"/>
      <c r="G22" s="35"/>
      <c r="H22" s="35"/>
      <c r="I22" s="35"/>
      <c r="J22" s="35"/>
    </row>
    <row r="23" spans="2:26">
      <c r="D23" s="36"/>
      <c r="E23" s="36"/>
      <c r="F23" s="36"/>
      <c r="G23" s="36"/>
      <c r="H23" s="36"/>
      <c r="I23" s="36"/>
      <c r="J23" s="36"/>
      <c r="K23" s="36"/>
    </row>
    <row r="24" spans="2:26">
      <c r="B24" s="545" t="s">
        <v>1584</v>
      </c>
    </row>
    <row r="25" spans="2:26">
      <c r="B25" s="545" t="s">
        <v>1585</v>
      </c>
    </row>
    <row r="26" spans="2:26" ht="11.25" customHeight="1">
      <c r="B26" s="545" t="s">
        <v>1586</v>
      </c>
      <c r="L26" s="34"/>
      <c r="M26" s="34"/>
    </row>
    <row r="27" spans="2:26" ht="11.25" customHeight="1">
      <c r="B27" s="37"/>
      <c r="L27" s="37"/>
      <c r="M27" s="37"/>
      <c r="N27" s="37"/>
    </row>
    <row r="28" spans="2:26" ht="11.25" customHeight="1">
      <c r="B28" s="36"/>
      <c r="D28" s="33"/>
      <c r="E28" s="33"/>
      <c r="L28" s="34"/>
      <c r="M28" s="34"/>
    </row>
    <row r="29" spans="2:26" ht="11.25" customHeight="1">
      <c r="L29" s="37"/>
      <c r="M29" s="37"/>
      <c r="N29" s="37"/>
      <c r="O29" s="37"/>
      <c r="P29" s="37"/>
      <c r="Q29" s="37"/>
      <c r="R29" s="37"/>
      <c r="S29" s="37"/>
    </row>
    <row r="30" spans="2:26" ht="11.25" customHeight="1">
      <c r="L30" s="36"/>
      <c r="M30" s="36"/>
      <c r="N30" s="36"/>
      <c r="O30" s="36"/>
      <c r="P30" s="36"/>
      <c r="Q30" s="36"/>
      <c r="R30" s="36"/>
      <c r="S30" s="36"/>
    </row>
    <row r="31" spans="2:26">
      <c r="D31" s="33"/>
    </row>
    <row r="34" spans="2:14">
      <c r="M34" s="33"/>
    </row>
    <row r="39" spans="2:14">
      <c r="B39" s="674" t="s">
        <v>51</v>
      </c>
      <c r="C39" s="676" t="s">
        <v>52</v>
      </c>
      <c r="D39" s="677"/>
      <c r="E39" s="677"/>
      <c r="F39" s="678"/>
      <c r="G39" s="676" t="s">
        <v>53</v>
      </c>
      <c r="H39" s="677"/>
      <c r="I39" s="677"/>
      <c r="J39" s="678"/>
      <c r="K39" s="676" t="s">
        <v>54</v>
      </c>
      <c r="L39" s="677"/>
      <c r="M39" s="677"/>
      <c r="N39" s="678"/>
    </row>
    <row r="40" spans="2:14">
      <c r="B40" s="675"/>
      <c r="C40" s="38" t="s">
        <v>55</v>
      </c>
      <c r="D40" s="38" t="s">
        <v>56</v>
      </c>
      <c r="E40" s="38" t="s">
        <v>57</v>
      </c>
      <c r="F40" s="38" t="s">
        <v>58</v>
      </c>
      <c r="G40" s="38" t="s">
        <v>55</v>
      </c>
      <c r="H40" s="38" t="s">
        <v>56</v>
      </c>
      <c r="I40" s="38" t="s">
        <v>57</v>
      </c>
      <c r="J40" s="38" t="s">
        <v>58</v>
      </c>
      <c r="K40" s="38" t="s">
        <v>55</v>
      </c>
      <c r="L40" s="38" t="s">
        <v>56</v>
      </c>
      <c r="M40" s="38" t="s">
        <v>57</v>
      </c>
      <c r="N40" s="38" t="s">
        <v>59</v>
      </c>
    </row>
    <row r="41" spans="2:14">
      <c r="B41" s="39" t="s">
        <v>60</v>
      </c>
      <c r="C41" s="40">
        <v>1.8851865592819337</v>
      </c>
      <c r="D41" s="40">
        <v>-3.0728428382833357</v>
      </c>
      <c r="E41" s="40">
        <v>-3.6671620877303752</v>
      </c>
      <c r="F41" s="40">
        <v>-3.3746498503733164</v>
      </c>
      <c r="G41" s="41">
        <v>1.0109512705942763</v>
      </c>
      <c r="H41" s="40">
        <v>4.6305230862215012</v>
      </c>
      <c r="I41" s="40">
        <v>6.0107718638930265</v>
      </c>
      <c r="J41" s="40">
        <v>6.5987514088938326</v>
      </c>
      <c r="K41" s="40">
        <v>5.0131264141187444</v>
      </c>
      <c r="L41" s="40">
        <v>5.6999146022559444</v>
      </c>
      <c r="M41" s="40">
        <v>5.3864985891318753</v>
      </c>
      <c r="N41" s="40"/>
    </row>
    <row r="42" spans="2:14">
      <c r="B42" s="39" t="s">
        <v>61</v>
      </c>
      <c r="C42" s="40">
        <v>10.571392873324086</v>
      </c>
      <c r="D42" s="40">
        <v>5.4385621218296194</v>
      </c>
      <c r="E42" s="40">
        <v>5.7808054034613292</v>
      </c>
      <c r="F42" s="40">
        <v>4.9328862749294302</v>
      </c>
      <c r="G42" s="41">
        <v>-8.5718045771010338</v>
      </c>
      <c r="H42" s="40">
        <v>-2.1490526836515045</v>
      </c>
      <c r="I42" s="40">
        <v>-0.14245967365977208</v>
      </c>
      <c r="J42" s="40">
        <v>6.1480919246676535E-2</v>
      </c>
      <c r="K42" s="40">
        <v>4.3876124754995942</v>
      </c>
      <c r="L42" s="40">
        <v>2.111089623622405</v>
      </c>
      <c r="M42" s="40">
        <v>1.4364495783977702</v>
      </c>
      <c r="N42" s="40"/>
    </row>
    <row r="43" spans="2:14">
      <c r="B43" s="39" t="s">
        <v>62</v>
      </c>
      <c r="C43" s="40">
        <v>-0.28909021329765494</v>
      </c>
      <c r="D43" s="40">
        <v>-17.63634838485126</v>
      </c>
      <c r="E43" s="40">
        <v>-16.724578701778327</v>
      </c>
      <c r="F43" s="40">
        <v>-12.06516271405917</v>
      </c>
      <c r="G43" s="41">
        <v>15.239718115180878</v>
      </c>
      <c r="H43" s="40">
        <v>35.049044898833671</v>
      </c>
      <c r="I43" s="40">
        <v>24.745185118046223</v>
      </c>
      <c r="J43" s="40">
        <v>22.07143012515138</v>
      </c>
      <c r="K43" s="40">
        <v>7.5627227660418015</v>
      </c>
      <c r="L43" s="40">
        <v>4.361132831559587</v>
      </c>
      <c r="M43" s="40">
        <v>5.0171121257398994</v>
      </c>
      <c r="N43" s="40"/>
    </row>
    <row r="44" spans="2:14">
      <c r="B44" s="39" t="s">
        <v>63</v>
      </c>
      <c r="C44" s="40"/>
      <c r="D44" s="40"/>
      <c r="E44" s="40"/>
      <c r="F44" s="40"/>
      <c r="G44" s="41"/>
      <c r="H44" s="40"/>
      <c r="I44" s="40"/>
      <c r="J44" s="40"/>
      <c r="K44" s="40"/>
      <c r="L44" s="40"/>
      <c r="M44" s="40"/>
      <c r="N44" s="40"/>
    </row>
    <row r="45" spans="2:14">
      <c r="B45" s="42" t="s">
        <v>64</v>
      </c>
      <c r="C45" s="43">
        <v>-10.81487493887056</v>
      </c>
      <c r="D45" s="43">
        <v>-31.350801634728938</v>
      </c>
      <c r="E45" s="43">
        <v>-31.677887564742775</v>
      </c>
      <c r="F45" s="43">
        <v>-30.318693299394567</v>
      </c>
      <c r="G45" s="44">
        <v>-12.426938605400224</v>
      </c>
      <c r="H45" s="43">
        <v>24.334660544377357</v>
      </c>
      <c r="I45" s="43">
        <v>33.895558614839558</v>
      </c>
      <c r="J45" s="43">
        <v>36.167390647255104</v>
      </c>
      <c r="K45" s="43">
        <v>33.399993152553208</v>
      </c>
      <c r="L45" s="43">
        <v>24.370101336369459</v>
      </c>
      <c r="M45" s="43">
        <v>19.012713039768613</v>
      </c>
      <c r="N45" s="43"/>
    </row>
    <row r="46" spans="2:14">
      <c r="B46" s="42" t="s">
        <v>65</v>
      </c>
      <c r="C46" s="43">
        <v>-0.42152200374751203</v>
      </c>
      <c r="D46" s="43">
        <v>-16.551074154313525</v>
      </c>
      <c r="E46" s="43">
        <v>-18.031441835289243</v>
      </c>
      <c r="F46" s="43">
        <v>-14.622521515577418</v>
      </c>
      <c r="G46" s="44">
        <v>-0.41613408340504066</v>
      </c>
      <c r="H46" s="43">
        <v>20.111770226319209</v>
      </c>
      <c r="I46" s="43">
        <v>24.528664596277764</v>
      </c>
      <c r="J46" s="43">
        <v>24.668865661187382</v>
      </c>
      <c r="K46" s="43">
        <v>23.137335196283516</v>
      </c>
      <c r="L46" s="43">
        <v>16.69575853727747</v>
      </c>
      <c r="M46" s="43">
        <v>14.380923820732477</v>
      </c>
      <c r="N46" s="43"/>
    </row>
    <row r="47" spans="2:14">
      <c r="B47" s="45" t="s">
        <v>66</v>
      </c>
      <c r="C47" s="46">
        <v>-8.5602820021080106E-3</v>
      </c>
      <c r="D47" s="46">
        <v>-8.5036886142451777</v>
      </c>
      <c r="E47" s="46">
        <v>-8.0711539912107071</v>
      </c>
      <c r="F47" s="46">
        <v>-6.7202393746339339</v>
      </c>
      <c r="G47" s="47">
        <v>3.1396607256150446</v>
      </c>
      <c r="H47" s="48">
        <v>13.338068022806638</v>
      </c>
      <c r="I47" s="47">
        <v>12.698991589478581</v>
      </c>
      <c r="J47" s="47">
        <v>12.271990236920487</v>
      </c>
      <c r="K47" s="47">
        <v>6.1466040503912893</v>
      </c>
      <c r="L47" s="47">
        <v>5.625261164097779</v>
      </c>
      <c r="M47" s="47">
        <v>5.4225497718681339</v>
      </c>
      <c r="N47" s="47">
        <v>5.3</v>
      </c>
    </row>
    <row r="50" spans="2:14">
      <c r="B50" s="674" t="s">
        <v>51</v>
      </c>
      <c r="C50" s="676">
        <v>2020</v>
      </c>
      <c r="D50" s="677"/>
      <c r="E50" s="677"/>
      <c r="F50" s="678"/>
      <c r="G50" s="676">
        <v>2021</v>
      </c>
      <c r="H50" s="677"/>
      <c r="I50" s="677"/>
      <c r="J50" s="678"/>
      <c r="K50" s="676">
        <v>2022</v>
      </c>
      <c r="L50" s="677"/>
      <c r="M50" s="677"/>
      <c r="N50" s="678"/>
    </row>
    <row r="51" spans="2:14">
      <c r="B51" s="675"/>
      <c r="C51" s="38" t="s">
        <v>55</v>
      </c>
      <c r="D51" s="38" t="s">
        <v>56</v>
      </c>
      <c r="E51" s="38" t="s">
        <v>57</v>
      </c>
      <c r="F51" s="38" t="s">
        <v>58</v>
      </c>
      <c r="G51" s="38" t="s">
        <v>55</v>
      </c>
      <c r="H51" s="38" t="s">
        <v>56</v>
      </c>
      <c r="I51" s="38" t="s">
        <v>57</v>
      </c>
      <c r="J51" s="38" t="s">
        <v>58</v>
      </c>
      <c r="K51" s="38" t="s">
        <v>55</v>
      </c>
      <c r="L51" s="38" t="s">
        <v>56</v>
      </c>
      <c r="M51" s="38" t="s">
        <v>57</v>
      </c>
      <c r="N51" s="38" t="s">
        <v>58</v>
      </c>
    </row>
    <row r="52" spans="2:14">
      <c r="B52" s="45" t="s">
        <v>66</v>
      </c>
      <c r="C52" s="46">
        <v>-8.5602820021080106E-3</v>
      </c>
      <c r="D52" s="46">
        <v>-8.5036886142451777</v>
      </c>
      <c r="E52" s="46">
        <v>-8.0711539912107071</v>
      </c>
      <c r="F52" s="46">
        <v>-6.7202393746339339</v>
      </c>
      <c r="G52" s="47">
        <v>3.1396607256150446</v>
      </c>
      <c r="H52" s="48">
        <v>13.338068022806638</v>
      </c>
      <c r="I52" s="47">
        <v>12.698991589478581</v>
      </c>
      <c r="J52" s="47">
        <v>12.271990236920487</v>
      </c>
      <c r="K52" s="47">
        <v>6.1466040503912893</v>
      </c>
      <c r="L52" s="47">
        <v>5.625261164097779</v>
      </c>
      <c r="M52" s="47">
        <v>5.4225497718681339</v>
      </c>
      <c r="N52" s="47">
        <v>4.9000000000000004</v>
      </c>
    </row>
  </sheetData>
  <mergeCells count="18">
    <mergeCell ref="B2:J2"/>
    <mergeCell ref="B3:J3"/>
    <mergeCell ref="B4:J4"/>
    <mergeCell ref="P6:S6"/>
    <mergeCell ref="T6:V6"/>
    <mergeCell ref="S20:V20"/>
    <mergeCell ref="W20:Z20"/>
    <mergeCell ref="B39:B40"/>
    <mergeCell ref="C39:F39"/>
    <mergeCell ref="G39:J39"/>
    <mergeCell ref="K39:N39"/>
    <mergeCell ref="B50:B51"/>
    <mergeCell ref="C50:F50"/>
    <mergeCell ref="G50:J50"/>
    <mergeCell ref="K50:N50"/>
    <mergeCell ref="B7:J7"/>
    <mergeCell ref="B8:J8"/>
    <mergeCell ref="M10:R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DDFA-0287-47E9-84DB-705436890C7E}">
  <dimension ref="D3:S44"/>
  <sheetViews>
    <sheetView showGridLines="0" topLeftCell="B1" zoomScaleNormal="100" workbookViewId="0">
      <selection activeCell="E10" sqref="E10:G10"/>
    </sheetView>
  </sheetViews>
  <sheetFormatPr baseColWidth="10" defaultColWidth="11.42578125" defaultRowHeight="15"/>
  <cols>
    <col min="1" max="4" width="11.42578125" style="28"/>
    <col min="5" max="5" width="44.140625" style="28" bestFit="1" customWidth="1"/>
    <col min="6" max="9" width="11.42578125" style="28"/>
    <col min="10" max="10" width="28.5703125" style="28" customWidth="1"/>
    <col min="11" max="11" width="40.28515625" style="28" customWidth="1"/>
    <col min="12" max="12" width="11.42578125" style="28"/>
    <col min="13" max="13" width="12" style="28" bestFit="1" customWidth="1"/>
    <col min="14" max="16384" width="11.42578125" style="28"/>
  </cols>
  <sheetData>
    <row r="3" spans="4:19">
      <c r="E3" s="29"/>
      <c r="F3" s="29"/>
      <c r="G3" s="29"/>
      <c r="H3" s="29"/>
    </row>
    <row r="4" spans="4:19" ht="23.25" customHeight="1">
      <c r="D4" s="666" t="s">
        <v>146</v>
      </c>
      <c r="E4" s="666"/>
      <c r="F4" s="666"/>
      <c r="G4" s="666"/>
      <c r="H4" s="666"/>
      <c r="I4" s="156"/>
      <c r="J4" s="156"/>
      <c r="K4" s="156"/>
      <c r="L4" s="156"/>
      <c r="M4" s="156"/>
    </row>
    <row r="5" spans="4:19" ht="18">
      <c r="D5" s="667" t="s">
        <v>147</v>
      </c>
      <c r="E5" s="667"/>
      <c r="F5" s="667"/>
      <c r="G5" s="667"/>
      <c r="H5" s="667"/>
      <c r="I5" s="159"/>
      <c r="J5" s="159"/>
      <c r="K5" s="159"/>
      <c r="L5" s="159"/>
      <c r="M5" s="159"/>
    </row>
    <row r="6" spans="4:19" ht="15.75" customHeight="1">
      <c r="D6" s="668" t="s">
        <v>158</v>
      </c>
      <c r="E6" s="668"/>
      <c r="F6" s="668"/>
      <c r="G6" s="668"/>
      <c r="H6" s="668"/>
      <c r="I6" s="222"/>
      <c r="J6" s="222"/>
      <c r="K6" s="222"/>
      <c r="L6" s="222"/>
      <c r="M6" s="222"/>
    </row>
    <row r="7" spans="4:19">
      <c r="E7" s="684"/>
      <c r="F7" s="684"/>
      <c r="G7" s="684"/>
      <c r="H7" s="684"/>
    </row>
    <row r="8" spans="4:19" ht="34.5" customHeight="1">
      <c r="E8" s="969" t="s">
        <v>67</v>
      </c>
      <c r="F8" s="969"/>
      <c r="G8" s="969"/>
      <c r="H8" s="30"/>
      <c r="K8" s="30"/>
      <c r="L8" s="30"/>
      <c r="M8" s="30"/>
      <c r="N8" s="30"/>
    </row>
    <row r="9" spans="4:19" ht="15.75">
      <c r="E9" s="946" t="s">
        <v>68</v>
      </c>
      <c r="F9" s="946"/>
      <c r="G9" s="946"/>
      <c r="H9" s="30"/>
      <c r="K9" s="30"/>
      <c r="L9" s="30"/>
      <c r="M9" s="30"/>
      <c r="N9" s="30"/>
    </row>
    <row r="10" spans="4:19" ht="15.75" customHeight="1" thickBot="1">
      <c r="E10" s="949" t="s">
        <v>69</v>
      </c>
      <c r="F10" s="949"/>
      <c r="G10" s="949"/>
      <c r="H10" s="49"/>
      <c r="K10" s="49"/>
      <c r="L10" s="49"/>
      <c r="M10" s="49"/>
      <c r="N10" s="49"/>
    </row>
    <row r="11" spans="4:19" ht="15.75" thickBot="1">
      <c r="E11" s="951" t="s">
        <v>70</v>
      </c>
      <c r="F11" s="952" t="s">
        <v>33</v>
      </c>
      <c r="G11" s="952">
        <v>2022</v>
      </c>
      <c r="J11" s="51"/>
      <c r="K11" s="52"/>
      <c r="L11" s="52"/>
      <c r="M11" s="52"/>
    </row>
    <row r="12" spans="4:19">
      <c r="E12" s="953" t="s">
        <v>71</v>
      </c>
      <c r="F12" s="954">
        <v>2.4</v>
      </c>
      <c r="G12" s="954">
        <v>5</v>
      </c>
      <c r="H12" s="53"/>
      <c r="J12" s="54"/>
      <c r="K12" s="55"/>
      <c r="L12" s="55"/>
      <c r="M12" s="55"/>
    </row>
    <row r="13" spans="4:19">
      <c r="E13" s="955" t="s">
        <v>72</v>
      </c>
      <c r="F13" s="956">
        <v>2.6</v>
      </c>
      <c r="G13" s="956">
        <v>-7.2</v>
      </c>
      <c r="H13" s="53"/>
      <c r="J13" s="54"/>
      <c r="K13" s="55"/>
      <c r="L13" s="55"/>
      <c r="M13" s="55"/>
    </row>
    <row r="14" spans="4:19">
      <c r="E14" s="953" t="s">
        <v>73</v>
      </c>
      <c r="F14" s="954">
        <v>11</v>
      </c>
      <c r="G14" s="954">
        <v>2.2000000000000002</v>
      </c>
      <c r="H14" s="53"/>
      <c r="J14" s="54"/>
      <c r="K14" s="55"/>
      <c r="L14" s="55"/>
      <c r="M14" s="55"/>
    </row>
    <row r="15" spans="4:19">
      <c r="E15" s="957" t="s">
        <v>74</v>
      </c>
      <c r="F15" s="958">
        <v>21.2</v>
      </c>
      <c r="G15" s="958">
        <v>5.4</v>
      </c>
      <c r="H15" s="53"/>
      <c r="J15" s="54"/>
      <c r="K15" s="55"/>
      <c r="L15" s="55"/>
      <c r="M15" s="55"/>
    </row>
    <row r="16" spans="4:19" ht="23.25">
      <c r="E16" s="953" t="s">
        <v>75</v>
      </c>
      <c r="F16" s="954">
        <v>25.1</v>
      </c>
      <c r="G16" s="954">
        <v>0.6</v>
      </c>
      <c r="H16" s="53"/>
      <c r="J16" s="54"/>
      <c r="K16" s="666"/>
      <c r="L16" s="666"/>
      <c r="M16" s="666"/>
      <c r="N16" s="666"/>
      <c r="O16" s="666"/>
      <c r="P16" s="666"/>
      <c r="Q16" s="666"/>
      <c r="R16" s="666"/>
      <c r="S16" s="666"/>
    </row>
    <row r="17" spans="5:19" ht="18.75">
      <c r="E17" s="953" t="s">
        <v>76</v>
      </c>
      <c r="F17" s="954">
        <v>9.6</v>
      </c>
      <c r="G17" s="954">
        <v>6.5</v>
      </c>
      <c r="H17" s="53"/>
      <c r="J17" s="54"/>
      <c r="K17" s="667"/>
      <c r="L17" s="667"/>
      <c r="M17" s="667"/>
      <c r="N17" s="667"/>
      <c r="O17" s="667"/>
      <c r="P17" s="667"/>
      <c r="Q17" s="667"/>
      <c r="R17" s="667"/>
      <c r="S17" s="667"/>
    </row>
    <row r="18" spans="5:19" ht="15.75">
      <c r="E18" s="959" t="s">
        <v>77</v>
      </c>
      <c r="F18" s="934">
        <v>5.3</v>
      </c>
      <c r="G18" s="934">
        <v>3.6</v>
      </c>
      <c r="H18" s="53"/>
      <c r="J18" s="29"/>
      <c r="K18" s="668"/>
      <c r="L18" s="668"/>
      <c r="M18" s="668"/>
      <c r="N18" s="668"/>
      <c r="O18" s="668"/>
      <c r="P18" s="668"/>
      <c r="Q18" s="668"/>
      <c r="R18" s="668"/>
      <c r="S18" s="668"/>
    </row>
    <row r="19" spans="5:19">
      <c r="E19" s="959" t="s">
        <v>78</v>
      </c>
      <c r="F19" s="934">
        <v>11.8</v>
      </c>
      <c r="G19" s="934">
        <v>5.4</v>
      </c>
      <c r="H19" s="53"/>
      <c r="J19" s="29"/>
      <c r="K19" s="57"/>
      <c r="L19" s="57"/>
      <c r="M19" s="57"/>
    </row>
    <row r="20" spans="5:19">
      <c r="E20" s="960" t="s">
        <v>79</v>
      </c>
      <c r="F20" s="961">
        <v>38.299999999999997</v>
      </c>
      <c r="G20" s="961">
        <v>24</v>
      </c>
      <c r="H20" s="53"/>
      <c r="J20" s="29"/>
      <c r="K20" s="57"/>
      <c r="L20" s="57"/>
      <c r="M20" s="57"/>
    </row>
    <row r="21" spans="5:19">
      <c r="E21" s="959" t="s">
        <v>80</v>
      </c>
      <c r="F21" s="934">
        <v>13</v>
      </c>
      <c r="G21" s="934">
        <v>6.4</v>
      </c>
      <c r="H21" s="53"/>
      <c r="J21" s="29"/>
      <c r="K21" s="57"/>
      <c r="L21" s="57"/>
      <c r="M21" s="57"/>
    </row>
    <row r="22" spans="5:19">
      <c r="E22" s="959" t="s">
        <v>81</v>
      </c>
      <c r="F22" s="934">
        <v>4.5999999999999996</v>
      </c>
      <c r="G22" s="934">
        <v>4.5</v>
      </c>
      <c r="H22" s="53"/>
      <c r="J22" s="29"/>
      <c r="K22" s="57"/>
      <c r="L22" s="57"/>
      <c r="M22" s="57"/>
    </row>
    <row r="23" spans="5:19">
      <c r="E23" s="960" t="s">
        <v>82</v>
      </c>
      <c r="F23" s="961">
        <v>-1</v>
      </c>
      <c r="G23" s="961">
        <v>5.8</v>
      </c>
      <c r="H23" s="53"/>
      <c r="J23" s="29"/>
      <c r="K23" s="57"/>
      <c r="L23" s="57"/>
      <c r="M23" s="57"/>
    </row>
    <row r="24" spans="5:19">
      <c r="E24" s="959" t="s">
        <v>83</v>
      </c>
      <c r="F24" s="934">
        <v>2.9</v>
      </c>
      <c r="G24" s="934">
        <v>4.5</v>
      </c>
      <c r="H24" s="53"/>
      <c r="J24" s="29"/>
      <c r="K24" s="57"/>
      <c r="L24" s="57"/>
      <c r="M24" s="57"/>
    </row>
    <row r="25" spans="5:19">
      <c r="E25" s="959" t="s">
        <v>84</v>
      </c>
      <c r="F25" s="934">
        <v>-2.6</v>
      </c>
      <c r="G25" s="934">
        <v>8.5</v>
      </c>
      <c r="H25" s="53"/>
      <c r="J25" s="29"/>
      <c r="K25" s="57"/>
      <c r="L25" s="57"/>
      <c r="M25" s="57"/>
    </row>
    <row r="26" spans="5:19">
      <c r="E26" s="960" t="s">
        <v>85</v>
      </c>
      <c r="F26" s="961">
        <v>-2.1</v>
      </c>
      <c r="G26" s="961">
        <v>4.3</v>
      </c>
      <c r="H26" s="53"/>
      <c r="J26" s="29"/>
      <c r="K26" s="57"/>
      <c r="L26" s="57"/>
      <c r="M26" s="57"/>
    </row>
    <row r="27" spans="5:19">
      <c r="E27" s="960" t="s">
        <v>86</v>
      </c>
      <c r="F27" s="961">
        <v>-1.5</v>
      </c>
      <c r="G27" s="961">
        <v>11.3</v>
      </c>
      <c r="H27" s="53"/>
      <c r="J27" s="29"/>
      <c r="K27" s="57"/>
      <c r="L27" s="57"/>
      <c r="M27" s="57"/>
    </row>
    <row r="28" spans="5:19" ht="15.75" thickBot="1">
      <c r="E28" s="962" t="s">
        <v>87</v>
      </c>
      <c r="F28" s="963">
        <v>5.8</v>
      </c>
      <c r="G28" s="963">
        <v>8.1999999999999993</v>
      </c>
      <c r="H28" s="53"/>
      <c r="J28" s="29"/>
      <c r="K28" s="57"/>
      <c r="L28" s="57"/>
      <c r="M28" s="57"/>
    </row>
    <row r="29" spans="5:19" ht="15.75" thickBot="1">
      <c r="E29" s="964" t="s">
        <v>66</v>
      </c>
      <c r="F29" s="965">
        <v>12.5</v>
      </c>
      <c r="G29" s="965">
        <v>4.9000000000000004</v>
      </c>
      <c r="J29" s="51"/>
      <c r="K29" s="58"/>
      <c r="L29" s="58"/>
      <c r="M29" s="58"/>
    </row>
    <row r="30" spans="5:19" ht="54.75" customHeight="1">
      <c r="E30" s="966" t="s">
        <v>1587</v>
      </c>
      <c r="F30" s="967"/>
      <c r="G30" s="968"/>
      <c r="H30" s="59"/>
      <c r="I30" s="28" t="s">
        <v>36</v>
      </c>
      <c r="K30" s="685"/>
      <c r="L30" s="685"/>
      <c r="M30" s="60"/>
      <c r="N30" s="60"/>
      <c r="O30" s="61"/>
      <c r="P30" s="61"/>
      <c r="Q30" s="61"/>
    </row>
    <row r="31" spans="5:19" ht="11.25" customHeight="1">
      <c r="E31" s="62"/>
      <c r="F31" s="62"/>
      <c r="G31" s="62"/>
      <c r="H31" s="62"/>
      <c r="K31" s="62"/>
      <c r="L31" s="62"/>
      <c r="M31" s="62"/>
      <c r="N31" s="62"/>
      <c r="O31" s="62"/>
      <c r="P31" s="62"/>
      <c r="Q31" s="62"/>
    </row>
    <row r="32" spans="5:19" ht="11.25" customHeight="1">
      <c r="E32" s="63"/>
      <c r="F32" s="61"/>
      <c r="G32" s="61"/>
      <c r="H32" s="61"/>
      <c r="I32" s="35"/>
      <c r="J32" s="35"/>
      <c r="K32" s="63"/>
      <c r="L32" s="61"/>
      <c r="M32" s="61"/>
      <c r="N32" s="61"/>
      <c r="O32" s="61"/>
      <c r="P32" s="61"/>
      <c r="Q32" s="61"/>
    </row>
    <row r="33" spans="5:17">
      <c r="E33" s="29"/>
      <c r="F33" s="29"/>
      <c r="G33" s="29"/>
      <c r="H33" s="29"/>
      <c r="K33" s="64"/>
      <c r="L33" s="61"/>
      <c r="M33" s="61"/>
      <c r="N33" s="61"/>
      <c r="O33" s="61"/>
      <c r="P33" s="61"/>
      <c r="Q33" s="61"/>
    </row>
    <row r="34" spans="5:17">
      <c r="K34" s="29"/>
      <c r="N34" s="65"/>
    </row>
    <row r="35" spans="5:17">
      <c r="K35" s="683"/>
      <c r="L35" s="683"/>
    </row>
    <row r="38" spans="5:17">
      <c r="K38" s="33"/>
    </row>
    <row r="41" spans="5:17">
      <c r="K41" s="33"/>
    </row>
    <row r="44" spans="5:17">
      <c r="K44" s="33"/>
    </row>
  </sheetData>
  <mergeCells count="13">
    <mergeCell ref="D4:H4"/>
    <mergeCell ref="D5:H5"/>
    <mergeCell ref="D6:H6"/>
    <mergeCell ref="K35:L35"/>
    <mergeCell ref="E7:H7"/>
    <mergeCell ref="E8:G8"/>
    <mergeCell ref="E9:G9"/>
    <mergeCell ref="E10:G10"/>
    <mergeCell ref="E30:F30"/>
    <mergeCell ref="K30:L30"/>
    <mergeCell ref="K16:S16"/>
    <mergeCell ref="K17:S17"/>
    <mergeCell ref="K18:S1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F9CF-7629-434D-ADAD-19860221261E}">
  <dimension ref="B2:I48"/>
  <sheetViews>
    <sheetView showGridLines="0" zoomScale="110" zoomScaleNormal="110" workbookViewId="0">
      <selection activeCell="B16" sqref="B16"/>
    </sheetView>
  </sheetViews>
  <sheetFormatPr baseColWidth="10" defaultColWidth="11.42578125" defaultRowHeight="15"/>
  <cols>
    <col min="1" max="1" width="11.42578125" style="28"/>
    <col min="2" max="2" width="9.5703125" style="28" customWidth="1"/>
    <col min="3" max="3" width="30.85546875" style="28" customWidth="1"/>
    <col min="4" max="6" width="12.85546875" style="28" customWidth="1"/>
    <col min="7" max="7" width="14" style="28" customWidth="1"/>
    <col min="8" max="8" width="12.5703125" style="28" customWidth="1"/>
    <col min="9" max="10" width="11.85546875" style="28" customWidth="1"/>
    <col min="11" max="16384" width="11.42578125" style="28"/>
  </cols>
  <sheetData>
    <row r="2" spans="2:9" ht="23.25" customHeight="1">
      <c r="C2" s="666" t="s">
        <v>146</v>
      </c>
      <c r="D2" s="666"/>
      <c r="E2" s="666"/>
      <c r="F2" s="666"/>
      <c r="G2" s="666"/>
      <c r="H2" s="666"/>
    </row>
    <row r="3" spans="2:9" ht="18">
      <c r="C3" s="667" t="s">
        <v>147</v>
      </c>
      <c r="D3" s="667"/>
      <c r="E3" s="667"/>
      <c r="F3" s="667"/>
      <c r="G3" s="667"/>
      <c r="H3" s="667"/>
    </row>
    <row r="4" spans="2:9" ht="15.75" customHeight="1">
      <c r="C4" s="668" t="s">
        <v>158</v>
      </c>
      <c r="D4" s="668"/>
      <c r="E4" s="668"/>
      <c r="F4" s="668"/>
      <c r="G4" s="668"/>
      <c r="H4" s="668"/>
    </row>
    <row r="5" spans="2:9" ht="15.75" customHeight="1">
      <c r="C5" s="160"/>
      <c r="D5" s="160"/>
      <c r="E5" s="160"/>
      <c r="F5" s="160"/>
      <c r="G5" s="160"/>
      <c r="H5" s="160"/>
    </row>
    <row r="6" spans="2:9" ht="15.75">
      <c r="C6" s="946" t="s">
        <v>1589</v>
      </c>
      <c r="D6" s="946"/>
      <c r="E6" s="946"/>
      <c r="F6" s="946"/>
      <c r="G6" s="946"/>
      <c r="H6" s="946"/>
    </row>
    <row r="7" spans="2:9" ht="16.5" thickBot="1">
      <c r="C7" s="949" t="s">
        <v>88</v>
      </c>
      <c r="D7" s="949"/>
      <c r="E7" s="949"/>
      <c r="F7" s="949"/>
      <c r="G7" s="949"/>
      <c r="H7" s="949"/>
    </row>
    <row r="8" spans="2:9">
      <c r="B8" s="66"/>
      <c r="C8" s="686" t="s">
        <v>89</v>
      </c>
      <c r="D8" s="688" t="s">
        <v>90</v>
      </c>
      <c r="E8" s="689"/>
      <c r="F8" s="690"/>
      <c r="G8" s="688" t="s">
        <v>91</v>
      </c>
      <c r="H8" s="691"/>
    </row>
    <row r="9" spans="2:9" ht="15.75" thickBot="1">
      <c r="B9" s="66"/>
      <c r="C9" s="687"/>
      <c r="D9" s="67">
        <v>2020</v>
      </c>
      <c r="E9" s="68">
        <v>2021</v>
      </c>
      <c r="F9" s="69" t="s">
        <v>92</v>
      </c>
      <c r="G9" s="67" t="s">
        <v>93</v>
      </c>
      <c r="H9" s="70" t="s">
        <v>94</v>
      </c>
    </row>
    <row r="10" spans="2:9">
      <c r="B10" s="66"/>
      <c r="C10" s="71" t="s">
        <v>95</v>
      </c>
      <c r="D10" s="72">
        <v>-664.40000000000055</v>
      </c>
      <c r="E10" s="73">
        <v>-1672.8999999999987</v>
      </c>
      <c r="F10" s="73">
        <v>-5320.7000000000025</v>
      </c>
      <c r="G10" s="72">
        <f>E10-D10</f>
        <v>-1008.4999999999982</v>
      </c>
      <c r="H10" s="74">
        <f>F10-E10</f>
        <v>-3647.8000000000038</v>
      </c>
    </row>
    <row r="11" spans="2:9">
      <c r="B11" s="66"/>
      <c r="C11" s="75" t="s">
        <v>96</v>
      </c>
      <c r="D11" s="76">
        <v>-4774.3</v>
      </c>
      <c r="E11" s="77">
        <v>-7827.6999999999989</v>
      </c>
      <c r="F11" s="77">
        <v>-12627.000000000002</v>
      </c>
      <c r="G11" s="76">
        <f t="shared" ref="G11:H23" si="0">E11-D11</f>
        <v>-3053.3999999999987</v>
      </c>
      <c r="H11" s="78">
        <f t="shared" si="0"/>
        <v>-4799.3000000000029</v>
      </c>
    </row>
    <row r="12" spans="2:9">
      <c r="B12" s="66"/>
      <c r="C12" s="75" t="s">
        <v>97</v>
      </c>
      <c r="D12" s="76">
        <v>1159.9000000000001</v>
      </c>
      <c r="E12" s="77">
        <v>2252.2000000000003</v>
      </c>
      <c r="F12" s="77">
        <v>3970.9999999999991</v>
      </c>
      <c r="G12" s="76">
        <f t="shared" si="0"/>
        <v>1092.3000000000002</v>
      </c>
      <c r="H12" s="78">
        <f t="shared" si="0"/>
        <v>1718.7999999999988</v>
      </c>
    </row>
    <row r="13" spans="2:9">
      <c r="B13" s="66"/>
      <c r="C13" s="75" t="s">
        <v>98</v>
      </c>
      <c r="D13" s="76">
        <v>-2691.5</v>
      </c>
      <c r="E13" s="77">
        <v>-3695.3999999999996</v>
      </c>
      <c r="F13" s="77">
        <v>-3706.6999999999989</v>
      </c>
      <c r="G13" s="76">
        <f t="shared" si="0"/>
        <v>-1003.8999999999996</v>
      </c>
      <c r="H13" s="78">
        <f t="shared" si="0"/>
        <v>-11.299999999999272</v>
      </c>
    </row>
    <row r="14" spans="2:9" ht="15.75" thickBot="1">
      <c r="B14" s="66"/>
      <c r="C14" s="75" t="s">
        <v>99</v>
      </c>
      <c r="D14" s="76">
        <v>5641.4999999999991</v>
      </c>
      <c r="E14" s="77">
        <v>7597.9999999999991</v>
      </c>
      <c r="F14" s="77">
        <v>7042</v>
      </c>
      <c r="G14" s="76">
        <f t="shared" si="0"/>
        <v>1956.5</v>
      </c>
      <c r="H14" s="78">
        <f t="shared" si="0"/>
        <v>-555.99999999999909</v>
      </c>
      <c r="I14" s="79"/>
    </row>
    <row r="15" spans="2:9">
      <c r="B15" s="66"/>
      <c r="C15" s="71" t="s">
        <v>100</v>
      </c>
      <c r="D15" s="72">
        <v>0</v>
      </c>
      <c r="E15" s="73">
        <v>0</v>
      </c>
      <c r="F15" s="73">
        <v>0</v>
      </c>
      <c r="G15" s="72">
        <f t="shared" si="0"/>
        <v>0</v>
      </c>
      <c r="H15" s="74">
        <f t="shared" si="0"/>
        <v>0</v>
      </c>
    </row>
    <row r="16" spans="2:9" ht="15.75" thickBot="1">
      <c r="B16" s="66"/>
      <c r="C16" s="80" t="s">
        <v>101</v>
      </c>
      <c r="D16" s="76">
        <v>-664.40000000000055</v>
      </c>
      <c r="E16" s="77">
        <v>-1672.8999999999987</v>
      </c>
      <c r="F16" s="77">
        <v>-5320.7000000000025</v>
      </c>
      <c r="G16" s="76">
        <f t="shared" si="0"/>
        <v>-1008.4999999999982</v>
      </c>
      <c r="H16" s="78">
        <f t="shared" si="0"/>
        <v>-3647.8000000000038</v>
      </c>
    </row>
    <row r="17" spans="2:8">
      <c r="B17" s="81"/>
      <c r="C17" s="71" t="s">
        <v>102</v>
      </c>
      <c r="D17" s="72">
        <v>-2828.3999999999992</v>
      </c>
      <c r="E17" s="73">
        <v>-4036.7</v>
      </c>
      <c r="F17" s="73">
        <v>-6253.4999999999982</v>
      </c>
      <c r="G17" s="72">
        <f t="shared" si="0"/>
        <v>-1208.3000000000006</v>
      </c>
      <c r="H17" s="74">
        <f t="shared" si="0"/>
        <v>-2216.7999999999984</v>
      </c>
    </row>
    <row r="18" spans="2:8">
      <c r="B18" s="66"/>
      <c r="C18" s="80" t="s">
        <v>103</v>
      </c>
      <c r="D18" s="76">
        <v>-1829.7</v>
      </c>
      <c r="E18" s="77">
        <v>-2410.9</v>
      </c>
      <c r="F18" s="933">
        <v>-3189.9999999999995</v>
      </c>
      <c r="G18" s="76">
        <f t="shared" si="0"/>
        <v>-581.20000000000005</v>
      </c>
      <c r="H18" s="78">
        <f t="shared" si="0"/>
        <v>-779.09999999999945</v>
      </c>
    </row>
    <row r="19" spans="2:8">
      <c r="B19" s="66"/>
      <c r="C19" s="80" t="s">
        <v>104</v>
      </c>
      <c r="D19" s="76">
        <v>-5677.7</v>
      </c>
      <c r="E19" s="77">
        <v>-2287.8999999999996</v>
      </c>
      <c r="F19" s="77">
        <v>-3108.3</v>
      </c>
      <c r="G19" s="76">
        <f t="shared" si="0"/>
        <v>3389.8</v>
      </c>
      <c r="H19" s="78">
        <f t="shared" si="0"/>
        <v>-820.40000000000055</v>
      </c>
    </row>
    <row r="20" spans="2:8">
      <c r="B20" s="66"/>
      <c r="C20" s="80" t="s">
        <v>105</v>
      </c>
      <c r="D20" s="76">
        <v>4679</v>
      </c>
      <c r="E20" s="77">
        <v>662.1</v>
      </c>
      <c r="F20" s="77">
        <v>44.8</v>
      </c>
      <c r="G20" s="76">
        <f t="shared" si="0"/>
        <v>-4016.9</v>
      </c>
      <c r="H20" s="78">
        <f t="shared" si="0"/>
        <v>-617.30000000000007</v>
      </c>
    </row>
    <row r="21" spans="2:8">
      <c r="B21" s="66"/>
      <c r="C21" s="71" t="s">
        <v>106</v>
      </c>
      <c r="D21" s="72">
        <v>-1065.7999999999984</v>
      </c>
      <c r="E21" s="73">
        <v>-167.50000000000136</v>
      </c>
      <c r="F21" s="73">
        <v>-91.599999999995362</v>
      </c>
      <c r="G21" s="72">
        <f t="shared" si="0"/>
        <v>898.299999999997</v>
      </c>
      <c r="H21" s="74">
        <f t="shared" si="0"/>
        <v>75.900000000006003</v>
      </c>
    </row>
    <row r="22" spans="2:8">
      <c r="B22" s="66"/>
      <c r="C22" s="71" t="s">
        <v>107</v>
      </c>
      <c r="D22" s="72">
        <v>1098.2000000000003</v>
      </c>
      <c r="E22" s="73">
        <v>2196.2999999999997</v>
      </c>
      <c r="F22" s="73">
        <v>841.20000000000027</v>
      </c>
      <c r="G22" s="72">
        <f t="shared" si="0"/>
        <v>1098.0999999999995</v>
      </c>
      <c r="H22" s="74">
        <f t="shared" si="0"/>
        <v>-1355.0999999999995</v>
      </c>
    </row>
    <row r="23" spans="2:8" ht="15.75" thickBot="1">
      <c r="B23" s="66"/>
      <c r="C23" s="82" t="s">
        <v>108</v>
      </c>
      <c r="D23" s="83">
        <v>1763.3000000000002</v>
      </c>
      <c r="E23" s="84">
        <v>2196.6</v>
      </c>
      <c r="F23" s="84">
        <v>841.60000000000014</v>
      </c>
      <c r="G23" s="83">
        <f t="shared" si="0"/>
        <v>433.29999999999973</v>
      </c>
      <c r="H23" s="85">
        <f t="shared" si="0"/>
        <v>-1354.9999999999998</v>
      </c>
    </row>
    <row r="24" spans="2:8" ht="63.75" customHeight="1">
      <c r="C24" s="950" t="s">
        <v>1588</v>
      </c>
      <c r="D24" s="950"/>
      <c r="E24" s="950"/>
      <c r="F24" s="950"/>
      <c r="G24" s="950"/>
      <c r="H24" s="950"/>
    </row>
    <row r="25" spans="2:8" ht="13.5" customHeight="1">
      <c r="C25" s="62"/>
    </row>
    <row r="26" spans="2:8" ht="13.5" customHeight="1">
      <c r="C26" s="62"/>
    </row>
    <row r="27" spans="2:8" ht="13.5" customHeight="1">
      <c r="C27" s="86"/>
    </row>
    <row r="28" spans="2:8" ht="13.5" customHeight="1">
      <c r="C28" s="86"/>
      <c r="E28" s="33"/>
    </row>
    <row r="29" spans="2:8" ht="13.5" customHeight="1">
      <c r="C29" s="33"/>
    </row>
    <row r="32" spans="2:8">
      <c r="C32" s="87"/>
      <c r="D32" s="87"/>
    </row>
    <row r="33" spans="3:5">
      <c r="C33" s="87"/>
      <c r="D33" s="87"/>
    </row>
    <row r="34" spans="3:5">
      <c r="C34" s="87"/>
      <c r="D34" s="87"/>
    </row>
    <row r="35" spans="3:5">
      <c r="C35" s="87"/>
      <c r="D35" s="87"/>
    </row>
    <row r="36" spans="3:5">
      <c r="C36" s="87"/>
      <c r="D36" s="87"/>
    </row>
    <row r="37" spans="3:5">
      <c r="C37" s="87"/>
      <c r="D37" s="87"/>
    </row>
    <row r="38" spans="3:5">
      <c r="C38" s="87"/>
      <c r="D38" s="87"/>
    </row>
    <row r="39" spans="3:5">
      <c r="C39" s="87"/>
      <c r="D39" s="87"/>
    </row>
    <row r="40" spans="3:5">
      <c r="C40" s="87"/>
      <c r="D40" s="87"/>
    </row>
    <row r="41" spans="3:5">
      <c r="C41" s="87"/>
      <c r="D41" s="87"/>
    </row>
    <row r="42" spans="3:5">
      <c r="C42" s="87"/>
      <c r="D42" s="87"/>
    </row>
    <row r="43" spans="3:5">
      <c r="C43" s="87"/>
      <c r="D43" s="87"/>
    </row>
    <row r="44" spans="3:5">
      <c r="C44" s="87"/>
      <c r="D44" s="87"/>
    </row>
    <row r="45" spans="3:5">
      <c r="C45" s="87"/>
      <c r="D45" s="87"/>
    </row>
    <row r="47" spans="3:5">
      <c r="D47" s="88"/>
      <c r="E47" s="88"/>
    </row>
    <row r="48" spans="3:5">
      <c r="D48" s="88"/>
    </row>
  </sheetData>
  <mergeCells count="9">
    <mergeCell ref="C2:H2"/>
    <mergeCell ref="C3:H3"/>
    <mergeCell ref="C4:H4"/>
    <mergeCell ref="C24:H24"/>
    <mergeCell ref="C6:H6"/>
    <mergeCell ref="C8:C9"/>
    <mergeCell ref="D8:F8"/>
    <mergeCell ref="G8:H8"/>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20</vt:i4>
      </vt:variant>
    </vt:vector>
  </HeadingPairs>
  <TitlesOfParts>
    <vt:vector size="74" baseType="lpstr">
      <vt:lpstr>Tabla 1</vt:lpstr>
      <vt:lpstr>Gráfico 1</vt:lpstr>
      <vt:lpstr>Gráfico 2</vt:lpstr>
      <vt:lpstr>Gráfico 3</vt:lpstr>
      <vt:lpstr>Gráfico 4</vt:lpstr>
      <vt:lpstr>Gráfico 5</vt:lpstr>
      <vt:lpstr>Gráfico 6</vt:lpstr>
      <vt:lpstr>Tabla 2</vt:lpstr>
      <vt:lpstr>Tabla 3</vt:lpstr>
      <vt:lpstr>Gráfico 7</vt:lpstr>
      <vt:lpstr>Tabla 4</vt:lpstr>
      <vt:lpstr>Gráfico 8</vt:lpstr>
      <vt:lpstr>Gráfico 9</vt:lpstr>
      <vt:lpstr>Gráfico 10</vt:lpstr>
      <vt:lpstr>Tabla 5</vt:lpstr>
      <vt:lpstr>Tabla 6 </vt:lpstr>
      <vt:lpstr>Tabla 7</vt:lpstr>
      <vt:lpstr>Tabla 8</vt:lpstr>
      <vt:lpstr>Tabla 9</vt:lpstr>
      <vt:lpstr>Tabla 10</vt:lpstr>
      <vt:lpstr>Gráfico 11</vt:lpstr>
      <vt:lpstr>Tabla 11</vt:lpstr>
      <vt:lpstr>Tabla 11 Continuación</vt:lpstr>
      <vt:lpstr>Gráfico 12</vt:lpstr>
      <vt:lpstr>Tabla 12</vt:lpstr>
      <vt:lpstr>Tabla 13</vt:lpstr>
      <vt:lpstr>Tabla 14</vt:lpstr>
      <vt:lpstr>Tabla 15</vt:lpstr>
      <vt:lpstr>Tabla 16</vt:lpstr>
      <vt:lpstr>Gráfico 13</vt:lpstr>
      <vt:lpstr>Tabla 17</vt:lpstr>
      <vt:lpstr>Gráfico 14</vt:lpstr>
      <vt:lpstr>Gráfico 15</vt:lpstr>
      <vt:lpstr>Gráfico 16</vt:lpstr>
      <vt:lpstr>Tabla 18</vt:lpstr>
      <vt:lpstr>Tabla 19</vt:lpstr>
      <vt:lpstr>Gráfico 17</vt:lpstr>
      <vt:lpstr>Gráfico 18</vt:lpstr>
      <vt:lpstr>Tabla 20</vt:lpstr>
      <vt:lpstr>Gráfica 19</vt:lpstr>
      <vt:lpstr>Gráfica 20</vt:lpstr>
      <vt:lpstr>Gráfica 21</vt:lpstr>
      <vt:lpstr>Gráfica 22</vt:lpstr>
      <vt:lpstr>Tabla 21</vt:lpstr>
      <vt:lpstr>Tabla 22</vt:lpstr>
      <vt:lpstr>Tabla 23</vt:lpstr>
      <vt:lpstr>Tabla 24</vt:lpstr>
      <vt:lpstr>Tabla 25</vt:lpstr>
      <vt:lpstr>Tabla 26</vt:lpstr>
      <vt:lpstr>Tabla 27</vt:lpstr>
      <vt:lpstr>Tabla 28</vt:lpstr>
      <vt:lpstr>Tabla 29</vt:lpstr>
      <vt:lpstr>Tabla 30</vt:lpstr>
      <vt:lpstr>Tabla 31</vt:lpstr>
      <vt:lpstr>'Gráfico 3'!_Hlk114950608</vt:lpstr>
      <vt:lpstr>'Tabla 2'!_Hlk83398996</vt:lpstr>
      <vt:lpstr>'Gráfico 1'!_Toc108691497</vt:lpstr>
      <vt:lpstr>'Gráfico 3'!_Toc115160189</vt:lpstr>
      <vt:lpstr>'Gráfico 4'!_Toc115160190</vt:lpstr>
      <vt:lpstr>'Gráfica 22'!_Toc123293076</vt:lpstr>
      <vt:lpstr>'Tabla 8'!_Toc127541614</vt:lpstr>
      <vt:lpstr>'Tabla 18'!_Toc127541625</vt:lpstr>
      <vt:lpstr>'Tabla 19'!_Toc127541626</vt:lpstr>
      <vt:lpstr>'Tabla 20'!_Toc127541627</vt:lpstr>
      <vt:lpstr>'Gráfico 16'!_Toc127541818</vt:lpstr>
      <vt:lpstr>'Gráfico 17'!_Toc127541819</vt:lpstr>
      <vt:lpstr>'Gráfico 18'!_Toc127541820</vt:lpstr>
      <vt:lpstr>'Gráfica 20'!_Toc127541822</vt:lpstr>
      <vt:lpstr>'Gráfica 21'!_Toc127541823</vt:lpstr>
      <vt:lpstr>'Gráfica 22'!_Toc127541824</vt:lpstr>
      <vt:lpstr>'Tabla 21'!_Toc127880781</vt:lpstr>
      <vt:lpstr>'Tabla 22'!_Toc127880782</vt:lpstr>
      <vt:lpstr>'Gráfico 5'!_Toc127880796</vt:lpstr>
      <vt:lpstr>'Gráfico 15'!_Toc127880806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Alfonzo Paulino Rodriguez</dc:creator>
  <cp:lastModifiedBy>Luis Antonio Rodriguez Gutierrez</cp:lastModifiedBy>
  <dcterms:created xsi:type="dcterms:W3CDTF">2023-02-21T18:48:49Z</dcterms:created>
  <dcterms:modified xsi:type="dcterms:W3CDTF">2023-02-24T14:27:38Z</dcterms:modified>
</cp:coreProperties>
</file>