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-shares.digepres.local\Dir. EEIP\Dpto. CEP\50 años\KATHERINE\"/>
    </mc:Choice>
  </mc:AlternateContent>
  <bookViews>
    <workbookView xWindow="0" yWindow="0" windowWidth="28800" windowHeight="11535"/>
  </bookViews>
  <sheets>
    <sheet name="1966" sheetId="7" r:id="rId1"/>
    <sheet name="1966-1970" sheetId="9" r:id="rId2"/>
    <sheet name="1971-1974" sheetId="10" r:id="rId3"/>
    <sheet name="1979-1982" sheetId="11" r:id="rId4"/>
    <sheet name="1983-1986 " sheetId="12" r:id="rId5"/>
    <sheet name="1987-1989" sheetId="13" r:id="rId6"/>
    <sheet name="1990-2002" sheetId="15" r:id="rId7"/>
    <sheet name="2003-2008 " sheetId="17" r:id="rId8"/>
    <sheet name="2009-2013" sheetId="1" r:id="rId9"/>
    <sheet name="2014-2016" sheetId="4" r:id="rId10"/>
  </sheets>
  <definedNames>
    <definedName name="_xlnm._FilterDatabase" localSheetId="0" hidden="1">'1966'!$B$8:$D$15</definedName>
    <definedName name="_xlnm._FilterDatabase" localSheetId="1" hidden="1">'1966-1970'!$B$8:$H$17</definedName>
    <definedName name="_xlnm._FilterDatabase" localSheetId="2" hidden="1">'1971-1974'!$B$8:$G$24</definedName>
    <definedName name="_xlnm._FilterDatabase" localSheetId="3" hidden="1">'1979-1982'!$B$8:$G$106</definedName>
    <definedName name="_xlnm._FilterDatabase" localSheetId="4" hidden="1">'1983-1986 '!$B$8:$G$64</definedName>
    <definedName name="_xlnm._FilterDatabase" localSheetId="5" hidden="1">'1987-1989'!$B$8:$F$80</definedName>
    <definedName name="_xlnm._FilterDatabase" localSheetId="6" hidden="1">'1990-2002'!$B$8:$G$103</definedName>
    <definedName name="_xlnm._FilterDatabase" localSheetId="7" hidden="1">'2003-2008 '!$B$9:$G$149</definedName>
    <definedName name="_xlnm._FilterDatabase" localSheetId="8" hidden="1">'2009-2013'!$B$8:$G$89</definedName>
    <definedName name="_xlnm._FilterDatabase" localSheetId="9" hidden="1">'2014-2016'!$B$8:$E$58</definedName>
    <definedName name="_xlnm.Print_Area" localSheetId="0">'1966'!$B$2:$D$19</definedName>
    <definedName name="_xlnm.Print_Area" localSheetId="1">'1966-1970'!$B$2:$H$21</definedName>
    <definedName name="_xlnm.Print_Area" localSheetId="2">'1971-1974'!$B$2:$G$28</definedName>
    <definedName name="_xlnm.Print_Area" localSheetId="3">'1979-1982'!$B$2:$G$112</definedName>
    <definedName name="_xlnm.Print_Area" localSheetId="4">'1983-1986 '!$B$2:$G$71</definedName>
    <definedName name="_xlnm.Print_Area" localSheetId="5">'1987-1989'!$B$2:$F$84</definedName>
    <definedName name="_xlnm.Print_Area" localSheetId="6">'1990-2002'!$B$2:$G$107</definedName>
    <definedName name="_xlnm.Print_Area" localSheetId="7">'2003-2008 '!$B$3:$E$153</definedName>
    <definedName name="_xlnm.Print_Area" localSheetId="8">'2009-2013'!$B$2:$E$93</definedName>
    <definedName name="_xlnm.Print_Area" localSheetId="9">'2014-2016'!$B$2:$E$62</definedName>
  </definedNames>
  <calcPr calcId="152511"/>
</workbook>
</file>

<file path=xl/calcChain.xml><?xml version="1.0" encoding="utf-8"?>
<calcChain xmlns="http://schemas.openxmlformats.org/spreadsheetml/2006/main">
  <c r="E109" i="11" l="1"/>
  <c r="F109" i="11"/>
  <c r="G109" i="11"/>
  <c r="D109" i="11"/>
  <c r="E107" i="11"/>
  <c r="F107" i="11"/>
  <c r="G107" i="11"/>
  <c r="D107" i="11"/>
  <c r="I150" i="17" l="1"/>
  <c r="H150" i="17"/>
  <c r="G150" i="17"/>
  <c r="F150" i="17"/>
  <c r="E150" i="17"/>
  <c r="D150" i="17"/>
  <c r="E9" i="13" l="1"/>
  <c r="E81" i="13" s="1"/>
  <c r="F9" i="13"/>
  <c r="F81" i="13"/>
  <c r="F60" i="13"/>
  <c r="E60" i="13"/>
  <c r="D81" i="13"/>
  <c r="D9" i="13"/>
  <c r="D60" i="13"/>
  <c r="E9" i="12"/>
  <c r="F9" i="12"/>
  <c r="F68" i="12" s="1"/>
  <c r="G9" i="12"/>
  <c r="E51" i="12"/>
  <c r="F51" i="12"/>
  <c r="G51" i="12"/>
  <c r="D51" i="12"/>
  <c r="D68" i="12" s="1"/>
  <c r="G68" i="12"/>
  <c r="E65" i="12"/>
  <c r="F65" i="12"/>
  <c r="G65" i="12"/>
  <c r="D65" i="12"/>
  <c r="D9" i="12"/>
  <c r="D9" i="10"/>
  <c r="D25" i="10" s="1"/>
  <c r="H18" i="9"/>
  <c r="G18" i="9"/>
  <c r="F18" i="9"/>
  <c r="E18" i="9"/>
  <c r="D18" i="9"/>
  <c r="E16" i="9"/>
  <c r="F16" i="9"/>
  <c r="G16" i="9"/>
  <c r="H16" i="9"/>
  <c r="D16" i="9"/>
  <c r="E9" i="9"/>
  <c r="F9" i="9"/>
  <c r="G9" i="9"/>
  <c r="H9" i="9"/>
  <c r="D9" i="9"/>
  <c r="E9" i="10"/>
  <c r="E25" i="10"/>
  <c r="G9" i="10"/>
  <c r="F9" i="10"/>
  <c r="G25" i="10"/>
  <c r="F25" i="10"/>
  <c r="E23" i="10"/>
  <c r="F23" i="10"/>
  <c r="G23" i="10"/>
  <c r="D23" i="10"/>
  <c r="E68" i="12" l="1"/>
  <c r="E9" i="11"/>
  <c r="F9" i="11"/>
  <c r="G9" i="11"/>
  <c r="D9" i="11"/>
  <c r="E77" i="11"/>
  <c r="F77" i="11"/>
  <c r="G77" i="11"/>
  <c r="D77" i="11"/>
  <c r="F59" i="4"/>
  <c r="E59" i="4"/>
  <c r="D59" i="4"/>
  <c r="D90" i="1"/>
  <c r="E9" i="15" l="1"/>
  <c r="F9" i="15"/>
  <c r="G9" i="15"/>
  <c r="H9" i="15"/>
  <c r="H104" i="15" s="1"/>
  <c r="I9" i="15"/>
  <c r="J9" i="15"/>
  <c r="K9" i="15"/>
  <c r="L9" i="15"/>
  <c r="M9" i="15"/>
  <c r="N9" i="15"/>
  <c r="O9" i="15"/>
  <c r="P9" i="15"/>
  <c r="P104" i="15" s="1"/>
  <c r="D9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D75" i="15"/>
  <c r="E104" i="15"/>
  <c r="G104" i="15"/>
  <c r="I104" i="15"/>
  <c r="K104" i="15"/>
  <c r="L104" i="15"/>
  <c r="M104" i="15"/>
  <c r="O104" i="15"/>
  <c r="N104" i="15" l="1"/>
  <c r="J104" i="15"/>
  <c r="F104" i="15"/>
  <c r="D104" i="15"/>
  <c r="D16" i="7"/>
  <c r="D13" i="1" l="1"/>
  <c r="E90" i="1" l="1"/>
  <c r="F90" i="1"/>
  <c r="G90" i="1"/>
  <c r="H90" i="1"/>
</calcChain>
</file>

<file path=xl/sharedStrings.xml><?xml version="1.0" encoding="utf-8"?>
<sst xmlns="http://schemas.openxmlformats.org/spreadsheetml/2006/main" count="838" uniqueCount="628">
  <si>
    <t>MINISTERIO DE HACIENDA</t>
  </si>
  <si>
    <t>DIRECCION GENERAL DE PRESUPUESTO</t>
  </si>
  <si>
    <t>CODIGO</t>
  </si>
  <si>
    <t>001</t>
  </si>
  <si>
    <t>BANCO DE RESERVAS DE LA REPÚBLICA DOMINICANA (BANRESERVAS)</t>
  </si>
  <si>
    <t>002</t>
  </si>
  <si>
    <t>APOYO PRESUPUESTARIO</t>
  </si>
  <si>
    <t>004</t>
  </si>
  <si>
    <t>EMISION DE BONOS</t>
  </si>
  <si>
    <t>099</t>
  </si>
  <si>
    <t>OTROS ORGANISMOS FINANCIADORES NACIONALES</t>
  </si>
  <si>
    <t>100</t>
  </si>
  <si>
    <t>TESORO NACIONAL</t>
  </si>
  <si>
    <t>101</t>
  </si>
  <si>
    <t>CONTRAPARTIDA</t>
  </si>
  <si>
    <t>112</t>
  </si>
  <si>
    <t>RECAUDACIONES DIRECTAS DE LAS INSTITUCIONES</t>
  </si>
  <si>
    <t>114</t>
  </si>
  <si>
    <t>APOYO PRESUPUESTARIO (UNION EUROPEA)</t>
  </si>
  <si>
    <t>203</t>
  </si>
  <si>
    <t>AGENCIA DE COOPERACIÓN INTERNACIONAL DEL JAPÓN (JICA)</t>
  </si>
  <si>
    <t>206</t>
  </si>
  <si>
    <t>AGENCIA ESPAÑOLA DE COOPERACIÓN INTERNACIONAL Y DESARROLLO (AECID)</t>
  </si>
  <si>
    <t>207</t>
  </si>
  <si>
    <t>AGENCIA INTERNACIONAL PARA EL DESARROLLO (AID)</t>
  </si>
  <si>
    <t>212</t>
  </si>
  <si>
    <t>AGENCIA FRANCESA PARA EL DESARROLLO</t>
  </si>
  <si>
    <t>214</t>
  </si>
  <si>
    <t>INSTITUTO DE CRÉDITO OFICIAL (ICO)</t>
  </si>
  <si>
    <t>216</t>
  </si>
  <si>
    <t>KFW - KREDIT-FUR- WIEDERAUFBAU</t>
  </si>
  <si>
    <t>299</t>
  </si>
  <si>
    <t>OTROS ORGANISMOS BILATERALES</t>
  </si>
  <si>
    <t>300</t>
  </si>
  <si>
    <t>BANCO INTERAMERICANO DE DESARROLLO (BID)</t>
  </si>
  <si>
    <t>301</t>
  </si>
  <si>
    <t>BANCO MUNDIAL (BM)</t>
  </si>
  <si>
    <t>303</t>
  </si>
  <si>
    <t>FONDO DE LAS NN.UU. PARA LA ACTIVIDAD EN MATERIA DE POBLACIÓN</t>
  </si>
  <si>
    <t>308</t>
  </si>
  <si>
    <t>FONDO ESPECIAL DE LA ORGANIZACION DE PAISES EXPORTADORES DE PETROLEO OPEP</t>
  </si>
  <si>
    <t>309</t>
  </si>
  <si>
    <t>FONDO GLOBAL DEL MEDIO AMBIENTE</t>
  </si>
  <si>
    <t>310</t>
  </si>
  <si>
    <t>FONDO INTERNACIONAL DE DESARROLLO AGRÍCOLA (FIDA)</t>
  </si>
  <si>
    <t>311</t>
  </si>
  <si>
    <t>FONDO MONETARIO INTERNACIONAL (FMI)</t>
  </si>
  <si>
    <t>323</t>
  </si>
  <si>
    <t>ORGANIZACIÓN DE LAS NN.UU. PARA LA EDUCACIÓN, CIENCIA Y CULTURA</t>
  </si>
  <si>
    <t>327</t>
  </si>
  <si>
    <t>ORGANIZACIÓN INTERNACIONAL DEL TRABAJO (OIT)</t>
  </si>
  <si>
    <t>333</t>
  </si>
  <si>
    <t>PROGRAMA DE LAS NN.UU. PARA EL DESARROLLO (PNUD)</t>
  </si>
  <si>
    <t>334</t>
  </si>
  <si>
    <t>PROGRAMA DE LAS NN.UU. PARA EL MEDIO AMBIENTE</t>
  </si>
  <si>
    <t>343</t>
  </si>
  <si>
    <t>UNION EUROPEA</t>
  </si>
  <si>
    <t>347</t>
  </si>
  <si>
    <t>COMISIÓN ECONÓMICA PARA AMÉRICA LATINA (CEPAL)</t>
  </si>
  <si>
    <t>348</t>
  </si>
  <si>
    <t>FONDO MUNDIAL DE LUCHA CONTRA EL SIDA, TUBERCULOSIS Y LA MALARIA</t>
  </si>
  <si>
    <t>350</t>
  </si>
  <si>
    <t>BANCO CENTROAMERICANO DE INTEGRACION ECONOMICA (BCIE)</t>
  </si>
  <si>
    <t>351</t>
  </si>
  <si>
    <t>CORPORACION ANDINA DE FOMENTO (CAF)</t>
  </si>
  <si>
    <t>399</t>
  </si>
  <si>
    <t>OTROS ORGANISMOS MULTILATERALES</t>
  </si>
  <si>
    <t>401</t>
  </si>
  <si>
    <t>BANCO DE DESARROLLO ECONOMICO Y SOCIAL DE BRASIL (BNDES)</t>
  </si>
  <si>
    <t>417</t>
  </si>
  <si>
    <t>BANCO ESPAÑOL</t>
  </si>
  <si>
    <t>418</t>
  </si>
  <si>
    <t>FORTIS BANK DE BELGICA</t>
  </si>
  <si>
    <t>419</t>
  </si>
  <si>
    <t>DEUSTCH BANK</t>
  </si>
  <si>
    <t>423</t>
  </si>
  <si>
    <t>BANCO DE COMERCIO EXTERIOR DE COLOMBIA (BANCOLDEX)</t>
  </si>
  <si>
    <t>424</t>
  </si>
  <si>
    <t>BANCO DE DESARROLLO ECONOMICO Y SOCIAL DE VENEZUELA (BANDEV)</t>
  </si>
  <si>
    <t>425</t>
  </si>
  <si>
    <t>BANCO DE EXPORTACION E IMPORTACION DE KOREA (KEXIM)</t>
  </si>
  <si>
    <t>426</t>
  </si>
  <si>
    <t>BONOS GLOBALES EXTERNOS</t>
  </si>
  <si>
    <t>427</t>
  </si>
  <si>
    <t>599</t>
  </si>
  <si>
    <t>OTROS BANCOS</t>
  </si>
  <si>
    <t>603</t>
  </si>
  <si>
    <t>CANADA</t>
  </si>
  <si>
    <t>607</t>
  </si>
  <si>
    <t>ESTADOS UNIDOS DE NORTEAMÉRICA</t>
  </si>
  <si>
    <t>616</t>
  </si>
  <si>
    <t>REPÚBLICA DE CHINA (TAiWAN)</t>
  </si>
  <si>
    <t>617</t>
  </si>
  <si>
    <t>REPÚBLICA DE COREA</t>
  </si>
  <si>
    <t>618</t>
  </si>
  <si>
    <t>REPÚBLICA FEDERAL DE ALEMANIA</t>
  </si>
  <si>
    <t>621</t>
  </si>
  <si>
    <t>SUIZA</t>
  </si>
  <si>
    <t>622</t>
  </si>
  <si>
    <t>VENEZUELA</t>
  </si>
  <si>
    <t>627</t>
  </si>
  <si>
    <t>BNP PARIBAS</t>
  </si>
  <si>
    <t>900</t>
  </si>
  <si>
    <t>TRANSFERENCIAS DEL SECTOR PRIVADO EXTERNO</t>
  </si>
  <si>
    <t>TOTAL INGRESOS Y FUENTES FINANCIERAS</t>
  </si>
  <si>
    <t>Fuente: Sistema de Información de la Gestión Financiera (SIGEF). Cifras preliminares.</t>
  </si>
  <si>
    <t>1. Se registra por Fecha Histórica de Recaudación.</t>
  </si>
  <si>
    <t>2. Ingreso Presupuestario.</t>
  </si>
  <si>
    <t xml:space="preserve"> </t>
  </si>
  <si>
    <t>614</t>
  </si>
  <si>
    <t>NORUEGA</t>
  </si>
  <si>
    <t>304</t>
  </si>
  <si>
    <t>FONDO DE LAS NN.UU. PARA LA INFANCIA</t>
  </si>
  <si>
    <t>352</t>
  </si>
  <si>
    <t>FONDO OPEC PARA EL DESARROLO INTERNACIONAL OFID</t>
  </si>
  <si>
    <t>402</t>
  </si>
  <si>
    <t>BANCO DE EXPORTACION E IMPORTACION (EXIMBANK)</t>
  </si>
  <si>
    <t>405</t>
  </si>
  <si>
    <t>BANCO ESPAÑOL DE CREDITO</t>
  </si>
  <si>
    <t>608</t>
  </si>
  <si>
    <t>FRANCIA</t>
  </si>
  <si>
    <t>DENOMINACION</t>
  </si>
  <si>
    <t>BANCO EUROPEO DE INVERSIONES (BEI)</t>
  </si>
  <si>
    <t>PRESUPUESTADO</t>
  </si>
  <si>
    <t>104</t>
  </si>
  <si>
    <t>RECURSOS DE LAS APROPIACIONES DEL 5%  SR. PRESIDENTE</t>
  </si>
  <si>
    <t>105</t>
  </si>
  <si>
    <t>RECURSOS DE LAS APROPIACIONES DEL 1%  SR. PRESIDENTE</t>
  </si>
  <si>
    <t>106</t>
  </si>
  <si>
    <t>APOYO PRESUPUESTARIO (BID)</t>
  </si>
  <si>
    <t>107</t>
  </si>
  <si>
    <t>APOYO PRESUPUESTARIO (BANCO MUNDIAL)</t>
  </si>
  <si>
    <t>108</t>
  </si>
  <si>
    <t>APOYO PRESUPUESTARIO (ORGANISMOS MULTILATERALES)</t>
  </si>
  <si>
    <t>109</t>
  </si>
  <si>
    <t>APOYO PRESUPUESTARIO CREDITO INTERNO (EMISION DE BONOS)</t>
  </si>
  <si>
    <t>110</t>
  </si>
  <si>
    <t>APOYO PRESUESTARIO RECURSOS EXTERNOS (PETROCARIBE)</t>
  </si>
  <si>
    <t>111</t>
  </si>
  <si>
    <t>APOYO PRESUPUESTARIO OTROS BANCOS</t>
  </si>
  <si>
    <t>113</t>
  </si>
  <si>
    <t>APOYO PRESUPUESTARIO BANCO RESERVAS</t>
  </si>
  <si>
    <t>115</t>
  </si>
  <si>
    <t>APOYO PRESUPUESTARIO CREDITO INTERNO</t>
  </si>
  <si>
    <t>116</t>
  </si>
  <si>
    <t>APOYO PRESUPUESTARIO (FONDO MONETARIO INTERNACIONAL)</t>
  </si>
  <si>
    <t>117</t>
  </si>
  <si>
    <t>APOYO PRESUPUESTARIO DE FUENTE ESPECIFICA 2053 (TASA AERON. FAD)</t>
  </si>
  <si>
    <t>118</t>
  </si>
  <si>
    <t>APOYO PRESUPUESTARIO CREDITO EXTERNO (EMISION DE BONOS)</t>
  </si>
  <si>
    <t>119</t>
  </si>
  <si>
    <t>APOYO PRESUPUESTARIO CREDITO EXTERNO</t>
  </si>
  <si>
    <t>204</t>
  </si>
  <si>
    <t>AGENCIA DE COOPERACIÓN TÉCNICA DE LA REPÚBLICA ALEMANA (GTZ)</t>
  </si>
  <si>
    <t>205</t>
  </si>
  <si>
    <t>AGENCIA DE LOS EE.UU. PARA EL DESARROLLO</t>
  </si>
  <si>
    <t>307</t>
  </si>
  <si>
    <t>FONDO DE LAS NN.UU. PARA LA AGRICULTURA Y LA ALIMENTACIÓN (FAO)</t>
  </si>
  <si>
    <t>325</t>
  </si>
  <si>
    <t>ORGANIZACIÓN DE PAÍSES EXPORTADORES DE PETRÓLEO (OPEP)</t>
  </si>
  <si>
    <t>398</t>
  </si>
  <si>
    <t>SALDO DE CAJA Y BANCO DE EJERCICIOS PRESUPUESTARIOS DE AÑOS ANTERIORES</t>
  </si>
  <si>
    <t>406</t>
  </si>
  <si>
    <t>411</t>
  </si>
  <si>
    <t>COMERCIAL BANK DE CHINA</t>
  </si>
  <si>
    <t>606</t>
  </si>
  <si>
    <t>ESPAÑA</t>
  </si>
  <si>
    <t>611</t>
  </si>
  <si>
    <t>ITALIA</t>
  </si>
  <si>
    <t>999</t>
  </si>
  <si>
    <t>OTROS GOBIERNOS</t>
  </si>
  <si>
    <t>2009-2013</t>
  </si>
  <si>
    <t xml:space="preserve"> EMISION DE BONOS</t>
  </si>
  <si>
    <t xml:space="preserve"> TESORO NACIONAL</t>
  </si>
  <si>
    <t xml:space="preserve"> CONTRAPARTIDA</t>
  </si>
  <si>
    <t>102</t>
  </si>
  <si>
    <t xml:space="preserve"> FONDOS PROPIOS</t>
  </si>
  <si>
    <t xml:space="preserve"> RECURSOS DE LAS APROPIACIONES DEL 5%  SR. PRESIDENTE</t>
  </si>
  <si>
    <t xml:space="preserve"> RECURSOS DE LAS APROPIACIONES DEL 1%  SR. PRESIDENTE</t>
  </si>
  <si>
    <t xml:space="preserve"> RECAUDACIONES DIRECTAS DE LAS INSTITUCIONES</t>
  </si>
  <si>
    <t xml:space="preserve"> AGENCIA DE COOPERACIÓN INTERNACIONAL DEL JAPÓN (JICA)</t>
  </si>
  <si>
    <t xml:space="preserve"> AGENCIA DE COOPERACIÓN TÉCNICA DE LA REPÚBLICA ALEMANA (GTZ)</t>
  </si>
  <si>
    <t xml:space="preserve"> AGENCIA ESPAÑOLA DE COOPERACIÓN INTERNACIONAL Y DESARROLLO (AECID)</t>
  </si>
  <si>
    <t xml:space="preserve"> AGENCIA FRANCESA PARA EL DESARROLLO</t>
  </si>
  <si>
    <t xml:space="preserve"> INSTITUTO DE CRÉDITO OFICIAL (ICO)</t>
  </si>
  <si>
    <t xml:space="preserve"> KFW - KREDIT-FUR- WIEDERAUFBAU</t>
  </si>
  <si>
    <t xml:space="preserve"> OTROS ORGANISMOS BILATERALES</t>
  </si>
  <si>
    <t xml:space="preserve"> BANCO INTERAMERICANO DE DESARROLLO (BID)</t>
  </si>
  <si>
    <t xml:space="preserve"> BANCO MUNDIAL (BM)</t>
  </si>
  <si>
    <t xml:space="preserve"> FONDO DE LAS NN.UU. PARA LA ACTIVIDAD EN MATERIA DE POBLACIÓN</t>
  </si>
  <si>
    <t xml:space="preserve"> FONDO DE LAS NN.UU. PARA LA INFANCIA</t>
  </si>
  <si>
    <t xml:space="preserve"> FONDO ESPECIAL DE LA ORGANIZACION DE PAISES EXPORTADORES DE PETROLEO OPEP</t>
  </si>
  <si>
    <t xml:space="preserve"> FONDO GLOBAL DEL MEDIO AMBIENTE</t>
  </si>
  <si>
    <t xml:space="preserve"> FONDO INTERNACIONAL DE DESARROLLO AGRÍCOLA (FIDA)</t>
  </si>
  <si>
    <t xml:space="preserve"> ORGANIZACIÓN DE PAÍSES EXPORTADORES DE PETRÓLEO (OPEP)</t>
  </si>
  <si>
    <t xml:space="preserve"> PROGRAMA DE LAS NN.UU. PARA EL DESARROLLO (PNUD)</t>
  </si>
  <si>
    <t xml:space="preserve"> PROGRAMA DE LAS NN.UU. PARA EL MEDIO AMBIENTE</t>
  </si>
  <si>
    <t xml:space="preserve"> UNION EUROPEA</t>
  </si>
  <si>
    <t xml:space="preserve"> FONDO MUNDIAL DE LUCHA CONTRA EL SIDA, TUBERCULOSIS Y LA MALARIA</t>
  </si>
  <si>
    <t xml:space="preserve"> BANCO CENTROAMERICANO DE INTEGRACION ECONOMICA (BCIE)</t>
  </si>
  <si>
    <t xml:space="preserve"> CORPORACION ANDINA DE FOMENTO (CAF)</t>
  </si>
  <si>
    <t xml:space="preserve"> FONDO OPEC PARA EL DESARROLO INTERNACIONAL OFID</t>
  </si>
  <si>
    <t xml:space="preserve"> OTROS ORGANISMOS MULTILATERALES</t>
  </si>
  <si>
    <t xml:space="preserve"> BANCO DE DESARROLLO ECONOMICO Y SOCIAL DE BRASIL (BNDES)</t>
  </si>
  <si>
    <t xml:space="preserve"> BANCO EUROPEO DE INVERSIONES (BEI)</t>
  </si>
  <si>
    <t xml:space="preserve"> DEUSTCH BANK</t>
  </si>
  <si>
    <t xml:space="preserve"> BONOS GLOBALES EXTERNOS</t>
  </si>
  <si>
    <t xml:space="preserve"> OTROS BANCOS</t>
  </si>
  <si>
    <t xml:space="preserve"> FRANCIA</t>
  </si>
  <si>
    <t xml:space="preserve"> REPÚBLICA DE CHINA (TAiWAN)</t>
  </si>
  <si>
    <t xml:space="preserve"> REPÚBLICA DE COREA</t>
  </si>
  <si>
    <t xml:space="preserve"> VENEZUELA</t>
  </si>
  <si>
    <t xml:space="preserve"> TRANSFERENCIAS DEL SECTOR PRIVADO EXTERNO</t>
  </si>
  <si>
    <t xml:space="preserve"> OTROS GOBIERNOS</t>
  </si>
  <si>
    <t xml:space="preserve"> BANCO INTERNACIONAL DE RECONSTRUCCION Y DESARROLLO (BIRF)</t>
  </si>
  <si>
    <t>354</t>
  </si>
  <si>
    <t>628</t>
  </si>
  <si>
    <t xml:space="preserve"> AGENCIA DE LOS EE.UU. PARA EL DESARROLLO</t>
  </si>
  <si>
    <t xml:space="preserve"> SALDOS DISPONIBLES DE PERIODOS ANTERIORES</t>
  </si>
  <si>
    <t xml:space="preserve"> AGENCIA ANDALUZA DE COOPERACIÓN INTERNACIONAL PARA EL DESARROLLO (AACID)</t>
  </si>
  <si>
    <t xml:space="preserve"> BANCO INTERNACIONAL DE RECONSTRUCCIÓN Y FOMENTO (BIRF)</t>
  </si>
  <si>
    <t xml:space="preserve"> FORTIS BANK DE BELGICA</t>
  </si>
  <si>
    <t xml:space="preserve"> BANCO DE EXPORTACION E IMPORTACION DE KOREA (KEXIM)</t>
  </si>
  <si>
    <t>En Millones RD$</t>
  </si>
  <si>
    <t>El percibido de ingresos del año 2014 proviene de las estadísticas de la Dirección General de Política y Legislación Tributaria (DGPLT).</t>
  </si>
  <si>
    <t>CLASIFICACIÓN POR ORGANISMO FINANCIADOR</t>
  </si>
  <si>
    <t>2014-2016</t>
  </si>
  <si>
    <t xml:space="preserve"> BANCO SANTANDER CENTRAL HISPANO (BSCH)</t>
  </si>
  <si>
    <t>Plan de Acción Inmediata</t>
  </si>
  <si>
    <t>Proyecto Agricultura PL 480</t>
  </si>
  <si>
    <t>Aporte OEA para sueldos y gastos</t>
  </si>
  <si>
    <t>Ayuda recuperación económica</t>
  </si>
  <si>
    <t>Crédito AID</t>
  </si>
  <si>
    <t>Préstamo Plan de Emergencia</t>
  </si>
  <si>
    <t>Ejecución programa con donación gobierno USA</t>
  </si>
  <si>
    <t xml:space="preserve">TOTAL INGRESOS </t>
  </si>
  <si>
    <t>1966-1970</t>
  </si>
  <si>
    <t>Préstamo No. 517-K-011 financiamiento ext. Presupuesto 1967 ($15,000,000)</t>
  </si>
  <si>
    <t>Préstamo No. 517-N-015 para financiar gastos de inversión en Santo Domingo - Ornato cívico ($5,000,000)</t>
  </si>
  <si>
    <t>Préstamo No. 517-K-019 para balanza de pagos e inversiones prioritarias ($16,100,000)</t>
  </si>
  <si>
    <t>Préstamo No. 517-K-006 para estabilización financiera ($4,000,000)</t>
  </si>
  <si>
    <t>Préstamo No. 517-L-018 para inversión de capital proyecto sector privado país ($5,000,000)</t>
  </si>
  <si>
    <t>Préstamo PL - 480 diferencia en fletes</t>
  </si>
  <si>
    <t>Donación No. 517- K - 606 para ayuda recuperación económica</t>
  </si>
  <si>
    <t>1971-1974</t>
  </si>
  <si>
    <t>Préstamo No. 517-1-002 para financiamiento de viviendas</t>
  </si>
  <si>
    <t>Préstamo No. 517-K-011 financiamiento extraordinario Presupuesto 1967 ($15,000,000)</t>
  </si>
  <si>
    <t>Préstamo No. 517-K-012 para ayuda al gobierno dominicano a gastos de inversión</t>
  </si>
  <si>
    <t>Préstamo No. 517-L-018 para financiar préstamo para inversiones de capital en proyectos sector privado</t>
  </si>
  <si>
    <t>Préstamo No. 517-K-019 para cumplimiento de urgencia balanza de pagos y financiamiento inversión sector privado</t>
  </si>
  <si>
    <t>Préstamo No. 517-L-021, para atención al sector infantil y maternal del país ($7,100,000)</t>
  </si>
  <si>
    <t>Préstamo PI - 480, acuerdo de inversión ($14,256,000)</t>
  </si>
  <si>
    <t>Préstamo PI - 480 - 1969, acuerdo presupuestal de financiam. ($9,500,000)</t>
  </si>
  <si>
    <t>Préstamo PI - 480 - 1970, acuerdo presupuestal de financiam. ($9,000,000)</t>
  </si>
  <si>
    <t>Préstamo PI - 480 - 1971, acuerdo presupuestal de financiam. ($9,000,000)</t>
  </si>
  <si>
    <t>Préstamo PI - 480 - 1972, acuerdo presupuestal de financiam. No. 73 - 1</t>
  </si>
  <si>
    <t>Préstamo PI - 480 - 1968- 72 y siguientes</t>
  </si>
  <si>
    <t>Préstamo No. 517- K - 606, ayuda recuperación económica</t>
  </si>
  <si>
    <t>Préstamo No. 517-N-015, para financiamiento programa de emergencia Santo Domingo (comisión ornato cívico)</t>
  </si>
  <si>
    <t xml:space="preserve">Donaciones </t>
  </si>
  <si>
    <t>Donaciones</t>
  </si>
  <si>
    <t>1979-1982</t>
  </si>
  <si>
    <t>Convenio de San Jose/Fondo de Inversion de Venezuela</t>
  </si>
  <si>
    <t>BID-1689-ATN-SF-DR</t>
  </si>
  <si>
    <t xml:space="preserve">Convenio Onaplan-BID </t>
  </si>
  <si>
    <t>Programa Children,Inc.</t>
  </si>
  <si>
    <t>Convenio ONAPLAN- BID-ATN-1689-SF--DR</t>
  </si>
  <si>
    <t>Fundacion Friederic Ebert</t>
  </si>
  <si>
    <t>Convenio  BID-ATN-SF-1865</t>
  </si>
  <si>
    <t>Convenio  BID-ATN-SF-1962</t>
  </si>
  <si>
    <t>Convenio ONAPLAN- BID-ATN-1862-SF--DR</t>
  </si>
  <si>
    <t>Convenio  BID-ATN-SF-1862</t>
  </si>
  <si>
    <t>Convenio  BID-ATN-SF-1762</t>
  </si>
  <si>
    <t>Aporte de las Naciones Unidas</t>
  </si>
  <si>
    <t>BID-ATN-2352-SF-DR</t>
  </si>
  <si>
    <t>Préstamo no.AID-517-U-028</t>
  </si>
  <si>
    <t>Préstamo no.AID-517-T-027</t>
  </si>
  <si>
    <t>Préstamo no.AID-517-T-029</t>
  </si>
  <si>
    <t>Préstamo no.AID-517-T-031</t>
  </si>
  <si>
    <t>Préstamo no.AID-517-T-033</t>
  </si>
  <si>
    <t>Préstamo no.BM-1142-DO</t>
  </si>
  <si>
    <t>Préstamo no.BI-431-SF-DR</t>
  </si>
  <si>
    <t>Préstamo Grupo de Bancos</t>
  </si>
  <si>
    <t>Préstamo no.BM-1325-T-DO</t>
  </si>
  <si>
    <t>Préstamo no.BI-26-VF-DR</t>
  </si>
  <si>
    <t xml:space="preserve">Avance a cuenta de Préstamo del BID </t>
  </si>
  <si>
    <t>Préstamo no.AID-517-V-032</t>
  </si>
  <si>
    <t>Préstamo no.BI-566-SF-DR</t>
  </si>
  <si>
    <t>Préstamo no.BI-541-SF-DR</t>
  </si>
  <si>
    <t>Préstamo no.BI-570-SF-DR</t>
  </si>
  <si>
    <t>Préstamo no.BI-382-SF-DR</t>
  </si>
  <si>
    <t>Préstamo no.BM-023-Do</t>
  </si>
  <si>
    <t>Préstamo no.154-OPED</t>
  </si>
  <si>
    <t>Préstamo no.BM-1655-DO</t>
  </si>
  <si>
    <t>Préstamo no.CCC/PL-480</t>
  </si>
  <si>
    <t>Préstamo no.BI-496-SF-DR</t>
  </si>
  <si>
    <t xml:space="preserve">Préstamo no.BM-1782-DO </t>
  </si>
  <si>
    <t xml:space="preserve">Préstamo no.BM-1316-T-DO </t>
  </si>
  <si>
    <t>Préstamo no.BI-21-CD-DR</t>
  </si>
  <si>
    <t>Préstamo no.AID-517-U-030</t>
  </si>
  <si>
    <t>Préstamo no.BI-585-SF-DR</t>
  </si>
  <si>
    <t>Préstamo no.BI-586-SF-DR</t>
  </si>
  <si>
    <t>Préstamo no.BI-590-SF-DR</t>
  </si>
  <si>
    <t>Préstamo no.BI-408-SF-DR</t>
  </si>
  <si>
    <t>Préstamo no.BI-378-SF-DR</t>
  </si>
  <si>
    <t>Préstamo no.BI-21-CD</t>
  </si>
  <si>
    <t>Préstamo no.AID-517-T-034</t>
  </si>
  <si>
    <t>Préstamo no.AID-517-T-030</t>
  </si>
  <si>
    <t>Préstamo no.BI-591-SF-DR</t>
  </si>
  <si>
    <t>Préstamo no.BM-1783-DO y BM  1784-DO</t>
  </si>
  <si>
    <t>Préstamo no.BI/IADB-21-CD-DR</t>
  </si>
  <si>
    <t>Préstamo no.BM-1784-DO</t>
  </si>
  <si>
    <t>Préstamo no.FIDA-28-DO</t>
  </si>
  <si>
    <t>Préstamo no.242-P-OPED</t>
  </si>
  <si>
    <t>Préstamo no.BI-74-IC-DR</t>
  </si>
  <si>
    <t>Préstamo BI-391-OC-DR</t>
  </si>
  <si>
    <t>Préstamo no.BI-627-SF-DR</t>
  </si>
  <si>
    <t>Préstamo no.BI-646-SF-DR</t>
  </si>
  <si>
    <t>Préstamo no.BI-647-SF-DR</t>
  </si>
  <si>
    <t>Préstamo no.BI-645-SF-DR</t>
  </si>
  <si>
    <t>Préstamo no.BI-680-SF-DR</t>
  </si>
  <si>
    <t>Préstamo no.BM-1760-DO</t>
  </si>
  <si>
    <t>Préstamo no.BM-2023-DO</t>
  </si>
  <si>
    <t>Préstamo no.BM-2104-DO</t>
  </si>
  <si>
    <t>Préstamo no.AID-517-T-037y 517-W-038</t>
  </si>
  <si>
    <t>Préstamo Banco del Comercio Exterior Frances</t>
  </si>
  <si>
    <t>Préstamo no.AID-517-T-035</t>
  </si>
  <si>
    <t>Préstamo no.AID/GORD/517-T-035</t>
  </si>
  <si>
    <t>Préstamo no.AID-517-K-039</t>
  </si>
  <si>
    <t>Préstamo no.AID-679-SF-DR</t>
  </si>
  <si>
    <t>Préstamo no.AID-517-T-040</t>
  </si>
  <si>
    <t>Préstamo no.AID-517-T-042</t>
  </si>
  <si>
    <t>Préstamo no.AID-517-l-010</t>
  </si>
  <si>
    <t>Préstamo no.fIDA98-DO</t>
  </si>
  <si>
    <t>Préstamo no.AID-517-T-045</t>
  </si>
  <si>
    <t>Préstamo no.BI-737-SF y 455-OC-DR</t>
  </si>
  <si>
    <t>Préstamo no.BM-2369-DO</t>
  </si>
  <si>
    <t>1983-1986</t>
  </si>
  <si>
    <t>Convenio de DonaciónBID-ATN-1688-SF--DR</t>
  </si>
  <si>
    <t>Convenio de DonaciónAID-517-0130</t>
  </si>
  <si>
    <t>DonaciónCanada-Israel AC-DI-D6</t>
  </si>
  <si>
    <t>DonaciónONU DOM.-T-01-A-71-99 Y DOM,-83-P04-P03</t>
  </si>
  <si>
    <t>Convenio de DonaciónOrganización Internacional del Azucar-OIA-</t>
  </si>
  <si>
    <t>Convenio de DonaciónBID-ATN-2150-SF--DR</t>
  </si>
  <si>
    <t>Convenio de DonaciónBID-ATN-1914-SF-DR</t>
  </si>
  <si>
    <t xml:space="preserve"> DonaciónAID-517-0171-CBI</t>
  </si>
  <si>
    <t>DonaciónBID-ATN-2231-SF Regional</t>
  </si>
  <si>
    <t>Préstamo Domínico Japonés DO-P2-AGLIPO</t>
  </si>
  <si>
    <t>Convenio de Donación BID-ATN-2150-SF--DR</t>
  </si>
  <si>
    <t>Convenio de Donación BID-ATN-1914-SF-DR</t>
  </si>
  <si>
    <t>Convenio de Donación AID-517-0156</t>
  </si>
  <si>
    <t>Otros recursos externos</t>
  </si>
  <si>
    <t>Fondo de Superacion Agropecuaria</t>
  </si>
  <si>
    <t>Fondo control  moho azul</t>
  </si>
  <si>
    <t>1987-1989</t>
  </si>
  <si>
    <t>Préstamo no.BI-654-SF-DR</t>
  </si>
  <si>
    <t>Préstamo no.BM-2101-DO</t>
  </si>
  <si>
    <t>Préstamo no.BM-2609-DO Reconst. De Carreteras II</t>
  </si>
  <si>
    <t>17-0239 Prog.Superv. Infantil AID/Bid OPS-OMS</t>
  </si>
  <si>
    <t>Prest,No,BID -172/1C-DR reC,Romp,Puerto de Haina</t>
  </si>
  <si>
    <t>Préstamo no.BI/4/SD/DR/Planar</t>
  </si>
  <si>
    <t>Conv. Don.BID-ATN-1982-SF-DR</t>
  </si>
  <si>
    <t>Don,CEE-958-84-RD,I Des.Rural Integral Cibao OCC</t>
  </si>
  <si>
    <t>Don.AID 517 -0153,AID-416-87ASES. Manejo-S.De Salud</t>
  </si>
  <si>
    <t>Donación Canada-Israel AC-DI-D6</t>
  </si>
  <si>
    <t>Donación ONU DOM.-T-01-A-71-99 Y DOM,-83-P04-P03</t>
  </si>
  <si>
    <t>Convenio de Donación BID-ATN-1688-SF--DR</t>
  </si>
  <si>
    <t>Convenio de Donación Organización Internacional del Azucar-OIA-</t>
  </si>
  <si>
    <t>Donación ONU UNICEF</t>
  </si>
  <si>
    <t xml:space="preserve"> Donación AID-517-0171-CBI</t>
  </si>
  <si>
    <t>Donación BID-ATN-2231-SF Regional</t>
  </si>
  <si>
    <t>Donación BID/ATN/2819/SF-DR</t>
  </si>
  <si>
    <t>ATN/IDF-27561. INFRAESTRUCTURA DE COMUNICACIONES</t>
  </si>
  <si>
    <t>JAPON-.ATN/025486. CONTROL DE CONTAMINACION Y ADMINISTRACION DEL MEDIO AMBIENTE</t>
  </si>
  <si>
    <t>PRESTAMO  TF/025609. PROYECTO DESARROLLO EDUCACION SECUNDARIA</t>
  </si>
  <si>
    <t>CONVENIO AGUA POTABLE BID-DONACION ATN-MT-6661-DR</t>
  </si>
  <si>
    <t>DESARROLLO MERCADO ENERGIA AL CONVENIO ATN/MT5910</t>
  </si>
  <si>
    <t>REESTRUCTURACION AL CONVENIO ATM/MT 5522-DR</t>
  </si>
  <si>
    <t>FONDO REPUBLICA DOMINICANA-ESPAÑA</t>
  </si>
  <si>
    <t>P.E. 49-99-30-3-99 DONACION CANADA</t>
  </si>
  <si>
    <t>AID-CONVENIO 416-88</t>
  </si>
  <si>
    <t>CONVENIO 17-07-92 PROGRAMA DE ALIMENTACION ESCOLAR</t>
  </si>
  <si>
    <t>INFRAESTRUCTURA SOCIAL -ATN 639 I-DR-STP</t>
  </si>
  <si>
    <t>PROYECTO CUENCA ALTA-KFW RIO YAQUE-PROCARIN</t>
  </si>
  <si>
    <t>SUPERVISION BANCARIA ATN/7252</t>
  </si>
  <si>
    <t>CENSO DE HOTELES -ATN-6773-DR FINANZAS</t>
  </si>
  <si>
    <t>ATN-BID-7605-P. POLITICA DE VIVIENDAS A POBRES</t>
  </si>
  <si>
    <t>CONSTRUCCION ESCUELA EN AREAS RURALES SEE-DON.TAI.22-2-02</t>
  </si>
  <si>
    <t>AID 517-0225-ONAPLAN</t>
  </si>
  <si>
    <t>ATN-7617-STP REFORMA SECTOR SOCIAL (656)</t>
  </si>
  <si>
    <t>R.D. ATN-7568-STP REDUCCION POBREZA (655)</t>
  </si>
  <si>
    <t>COOPERACION DE CHINA</t>
  </si>
  <si>
    <t>ATN-/SF-7281-DR PROGRAMA APOYO AL SECRETARIADO TECNICO DE LA PRESIDENCIA</t>
  </si>
  <si>
    <t>D-ATN/SF-7293-DR P-AGENDA NACIONAL</t>
  </si>
  <si>
    <t>PROGRAMAS SOLIDARIOS ONE-OEA</t>
  </si>
  <si>
    <t>DONACION AID 517 0255</t>
  </si>
  <si>
    <t>DONACION NO.BID/ATN/2819/SF/DR</t>
  </si>
  <si>
    <t>AID-416/87, MANEJO INTEGRADO DE PLAZA</t>
  </si>
  <si>
    <t>DONACION AID/517-0171/CBI VALORES PROYECTO EN EJECUCION</t>
  </si>
  <si>
    <t>DONACION ORGANISMO INTERNACIONAL DEL AZUCAR OIA</t>
  </si>
  <si>
    <t>DONACIONES</t>
  </si>
  <si>
    <t>BID/ 1289-0C-DR. PROGRAMA MULTIFASE PARA MODERNIZAR EDUCACION MEDIA</t>
  </si>
  <si>
    <t>BIRF/4581-DO. PROYECTO CENTRO DE EDUCACION A DISTANCIA</t>
  </si>
  <si>
    <t>BIRF/4544-DO. DISP. DEL DESPERDICIO AGUA EN CENTROS TURISTICOS</t>
  </si>
  <si>
    <t>PRESTAMO  7065-DO. PROYECTO PREVENCION DE CONTAMINACION VIH-SIDA</t>
  </si>
  <si>
    <t>REFORMA DE LAS TELECOMUNICACIONES BIRF-4505-STP-5-3-02</t>
  </si>
  <si>
    <t>BID-1258-101-28-2-02 MODERNIZACION CONGRESO NACIONAL Y CAMARA DE CUENTA</t>
  </si>
  <si>
    <t>SANEAMIENTO AGUA POTABLE BID-1198 STP-25-02-02</t>
  </si>
  <si>
    <t>AGUA POTABLE Y SANEAMIENTO.D.I.005/01.20-2-02.STP</t>
  </si>
  <si>
    <t>LINEA 138 KV-JUAN DOLIO FINANZAS-20-595.20-02-02</t>
  </si>
  <si>
    <t>BID-1333-SALUD P.18-01-02. REFORMA INSTITUCIONAL SECTOR SOCIAL</t>
  </si>
  <si>
    <t>BID-1333-EDUCACION-18-01-02 REFORMA INSTITUCIONAL SECTOR SOCIAL</t>
  </si>
  <si>
    <t>BID-1333-PRES-18-01-02 REFORMA INSTITUCIONAL SECTOR SOCIAL</t>
  </si>
  <si>
    <t>CONSTRUCCIONES DEPORTIVAS-SEDEFIR PR-RD-29-287</t>
  </si>
  <si>
    <t>BID-1095/PROGRAMA ADMINISTRACION FINANCIERA-FINANZAS</t>
  </si>
  <si>
    <t>BID-1114/OC-DR CAMINOS VECINALES II-OP</t>
  </si>
  <si>
    <t>MANEJO DE LOS BONOS SOBERANOS.</t>
  </si>
  <si>
    <t>PROGRAMA  JUVENTUD Y EMPLEO BID-1183/OC-DR</t>
  </si>
  <si>
    <t>PROGRAMA DE APOYO A LA PRODUCCION DE ALIMENTOS</t>
  </si>
  <si>
    <t>PRESTAMO ESCUELAS BASICAS SEE-ALEMANIA-DR-9665191</t>
  </si>
  <si>
    <t>FONDO DEL SECTOR SALUD CONVENIO. 4272-DO</t>
  </si>
  <si>
    <t>PRESTAMO 1079/OC-DR MODERNIZACION JURISDICCION DE TIERRA</t>
  </si>
  <si>
    <t>CONVENIO DE APOYO PLAN SIERRA (AFD)</t>
  </si>
  <si>
    <t>PROGRAMA DESARROLLO DE LA SECRETARIA DE EDUCACION PRESTAMO NO.TF025609</t>
  </si>
  <si>
    <t>PROGRAMA DE LAS PROVINCIAS REGION NORESTE PRESTAMO NO.1124/OC-DR</t>
  </si>
  <si>
    <t>PREP.DE UN PROYECTO DE AGUA PRESTAMO NO.P341-0 DO</t>
  </si>
  <si>
    <t>PROYECTOS PEQUEÑOS PRODUCTORES SUROESTE PRESTAMO NO.495-DO</t>
  </si>
  <si>
    <t>FONDO PARA MEJORA DE LA RED PRESTAMO 7-0986</t>
  </si>
  <si>
    <t>PROGRAMA PARA ALIVIAR POBREZA PRESTAMO 930/SF-DR</t>
  </si>
  <si>
    <t>PRESTAMOS NO.AID-517-W-053</t>
  </si>
  <si>
    <t>FONDO PARA FOMENTAR POBREZA PRESTAMO 825/OC-DR</t>
  </si>
  <si>
    <t>PROYECTO DE INFRAESTRUCTURA AL PRESTAMO 9566530</t>
  </si>
  <si>
    <t>PROYECTO DE REHABILITACION AL PRESTAMO BIRF4127-DO</t>
  </si>
  <si>
    <t>CONTRATO DE DESARROLLO AL PRESTAMO 345-DO</t>
  </si>
  <si>
    <t>PROYECTO DE MODERNIZACION AL PRESTAMO 1047/OC/DR</t>
  </si>
  <si>
    <t>PROYECTO DE DESARROLLO AL PRESTAMO 903/SF DR</t>
  </si>
  <si>
    <t>PROGRAMA DE ADMINISTRACION AL PRESTAMO 905/OC-DR</t>
  </si>
  <si>
    <t>RECURSOS PROVENIENTES AL PRESTAMO BID 1152/OC-DR</t>
  </si>
  <si>
    <t>RECURSOS PROVENIENTES AL PRESTAMO BIRF 4420-DO</t>
  </si>
  <si>
    <t>PRESTAMO BID 897-OC-DR</t>
  </si>
  <si>
    <t>PRESTAMO  BID-859/SF/DR</t>
  </si>
  <si>
    <t>PRESTAMO BIRF-3951-DO</t>
  </si>
  <si>
    <t>PROYECTO MANEJOS DE TIERRAS Y CUENCAS</t>
  </si>
  <si>
    <t>PRESTAMO BIRF-3350-DO</t>
  </si>
  <si>
    <t>PRESTAMO 831-OC/DR PROGRAMA  REHABILITACION C.D.E</t>
  </si>
  <si>
    <t>PRESTAMOS BID 894 DF-DR</t>
  </si>
  <si>
    <t>BID/831.SF.DR REHABILITACION DE C.D.E.</t>
  </si>
  <si>
    <t>PRESTAMO FIDA/216-DO-PEQUEÑOS. PRODUCTORES REGION SUROESTE</t>
  </si>
  <si>
    <t>PRESTAMO NO. BID/4/SD/DR</t>
  </si>
  <si>
    <t>PRESTAMO NO.BID 172/1C-DR RECARGO ROMPEOLAS PUERTO DE HAINA</t>
  </si>
  <si>
    <t>BIRF/2949-DO REHABILITACION DE LA C.D.E.</t>
  </si>
  <si>
    <t>PRESTAMO NO BID-SP-2558-DR</t>
  </si>
  <si>
    <t>PRESTAMO NO. PO89-1-DO</t>
  </si>
  <si>
    <t>PRESTAMO NO. 2609/DO/BIRF/SEOPC</t>
  </si>
  <si>
    <t>BID.737-SF Y 455-06-DR</t>
  </si>
  <si>
    <t>AID-517-T-045/ PRESTAMO  BID/172/IC/DR</t>
  </si>
  <si>
    <t>FIDA-98-DO</t>
  </si>
  <si>
    <t>AID-517-K-039-P CONREAP. BM-1783-DO</t>
  </si>
  <si>
    <t>BM-2023-DO</t>
  </si>
  <si>
    <t>PR-RD-19-163 CONVENIO SAN JOSE FONDO INVERSION DE VENEZUELA</t>
  </si>
  <si>
    <t>BID-586-SF-DR</t>
  </si>
  <si>
    <t>BID-585-OC-DR</t>
  </si>
  <si>
    <t>PRESTAMO CCC/PL-480 UNIDAD COORDINACION DE RECARGO PROVENIENTES DE AID</t>
  </si>
  <si>
    <t>BID-570-OC-DR</t>
  </si>
  <si>
    <t>AID-517-V-032</t>
  </si>
  <si>
    <t>BID-431-SF-DR</t>
  </si>
  <si>
    <t>PRESTAMOS</t>
  </si>
  <si>
    <t>1990-2002</t>
  </si>
  <si>
    <t>FONDO  DE FINANCIAMIENTO INTERNO, BANCO DE RESERVAS.</t>
  </si>
  <si>
    <t>EMISION DE BONOS PARA CUBRIR ATRASOS CON SUPLIDORES</t>
  </si>
  <si>
    <t>PAGO DEUDA EXTERNA</t>
  </si>
  <si>
    <t>PERST.EXT. CON LA COORPORACION ANDINA DE FOMENTO PARA CUBRIR DEFICIT DE LA CDEE</t>
  </si>
  <si>
    <t>PROGRAMA DE APOYO INSTRUM DE UN SIST.DE GEST.POR RESULTADO ATN/OC-10258-DR</t>
  </si>
  <si>
    <t>APOYO A LOS PRODUCTORES DE CAFÉ DE LA REGION SUR DE LA REP.DOM</t>
  </si>
  <si>
    <t>PROG.DE DESARROLLO TECNOLOGICO AGROPECUARIO DELSUR.</t>
  </si>
  <si>
    <t>PROG.DE APOYO A LA POLITICA SECTORIAL EN EDUCACION (9ACP DO 018)</t>
  </si>
  <si>
    <t>APOYO PRESUPUESTARIO RECURSOS UNION EUROPEA.</t>
  </si>
  <si>
    <t>PREV. DEL EMBARAZO EN ADOLECENTE Y FORTALECIMIENTO DE ASIST.MEDICA PARA LAS MUJERES JOVENES.</t>
  </si>
  <si>
    <t>FORTALECIMIENTO DE LA SUBSECRETAIA TECNICA PARA LA COOPERACION INTERNACIONAL.</t>
  </si>
  <si>
    <t xml:space="preserve">PROY.DE REM.Y EQUIP. DE LOS DEPT. DE REL.BILATERALES Y CUMBRE DE LA SUB DE ESTADO PARA POLITICA. </t>
  </si>
  <si>
    <t>FORTALECIMIENTO DEL PROGRAMA DE FORTIFICACION DE ALIMENTOS  CON MICRO-NUTRIENTES TF054021</t>
  </si>
  <si>
    <t>PROGRAMA DE CONTROL Y ERRADICACION DE LA PESTE PORCINA CLASICA.</t>
  </si>
  <si>
    <t xml:space="preserve">PROGRAMA DE PRESTAMOS AGROPECUARIOS,AGROINDUSTRIALES Y COMERCIALES.(PRESAAC)  </t>
  </si>
  <si>
    <t>APORTE PARA EL DESARROLLO DE LA PARTE ALTA DE DAJABON Y ELIAS PIÑA.</t>
  </si>
  <si>
    <t>APOYO A LA PEQUEÑA Y MEDIANA EMPRESA (PROEMPRESA).</t>
  </si>
  <si>
    <t>MEJORA DE GESTION DEL LAGO ENRIQUILLO.</t>
  </si>
  <si>
    <t>DIAGNOSTICO DE SEGURIDAD CIUDADANA Y JUSTICIA ATS/SF/8807/DR</t>
  </si>
  <si>
    <t>PROGRAMA DE DESARROLLO CIENTIFICO Y TECNOLOGICO.</t>
  </si>
  <si>
    <t>FORTALECIMIENTO LOCALES DE GESTION AMBIENTAL.</t>
  </si>
  <si>
    <t>RECUPERACION Y RECICLAJE DE GASES REFRIGERANTES(POYECTO MACREFRICOM),</t>
  </si>
  <si>
    <t>DESARROLLO DE LA EDUCACION Y TECNICA PROFECIONAL.</t>
  </si>
  <si>
    <t>PROGRAMA DE APOYO A LA REFORMA Y MODERNIZACION DEL ESTADO(PARME)</t>
  </si>
  <si>
    <t>PROYECTO COORDINACION DE POLITICA FISCAL Y SOCIAL.</t>
  </si>
  <si>
    <t>PROYECTO BINACIONAL DE REABILITACION DE LA CUENCA DEL ARTIBONITO</t>
  </si>
  <si>
    <t>FONDO PARA LA LUCHA CONTRA INCENDIOS FORESTALES</t>
  </si>
  <si>
    <t xml:space="preserve">PROY.DE APOYO AL SISTEMA NACIONAL </t>
  </si>
  <si>
    <t>MARCO DE COLABORACION ENTRE EL MINISTERIO DE EDUCACION Y DEPORTE DE ESPAÑA</t>
  </si>
  <si>
    <t>REESTRUTURACION DEPARTAMENTO DE ENCUESTA BIRF.</t>
  </si>
  <si>
    <t>FORTALECIMIENTO SISTEMA  DE INVERSION PUBLICA ATN/JF-8717-DR</t>
  </si>
  <si>
    <t xml:space="preserve">FORTALECIMIENTO INSTITUCIONAL DEL GABINETE SOCIAL, </t>
  </si>
  <si>
    <t xml:space="preserve">RESPUESTA NACIONAL AL VIHD/SIDA.DMR-202G01-H00 </t>
  </si>
  <si>
    <t>PROY DE COOP. EN EL MARCO DE APOYO A LA MODERNIZACION DE LA SEC DE RELACIONES EXTERIORES</t>
  </si>
  <si>
    <t>PROY. DE FORT. DEL DESEMPEÑO DE LA CARTERA CON FIANACIAMIENTO EXTERNO PUBLICO,</t>
  </si>
  <si>
    <t>PROG.DE APOYO A LA ADMINISTRACION DE LAS DIR.GENERALES DE ING. DE ADUANAS</t>
  </si>
  <si>
    <t>PROG. CONSTRUCCION DE ESCUELA  BASICA II</t>
  </si>
  <si>
    <t>CAPACITACION ESTADISTICA EN LOS DATOS EC.Y SOCIALES EN RD,</t>
  </si>
  <si>
    <t>BID ETN/SF-8139-DR FINANZAS,</t>
  </si>
  <si>
    <t>PROGRAMA DE FORTALECIMIENTO INST DE LA SECRETARI DE FINANZAS</t>
  </si>
  <si>
    <t>CONSERVACION Y MANEJO SOSTENIBLE DE LA CUENCA DEL RIO NIZAITO,</t>
  </si>
  <si>
    <t>PROGRAMA FORTALECIMIENTO GESTION PUBLICA,</t>
  </si>
  <si>
    <t>KFW/SN.PROY.MANEJOY CONSTRUCCION CUENCA RIO YAQUE DEL NORTE</t>
  </si>
  <si>
    <t>PROG.APOYO DE VIVIENDAS ATN/JF-7605-DR</t>
  </si>
  <si>
    <t>PROY CONST ESC.ALF. CONV.DE COOP.TEC.</t>
  </si>
  <si>
    <t>PROG RD. POBLACION EN RD.ATN/JO-7568-DR</t>
  </si>
  <si>
    <t>REFORMA SECT.SOCIALATN-SF-7617 R.D</t>
  </si>
  <si>
    <t>PROG.RED. POB. EN RD.ATN/JO-7568-DR</t>
  </si>
  <si>
    <t>CONV.COOP,TEC,REEMB NO ATN/SF-7281-DR</t>
  </si>
  <si>
    <t>CONV.COOP,TEC,REEMB NO ATN/SF-7293-DR</t>
  </si>
  <si>
    <t>EDUCACION SECUNDARIA.TF-025609,</t>
  </si>
  <si>
    <t>C/COOP. TENC.NO REEMB.NO ATN-MT-6661-DR</t>
  </si>
  <si>
    <t>FORT. DEL TERCER NIVEL DE ATENCION M/LA CONST. Y EQ. MEDICO DE UN HOSP. EN EL AREA DE MONTE PLATA</t>
  </si>
  <si>
    <t xml:space="preserve">ADQUISICION DE 8 AERONAVES SUPER TUCANO MODELO EMB-314 </t>
  </si>
  <si>
    <t>ACUEDUCTO ORIENTAL-BARRERA DE SALINIDAD RIO OZAMA-220208.</t>
  </si>
  <si>
    <t>PRESTAMO N0.1949/OC-DR-PROG. DE EMERGENCIA POR LA TORMENTA TROP. NOEL-OCTUBRE 2007</t>
  </si>
  <si>
    <t>PROG.MULTIFASE DE REHABILITACION Y MANT. DE INFRAEST. VIAL -F-1PREST.N0.1939</t>
  </si>
  <si>
    <t>PROGRAMA DE FORTALECIMIENTO DEL SISTEMA ESTADISTICO NAC.P/N0.1676/OC-DR.</t>
  </si>
  <si>
    <t>PROYECTO DE CONSTRUCCION ACUEDUCTO DE SAMANA.</t>
  </si>
  <si>
    <t>PROYECTO DE CONSTRUCCION DE UN LABORATORIO DE CLONACION P/10MLLS DE PLANTAS POR AÑO.</t>
  </si>
  <si>
    <t xml:space="preserve">PROYECTO DE AUTOMATIZACION DE LA DGA </t>
  </si>
  <si>
    <t>PROYECTO DE CONSTRUCCION DE 10 HOSPITALES</t>
  </si>
  <si>
    <t>PROGRAMA DE CONSOLIDACIO DE LA JURISDICCION INMOBLIARIA N0 1799/OC-RD</t>
  </si>
  <si>
    <t>PROGRAMA DESAROLLO DE LA JUVENTUD BM7371-DO</t>
  </si>
  <si>
    <t>CONSTRUCCION E INSTALACION  DE LOS SUBSISTEMA ELECTROMECANICOS  DEL METRO DE SANTO DOMINGO</t>
  </si>
  <si>
    <t>EQUIPAMIENTO ELECTROMECANICO DEL METRO DE SANTO DOMINGO</t>
  </si>
  <si>
    <t>INSTALACION ELECTROMECANICA DE LA LINEA DEL METRO DE SANTO DOMINGO</t>
  </si>
  <si>
    <t>PROYECTO DE EQUIPAMIENTO ELECTRONICO DE LA LINEA DEL METRO DE SANTO DOMINGO</t>
  </si>
  <si>
    <t>ADQUISICION DE LAS PARTES MOVILES DEL METRO DE SANTO DOMINGO</t>
  </si>
  <si>
    <t>PROGRAMA DE REFORMA DE LA GESTION SOCIAL (BID-1806/OC-DR)</t>
  </si>
  <si>
    <t xml:space="preserve">FORTALECIMIENTO DEL SISTEMA DE BENEFICIARIOS PREST.1693/OC-DR </t>
  </si>
  <si>
    <t>PREST. SISTEMA DE RIEGO AZUA 11 EXIBANK</t>
  </si>
  <si>
    <t>PROGRAMA DE ASISTENCIA TECN. AL SECTOR FINANCIERO PREST.BIRF 7216-DO</t>
  </si>
  <si>
    <t>PROGRAMA DE MERCADOS LABORALES Y TRANSFERENCIAS SOCIALES PREST.BID 1693/OC-DR</t>
  </si>
  <si>
    <t>BID 1511-OC/DR PROY. DE FORTALECIMIENTO DE LA GESTION DE COMERCIO EXTERIOR</t>
  </si>
  <si>
    <t>PROGRAMA DE REFORMA AL SECTOR ELECTRICO CONVENIO DE PRESTAMO</t>
  </si>
  <si>
    <t>CONST. LINEA DE TRANSMISION Y SUBESTACION(CDEE)</t>
  </si>
  <si>
    <t>CONSTUCCION ACUEDUCTO DE NAGUA.</t>
  </si>
  <si>
    <t>PROYECTO HIDROELECTRICO PALOMINO PREST BIRF 2760</t>
  </si>
  <si>
    <t>FORTALECIMIENTO DEL SISTEMA BANCARIO 1498/OC-DR</t>
  </si>
  <si>
    <t>PROYECTO DE ASISTENCIA TECNICA AL SECTOR ENERGIA(PREST.NO 7217-DO)</t>
  </si>
  <si>
    <t xml:space="preserve">CONST. LINEA DE TRANSMISION 138KV 2DO ANILLO DE STO.DGO. </t>
  </si>
  <si>
    <t xml:space="preserve">MINICENTRALES HIDROELECTRICAS-FASE 11 </t>
  </si>
  <si>
    <t>CONSTRUCCION CENTRAL HIDROELECTRICA PINALITO.PROV.LA VEGA 049046290-DO.</t>
  </si>
  <si>
    <t>AMPLIACION ACUEDUCTO LINEA NOROESTE</t>
  </si>
  <si>
    <t xml:space="preserve">APOYO A LA REFORMA PENSIONAL PRESTAMO 1453OC-DR. </t>
  </si>
  <si>
    <t>OPTIMIZACION Y MODERNIZACION DEL ACUEDUCTO DE STO.DGO CAASD-TAHAL.</t>
  </si>
  <si>
    <t>PROYECTO DE CONSTRUCCION DE SANEAMIENTO PLUVIAL CAÑADA DE GUAJIMIA</t>
  </si>
  <si>
    <t>CONSTUCCION ACUEDUCTO DE BARAHONA</t>
  </si>
  <si>
    <t>DEUTSCH BANK/MERC. FRIGORIFICOS E INVERN.PROMEFRIN</t>
  </si>
  <si>
    <t>BIRF-7185-DR PROGRAMA DE APOYO A LA REFORMA DEL SECTOR SALUD.</t>
  </si>
  <si>
    <t>BID-1474/OC-DR PROGRAMA DE INNOVACIO PARA EL DESARROLLO DE VENTAJAS COMPETITIVAS .</t>
  </si>
  <si>
    <t>ACUERDO DE COOPERACION ENERGETICA DE CARACAS.</t>
  </si>
  <si>
    <t>BIRF 7144-DO EDUCACION INICIAL SEE</t>
  </si>
  <si>
    <t>PROGRAMA MULTIFASE PARA LA EQUIDAD DE LA EDUCACION BASICA-FASE I</t>
  </si>
  <si>
    <t xml:space="preserve">PROG.DE PROT.Y SOSTENIBILIDAD DE REFORMAS SOCIALES 1527/OC-DR-BID </t>
  </si>
  <si>
    <t>PROY. DE APOYO A LA TRASICCION COMPETITIVA Y  AGROALIMENTARIA</t>
  </si>
  <si>
    <t>PROY. DE MEJORAMIENTO DE LA CALIDAD DEL CAFÉ DOMINICANO.</t>
  </si>
  <si>
    <t>S/C BONOS SOBERANO</t>
  </si>
  <si>
    <t>PROG.MULT DE MOD.ED.MED FA.CONV 1289-OC</t>
  </si>
  <si>
    <t>PROY. CENTRO DE EDUCACION  A DISTANCIA</t>
  </si>
  <si>
    <t>DESPERDICIO DE AGUA EN PROY.DE LOS C.T</t>
  </si>
  <si>
    <t>PROY.PREV.CONT VIH/SIDA PREST.7065-DO</t>
  </si>
  <si>
    <t>PROY.APOYO REF TELEC.CONV.PREST.NO4505-DO</t>
  </si>
  <si>
    <t>PREST.NO. 1258/OC-DR.PROG.MOD.CONGRESO</t>
  </si>
  <si>
    <t>PROY. DE REFORMA Y MODER. DE AGUA POTABLE</t>
  </si>
  <si>
    <t>PROY.REF. Y MODERNIZACION DE LA CAASD</t>
  </si>
  <si>
    <t>PROY. REC ENRG. 138KV HAINAMOSA-20-595-DO</t>
  </si>
  <si>
    <t>PROG.AP.REF.INST.SECT.SOC.13330OC-DR.S.P</t>
  </si>
  <si>
    <t>PROG.AP.REF.INST.SECT.SOC.13330OC-DR.EDUC,</t>
  </si>
  <si>
    <t>PROG.AP.REF.INST.SECT.SOC.13330OC-DR.PRE</t>
  </si>
  <si>
    <t>CONST Y RECONST. Y EQUIPAMIENTO DE INST. DEP.</t>
  </si>
  <si>
    <t>CONV.PREST.COOPTECREEMB NO 1093-OC-DR</t>
  </si>
  <si>
    <t>BONOS SOBERANOS</t>
  </si>
  <si>
    <t>BID/1183/OC-DR PROY. JUVENTUD Y EMPLEO</t>
  </si>
  <si>
    <t>PROG. DE APOYO A LA MODER. DEL PODER EJECUTIVO</t>
  </si>
  <si>
    <t>PROG.CONST.ESC.BASICA NO.9665191</t>
  </si>
  <si>
    <t>BM/4272-DO DES. DE LOS SIST.PROV, DE SALUD</t>
  </si>
  <si>
    <t>PROG.MOD.DE LA JUSTICIA TRIB. DE TIERRAS P/1079/OC-DR</t>
  </si>
  <si>
    <t>AFD/CDO 100901 APOYO PROG.PLAN SIERRA</t>
  </si>
  <si>
    <t>BID-1124/OC-DR PROG.FORT. REGION NORDESTE</t>
  </si>
  <si>
    <t>PROY.PEQ.PRO.PROP.PREST.N0.495-DO</t>
  </si>
  <si>
    <t>F.DESTINADO MANT. Y REHAB.CAMINOS VEC.II</t>
  </si>
  <si>
    <t>PROY. DE INFRAESTRUCTURA  SOCIAL Y ECONOMICA,</t>
  </si>
  <si>
    <t>BIRF-4127-DO PROY.NACIONAL DE CARRETERAS</t>
  </si>
  <si>
    <t>BID-1047/OC/DR MODERNIZACION SECTOR SALUD</t>
  </si>
  <si>
    <t>BID-903/SF-DR DESARROLLO S.J. MAGUANA</t>
  </si>
  <si>
    <t>BID-905/OC-DR MEJORA SISTEMA DE RIEGO</t>
  </si>
  <si>
    <t>BID-1152-OC-DR APOYO COM. BAJO INGRESOS</t>
  </si>
  <si>
    <t>BM-4420-DO PREVEN.DESASTRE Y ORD.TERRITORIAL</t>
  </si>
  <si>
    <t>FIV/PR-RD-26-284L,TRASMISION NOROESTE Y NORTE</t>
  </si>
  <si>
    <t>BIRF-3875-DO MANEJO DE TIERRAS REG Y CUENCA</t>
  </si>
  <si>
    <t>BID-897-OC-DR MEJORA .EDUC.BASICA</t>
  </si>
  <si>
    <t>BIRF-3951-DO PROG.MEJORAMIENTO.EDUC.BASICA</t>
  </si>
  <si>
    <t>PROYECTO METRO DE SANTO DOMINGO</t>
  </si>
  <si>
    <t>FONDO</t>
  </si>
  <si>
    <t>2003-2008</t>
  </si>
  <si>
    <t>Fuente: Ejecución Presupuestaria 2003, 2004, 2005, 2006, 2007, 2008</t>
  </si>
  <si>
    <t>Préstamos</t>
  </si>
  <si>
    <t>Préstamo Banco del Comercio Exterior Francés</t>
  </si>
  <si>
    <t>Linea Credito por RD$3,000,000  del Instituto de Crédito de España</t>
  </si>
  <si>
    <t xml:space="preserve">Donaciónes </t>
  </si>
  <si>
    <t>Convenio de Donación AID-517-0130</t>
  </si>
  <si>
    <t>Acuerdo Donación 517/0130</t>
  </si>
  <si>
    <t xml:space="preserve"> Donación 517-01</t>
  </si>
  <si>
    <t xml:space="preserve"> Donación  del Gobierno de Suecia</t>
  </si>
  <si>
    <t>Donación AID-517-0171-CBI</t>
  </si>
  <si>
    <t>Convenio de San Jose/Fondo de Inversión de Venezuela</t>
  </si>
  <si>
    <t>Préstamo Dominico Japonés DO-P2-AGLIPO</t>
  </si>
  <si>
    <t xml:space="preserve">Unicef- Para la Secretaría de Educación </t>
  </si>
  <si>
    <t>ONU-Para la Oficina Nacional de Estadística</t>
  </si>
  <si>
    <t>Donación para el Fondo Nacional de Recuperación</t>
  </si>
  <si>
    <t xml:space="preserve">Aporte de la OEA, Proyectos Especiales de Educación </t>
  </si>
  <si>
    <t>Misceláneo</t>
  </si>
  <si>
    <t>Convenio de San José/Fondo de Inversión de Venezuela</t>
  </si>
  <si>
    <t>Préstamo Gobierno de Mexico-Rep.Dom</t>
  </si>
  <si>
    <t>Préstamo Gobierno Francés</t>
  </si>
  <si>
    <t>2949-Do-Rehab,Sistema de Distribución Eléctrica BM</t>
  </si>
  <si>
    <t>Convenio de Donación Organización Internacional del Azúcar-OIA-</t>
  </si>
  <si>
    <t>ZW-10-6-4 Prog.de Serv.Básicos Proy.de EDC .UNICEF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</si>
</sst>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.0,,_);_(* \(#,##0.0,,\);_(* &quot;-&quot;??_);_(@_)"/>
    <numFmt numFmtId="166" formatCode="_(* #,##0.0_);_(* \(#,##0.0\);_(* &quot;-&quot;??_);_(@_)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name val="Century Gothic"/>
      <family val="2"/>
    </font>
    <font>
      <b/>
      <sz val="18"/>
      <name val="Calibri"/>
      <family val="2"/>
      <scheme val="minor"/>
    </font>
    <font>
      <sz val="11"/>
      <name val="Century Gothic"/>
      <family val="2"/>
    </font>
    <font>
      <b/>
      <sz val="14"/>
      <name val="Calibri"/>
      <family val="2"/>
      <scheme val="minor"/>
    </font>
    <font>
      <b/>
      <sz val="10"/>
      <name val="Century Gothic"/>
      <family val="2"/>
    </font>
    <font>
      <b/>
      <sz val="13"/>
      <name val="Calibri"/>
      <family val="2"/>
      <scheme val="minor"/>
    </font>
    <font>
      <sz val="10"/>
      <name val="Century Gothic"/>
      <family val="2"/>
    </font>
    <font>
      <b/>
      <sz val="12"/>
      <name val="Calibri"/>
      <family val="2"/>
      <scheme val="minor"/>
    </font>
    <font>
      <b/>
      <sz val="8"/>
      <color theme="1"/>
      <name val="Century Gothic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0FB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10" fillId="0" borderId="0" xfId="0" applyFont="1" applyBorder="1"/>
    <xf numFmtId="0" fontId="0" fillId="0" borderId="0" xfId="0" applyBorder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/>
    <xf numFmtId="0" fontId="0" fillId="0" borderId="0" xfId="0" applyFont="1"/>
    <xf numFmtId="0" fontId="0" fillId="0" borderId="0" xfId="0" applyFont="1" applyBorder="1" applyAlignment="1">
      <alignment horizontal="left" indent="1"/>
    </xf>
    <xf numFmtId="166" fontId="0" fillId="0" borderId="0" xfId="1" applyNumberFormat="1" applyFont="1" applyBorder="1"/>
    <xf numFmtId="166" fontId="0" fillId="0" borderId="0" xfId="1" applyNumberFormat="1" applyFont="1"/>
    <xf numFmtId="164" fontId="0" fillId="0" borderId="0" xfId="0" applyNumberFormat="1"/>
    <xf numFmtId="166" fontId="13" fillId="3" borderId="0" xfId="1" applyNumberFormat="1" applyFont="1" applyFill="1" applyBorder="1"/>
    <xf numFmtId="166" fontId="13" fillId="3" borderId="1" xfId="1" applyNumberFormat="1" applyFont="1" applyFill="1" applyBorder="1"/>
    <xf numFmtId="0" fontId="0" fillId="0" borderId="1" xfId="0" applyBorder="1"/>
    <xf numFmtId="166" fontId="13" fillId="3" borderId="2" xfId="1" applyNumberFormat="1" applyFont="1" applyFill="1" applyBorder="1"/>
    <xf numFmtId="164" fontId="0" fillId="0" borderId="1" xfId="1" applyFont="1" applyBorder="1"/>
    <xf numFmtId="164" fontId="0" fillId="0" borderId="0" xfId="1" applyFont="1"/>
    <xf numFmtId="0" fontId="0" fillId="2" borderId="0" xfId="0" applyFont="1" applyFill="1" applyBorder="1" applyAlignment="1">
      <alignment horizontal="left" indent="1"/>
    </xf>
    <xf numFmtId="0" fontId="0" fillId="2" borderId="0" xfId="0" applyFont="1" applyFill="1"/>
    <xf numFmtId="164" fontId="0" fillId="0" borderId="0" xfId="1" applyNumberFormat="1" applyFont="1"/>
    <xf numFmtId="0" fontId="11" fillId="0" borderId="1" xfId="0" applyFont="1" applyFill="1" applyBorder="1" applyAlignment="1">
      <alignment horizontal="left" vertical="center"/>
    </xf>
    <xf numFmtId="166" fontId="13" fillId="3" borderId="2" xfId="1" applyNumberFormat="1" applyFont="1" applyFill="1" applyBorder="1" applyAlignment="1"/>
    <xf numFmtId="166" fontId="13" fillId="3" borderId="1" xfId="1" applyNumberFormat="1" applyFont="1" applyFill="1" applyBorder="1" applyAlignment="1"/>
    <xf numFmtId="164" fontId="9" fillId="0" borderId="0" xfId="1" applyFont="1" applyFill="1" applyBorder="1" applyAlignment="1">
      <alignment vertical="center"/>
    </xf>
    <xf numFmtId="0" fontId="15" fillId="0" borderId="0" xfId="0" applyFont="1" applyBorder="1" applyAlignment="1">
      <alignment horizontal="left"/>
    </xf>
    <xf numFmtId="166" fontId="0" fillId="2" borderId="0" xfId="0" applyNumberFormat="1" applyFill="1" applyAlignment="1"/>
    <xf numFmtId="166" fontId="0" fillId="2" borderId="0" xfId="1" applyNumberFormat="1" applyFont="1" applyFill="1"/>
    <xf numFmtId="164" fontId="13" fillId="3" borderId="0" xfId="1" applyFont="1" applyFill="1" applyBorder="1" applyAlignment="1">
      <alignment horizontal="left"/>
    </xf>
    <xf numFmtId="164" fontId="0" fillId="0" borderId="0" xfId="1" applyFont="1" applyBorder="1" applyAlignment="1">
      <alignment horizontal="left" indent="1"/>
    </xf>
    <xf numFmtId="0" fontId="0" fillId="0" borderId="0" xfId="0" applyAlignment="1">
      <alignment horizontal="left"/>
    </xf>
    <xf numFmtId="0" fontId="20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167" fontId="0" fillId="0" borderId="0" xfId="1" applyNumberFormat="1" applyFont="1"/>
    <xf numFmtId="167" fontId="20" fillId="2" borderId="0" xfId="1" applyNumberFormat="1" applyFont="1" applyFill="1" applyBorder="1" applyAlignment="1">
      <alignment horizontal="center" vertical="center"/>
    </xf>
    <xf numFmtId="167" fontId="19" fillId="0" borderId="0" xfId="1" applyNumberFormat="1" applyFont="1"/>
    <xf numFmtId="167" fontId="19" fillId="2" borderId="0" xfId="1" applyNumberFormat="1" applyFont="1" applyFill="1" applyBorder="1" applyAlignment="1">
      <alignment horizontal="center" vertical="center"/>
    </xf>
    <xf numFmtId="167" fontId="13" fillId="3" borderId="0" xfId="1" applyNumberFormat="1" applyFont="1" applyFill="1" applyBorder="1" applyAlignment="1">
      <alignment horizontal="left"/>
    </xf>
    <xf numFmtId="167" fontId="11" fillId="0" borderId="0" xfId="0" applyNumberFormat="1" applyFont="1" applyFill="1" applyBorder="1" applyAlignment="1">
      <alignment horizontal="left" vertical="center"/>
    </xf>
    <xf numFmtId="167" fontId="0" fillId="0" borderId="0" xfId="1" applyNumberFormat="1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167" fontId="14" fillId="0" borderId="0" xfId="0" applyNumberFormat="1" applyFont="1" applyBorder="1" applyAlignment="1">
      <alignment horizontal="left" indent="1"/>
    </xf>
    <xf numFmtId="167" fontId="14" fillId="0" borderId="0" xfId="1" applyNumberFormat="1" applyFont="1" applyBorder="1" applyAlignment="1">
      <alignment horizontal="left" indent="1"/>
    </xf>
    <xf numFmtId="167" fontId="0" fillId="0" borderId="0" xfId="0" applyNumberFormat="1" applyFont="1"/>
    <xf numFmtId="4" fontId="22" fillId="4" borderId="0" xfId="8" applyNumberFormat="1" applyFont="1" applyFill="1" applyBorder="1"/>
    <xf numFmtId="43" fontId="0" fillId="0" borderId="0" xfId="0" applyNumberForma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7" fontId="0" fillId="0" borderId="0" xfId="0" applyNumberFormat="1"/>
    <xf numFmtId="167" fontId="13" fillId="3" borderId="3" xfId="1" applyNumberFormat="1" applyFont="1" applyFill="1" applyBorder="1"/>
    <xf numFmtId="164" fontId="11" fillId="0" borderId="0" xfId="1" applyFont="1" applyFill="1" applyBorder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/>
    </xf>
    <xf numFmtId="167" fontId="0" fillId="0" borderId="0" xfId="1" applyNumberFormat="1" applyFont="1" applyFill="1" applyBorder="1" applyAlignment="1">
      <alignment horizontal="left" indent="1"/>
    </xf>
    <xf numFmtId="43" fontId="11" fillId="0" borderId="0" xfId="0" applyNumberFormat="1" applyFont="1" applyFill="1" applyBorder="1" applyAlignment="1">
      <alignment horizontal="left" vertical="center"/>
    </xf>
    <xf numFmtId="165" fontId="13" fillId="3" borderId="0" xfId="1" applyNumberFormat="1" applyFont="1" applyFill="1" applyBorder="1" applyAlignment="1">
      <alignment horizontal="left"/>
    </xf>
    <xf numFmtId="165" fontId="13" fillId="3" borderId="1" xfId="1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left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horizontal="center" vertical="center" wrapText="1"/>
    </xf>
  </cellXfs>
  <cellStyles count="10">
    <cellStyle name="Millares" xfId="1" builtinId="3"/>
    <cellStyle name="Millares 2" xfId="3"/>
    <cellStyle name="Millares 3" xfId="4"/>
    <cellStyle name="Millares 3 2" xfId="7"/>
    <cellStyle name="Millares 4" xfId="9"/>
    <cellStyle name="Normal" xfId="0" builtinId="0"/>
    <cellStyle name="Normal 2" xfId="2"/>
    <cellStyle name="Normal 3" xfId="5"/>
    <cellStyle name="Normal 4" xfId="8"/>
    <cellStyle name="Porcentual 2" xfId="6"/>
  </cellStyles>
  <dxfs count="0"/>
  <tableStyles count="0" defaultTableStyle="TableStyleMedium9" defaultPivotStyle="PivotStyleLight16"/>
  <colors>
    <mruColors>
      <color rgb="FF0B0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244935</xdr:colOff>
      <xdr:row>0</xdr:row>
      <xdr:rowOff>354408</xdr:rowOff>
    </xdr:from>
    <xdr:to>
      <xdr:col>2</xdr:col>
      <xdr:colOff>140160</xdr:colOff>
      <xdr:row>4</xdr:row>
      <xdr:rowOff>72020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9800" y="354408"/>
          <a:ext cx="774456" cy="765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3432665</xdr:colOff>
      <xdr:row>0</xdr:row>
      <xdr:rowOff>315920</xdr:rowOff>
    </xdr:from>
    <xdr:to>
      <xdr:col>4</xdr:col>
      <xdr:colOff>393262</xdr:colOff>
      <xdr:row>3</xdr:row>
      <xdr:rowOff>81316</xdr:rowOff>
    </xdr:to>
    <xdr:pic>
      <xdr:nvPicPr>
        <xdr:cNvPr id="3" name="2 Imagen" descr="LOGO 40%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6761" y="315920"/>
          <a:ext cx="1561905" cy="61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307731</xdr:colOff>
      <xdr:row>7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307731" cy="1770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420781</xdr:colOff>
      <xdr:row>0</xdr:row>
      <xdr:rowOff>303119</xdr:rowOff>
    </xdr:from>
    <xdr:to>
      <xdr:col>2</xdr:col>
      <xdr:colOff>601756</xdr:colOff>
      <xdr:row>4</xdr:row>
      <xdr:rowOff>25774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4181" y="303119"/>
          <a:ext cx="771525" cy="767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33619</xdr:rowOff>
    </xdr:from>
    <xdr:to>
      <xdr:col>6</xdr:col>
      <xdr:colOff>642333</xdr:colOff>
      <xdr:row>2</xdr:row>
      <xdr:rowOff>18090</xdr:rowOff>
    </xdr:to>
    <xdr:pic>
      <xdr:nvPicPr>
        <xdr:cNvPr id="3" name="2 Imagen" descr="LOGO 40%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377146" y="33619"/>
          <a:ext cx="1556733" cy="61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381000</xdr:colOff>
      <xdr:row>7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381000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420781</xdr:colOff>
      <xdr:row>0</xdr:row>
      <xdr:rowOff>303119</xdr:rowOff>
    </xdr:from>
    <xdr:to>
      <xdr:col>2</xdr:col>
      <xdr:colOff>367294</xdr:colOff>
      <xdr:row>4</xdr:row>
      <xdr:rowOff>20731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4181" y="303119"/>
          <a:ext cx="771525" cy="765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240323</xdr:colOff>
      <xdr:row>0</xdr:row>
      <xdr:rowOff>345230</xdr:rowOff>
    </xdr:from>
    <xdr:to>
      <xdr:col>8</xdr:col>
      <xdr:colOff>7132</xdr:colOff>
      <xdr:row>3</xdr:row>
      <xdr:rowOff>110626</xdr:rowOff>
    </xdr:to>
    <xdr:pic>
      <xdr:nvPicPr>
        <xdr:cNvPr id="3" name="2 Imagen" descr="LOGO 40%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52285" y="345230"/>
          <a:ext cx="1561905" cy="61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322385</xdr:colOff>
      <xdr:row>7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322385" cy="1770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420781</xdr:colOff>
      <xdr:row>0</xdr:row>
      <xdr:rowOff>303119</xdr:rowOff>
    </xdr:from>
    <xdr:to>
      <xdr:col>2</xdr:col>
      <xdr:colOff>367294</xdr:colOff>
      <xdr:row>4</xdr:row>
      <xdr:rowOff>20731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4181" y="303119"/>
          <a:ext cx="775188" cy="765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518747</xdr:colOff>
      <xdr:row>1</xdr:row>
      <xdr:rowOff>22844</xdr:rowOff>
    </xdr:from>
    <xdr:to>
      <xdr:col>6</xdr:col>
      <xdr:colOff>996267</xdr:colOff>
      <xdr:row>3</xdr:row>
      <xdr:rowOff>176567</xdr:rowOff>
    </xdr:to>
    <xdr:pic>
      <xdr:nvPicPr>
        <xdr:cNvPr id="3" name="2 Imagen" descr="LOGO 40%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00593" y="411171"/>
          <a:ext cx="1561905" cy="61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293077</xdr:colOff>
      <xdr:row>7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293077" cy="1770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420781</xdr:colOff>
      <xdr:row>0</xdr:row>
      <xdr:rowOff>303119</xdr:rowOff>
    </xdr:from>
    <xdr:to>
      <xdr:col>2</xdr:col>
      <xdr:colOff>367294</xdr:colOff>
      <xdr:row>4</xdr:row>
      <xdr:rowOff>20731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4181" y="303119"/>
          <a:ext cx="775188" cy="765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159727</xdr:colOff>
      <xdr:row>0</xdr:row>
      <xdr:rowOff>169383</xdr:rowOff>
    </xdr:from>
    <xdr:to>
      <xdr:col>6</xdr:col>
      <xdr:colOff>827747</xdr:colOff>
      <xdr:row>2</xdr:row>
      <xdr:rowOff>154587</xdr:rowOff>
    </xdr:to>
    <xdr:pic>
      <xdr:nvPicPr>
        <xdr:cNvPr id="3" name="2 Imagen" descr="LOGO 40%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50823" y="169383"/>
          <a:ext cx="1561905" cy="61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322385</xdr:colOff>
      <xdr:row>7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322385" cy="1770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420781</xdr:colOff>
      <xdr:row>0</xdr:row>
      <xdr:rowOff>303119</xdr:rowOff>
    </xdr:from>
    <xdr:to>
      <xdr:col>2</xdr:col>
      <xdr:colOff>367294</xdr:colOff>
      <xdr:row>4</xdr:row>
      <xdr:rowOff>20731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4181" y="303119"/>
          <a:ext cx="775188" cy="765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518747</xdr:colOff>
      <xdr:row>1</xdr:row>
      <xdr:rowOff>22844</xdr:rowOff>
    </xdr:from>
    <xdr:to>
      <xdr:col>6</xdr:col>
      <xdr:colOff>996267</xdr:colOff>
      <xdr:row>3</xdr:row>
      <xdr:rowOff>176567</xdr:rowOff>
    </xdr:to>
    <xdr:pic>
      <xdr:nvPicPr>
        <xdr:cNvPr id="3" name="2 Imagen" descr="LOGO 40%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95922" y="413369"/>
          <a:ext cx="1563370" cy="610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300404</xdr:colOff>
      <xdr:row>7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300404" cy="1770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420781</xdr:colOff>
      <xdr:row>0</xdr:row>
      <xdr:rowOff>303119</xdr:rowOff>
    </xdr:from>
    <xdr:to>
      <xdr:col>2</xdr:col>
      <xdr:colOff>367294</xdr:colOff>
      <xdr:row>4</xdr:row>
      <xdr:rowOff>20731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4181" y="303119"/>
          <a:ext cx="775188" cy="765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973015</xdr:colOff>
      <xdr:row>0</xdr:row>
      <xdr:rowOff>293940</xdr:rowOff>
    </xdr:from>
    <xdr:to>
      <xdr:col>6</xdr:col>
      <xdr:colOff>366151</xdr:colOff>
      <xdr:row>3</xdr:row>
      <xdr:rowOff>59336</xdr:rowOff>
    </xdr:to>
    <xdr:pic>
      <xdr:nvPicPr>
        <xdr:cNvPr id="3" name="2 Imagen" descr="LOGO 40%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69823" y="293940"/>
          <a:ext cx="1561905" cy="61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300404</xdr:colOff>
      <xdr:row>7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300404" cy="1770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296224</xdr:colOff>
      <xdr:row>0</xdr:row>
      <xdr:rowOff>83312</xdr:rowOff>
    </xdr:from>
    <xdr:to>
      <xdr:col>2</xdr:col>
      <xdr:colOff>242737</xdr:colOff>
      <xdr:row>3</xdr:row>
      <xdr:rowOff>196578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1089" y="83312"/>
          <a:ext cx="774456" cy="765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870439</xdr:colOff>
      <xdr:row>0</xdr:row>
      <xdr:rowOff>124689</xdr:rowOff>
    </xdr:from>
    <xdr:to>
      <xdr:col>16</xdr:col>
      <xdr:colOff>43767</xdr:colOff>
      <xdr:row>3</xdr:row>
      <xdr:rowOff>87912</xdr:rowOff>
    </xdr:to>
    <xdr:pic>
      <xdr:nvPicPr>
        <xdr:cNvPr id="3" name="2 Imagen" descr="LOGO 40%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883804" y="124689"/>
          <a:ext cx="1561905" cy="61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329712</xdr:colOff>
      <xdr:row>7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329712" cy="1573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364752</xdr:colOff>
      <xdr:row>1</xdr:row>
      <xdr:rowOff>168649</xdr:rowOff>
    </xdr:from>
    <xdr:to>
      <xdr:col>2</xdr:col>
      <xdr:colOff>259977</xdr:colOff>
      <xdr:row>4</xdr:row>
      <xdr:rowOff>87967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634" y="359149"/>
          <a:ext cx="769284" cy="770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818030</xdr:colOff>
      <xdr:row>1</xdr:row>
      <xdr:rowOff>280148</xdr:rowOff>
    </xdr:from>
    <xdr:to>
      <xdr:col>8</xdr:col>
      <xdr:colOff>1186939</xdr:colOff>
      <xdr:row>4</xdr:row>
      <xdr:rowOff>45544</xdr:rowOff>
    </xdr:to>
    <xdr:pic>
      <xdr:nvPicPr>
        <xdr:cNvPr id="3" name="2 Imagen" descr="LOGO 40%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99677" y="470648"/>
          <a:ext cx="1556733" cy="617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285750</xdr:colOff>
      <xdr:row>7</xdr:row>
      <xdr:rowOff>141754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285750" cy="1784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420781</xdr:colOff>
      <xdr:row>0</xdr:row>
      <xdr:rowOff>303119</xdr:rowOff>
    </xdr:from>
    <xdr:to>
      <xdr:col>2</xdr:col>
      <xdr:colOff>316006</xdr:colOff>
      <xdr:row>4</xdr:row>
      <xdr:rowOff>20731</xdr:rowOff>
    </xdr:to>
    <xdr:pic>
      <xdr:nvPicPr>
        <xdr:cNvPr id="2" name="1 Imagen" descr="logo hacien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663" y="303119"/>
          <a:ext cx="769284" cy="770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235324</xdr:rowOff>
    </xdr:from>
    <xdr:to>
      <xdr:col>8</xdr:col>
      <xdr:colOff>548204</xdr:colOff>
      <xdr:row>2</xdr:row>
      <xdr:rowOff>219795</xdr:rowOff>
    </xdr:to>
    <xdr:pic>
      <xdr:nvPicPr>
        <xdr:cNvPr id="3" name="2 Imagen" descr="LOGO 40%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134730" y="235324"/>
          <a:ext cx="1556733" cy="61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381000</xdr:colOff>
      <xdr:row>7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3810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G22"/>
  <sheetViews>
    <sheetView showGridLines="0" tabSelected="1" zoomScale="130" zoomScaleNormal="130" workbookViewId="0">
      <selection activeCell="C21" sqref="C21"/>
    </sheetView>
  </sheetViews>
  <sheetFormatPr baseColWidth="10" defaultColWidth="9.140625" defaultRowHeight="15" x14ac:dyDescent="0.25"/>
  <cols>
    <col min="1" max="1" width="8" customWidth="1"/>
    <col min="2" max="2" width="13.140625" customWidth="1"/>
    <col min="3" max="3" width="53.28515625" customWidth="1"/>
    <col min="4" max="4" width="15.7109375" customWidth="1"/>
    <col min="5" max="5" width="78.42578125" bestFit="1" customWidth="1"/>
  </cols>
  <sheetData>
    <row r="1" spans="2:7" ht="30.75" customHeight="1" x14ac:dyDescent="0.25">
      <c r="B1" s="61" t="s">
        <v>0</v>
      </c>
      <c r="C1" s="61"/>
      <c r="D1" s="61"/>
      <c r="E1" s="1"/>
      <c r="F1" s="1"/>
      <c r="G1" s="1"/>
    </row>
    <row r="2" spans="2:7" ht="18.75" customHeight="1" x14ac:dyDescent="0.25">
      <c r="B2" s="62" t="s">
        <v>1</v>
      </c>
      <c r="C2" s="62"/>
      <c r="D2" s="62"/>
      <c r="E2" s="2"/>
      <c r="F2" s="2"/>
      <c r="G2" s="2"/>
    </row>
    <row r="3" spans="2:7" ht="17.25" customHeight="1" x14ac:dyDescent="0.25">
      <c r="B3" s="62" t="s">
        <v>225</v>
      </c>
      <c r="C3" s="62"/>
      <c r="D3" s="62"/>
      <c r="E3" s="3"/>
      <c r="F3" s="3"/>
      <c r="G3" s="3"/>
    </row>
    <row r="4" spans="2:7" ht="15.75" x14ac:dyDescent="0.25">
      <c r="B4" s="63">
        <v>1966</v>
      </c>
      <c r="C4" s="63"/>
      <c r="D4" s="63"/>
      <c r="E4" s="4"/>
      <c r="F4" s="4"/>
      <c r="G4" s="4"/>
    </row>
    <row r="5" spans="2:7" ht="15.75" customHeight="1" x14ac:dyDescent="0.25">
      <c r="B5" s="64"/>
      <c r="C5" s="64"/>
      <c r="D5" s="64"/>
      <c r="E5" s="4"/>
      <c r="F5" s="4"/>
      <c r="G5" s="4"/>
    </row>
    <row r="6" spans="2:7" x14ac:dyDescent="0.25">
      <c r="B6" s="60"/>
      <c r="C6" s="60"/>
      <c r="D6" s="60"/>
    </row>
    <row r="7" spans="2:7" ht="19.5" customHeight="1" x14ac:dyDescent="0.25">
      <c r="B7" s="59" t="s">
        <v>2</v>
      </c>
      <c r="C7" s="59" t="s">
        <v>121</v>
      </c>
      <c r="D7" s="59">
        <v>1966</v>
      </c>
    </row>
    <row r="8" spans="2:7" s="9" customFormat="1" x14ac:dyDescent="0.25">
      <c r="B8" s="59"/>
      <c r="C8" s="59"/>
      <c r="D8" s="59" t="s">
        <v>123</v>
      </c>
    </row>
    <row r="9" spans="2:7" s="9" customFormat="1" x14ac:dyDescent="0.25">
      <c r="B9" s="49">
        <v>80409</v>
      </c>
      <c r="C9" s="10" t="s">
        <v>228</v>
      </c>
      <c r="D9" s="50">
        <v>143000</v>
      </c>
    </row>
    <row r="10" spans="2:7" s="9" customFormat="1" x14ac:dyDescent="0.25">
      <c r="B10" s="49">
        <v>96200</v>
      </c>
      <c r="C10" s="10" t="s">
        <v>229</v>
      </c>
      <c r="D10" s="50">
        <v>125000</v>
      </c>
    </row>
    <row r="11" spans="2:7" s="9" customFormat="1" x14ac:dyDescent="0.25">
      <c r="B11" s="49">
        <v>96200</v>
      </c>
      <c r="C11" s="10" t="s">
        <v>230</v>
      </c>
      <c r="D11" s="50">
        <v>5000000</v>
      </c>
    </row>
    <row r="12" spans="2:7" s="9" customFormat="1" x14ac:dyDescent="0.25">
      <c r="B12" s="49">
        <v>96200</v>
      </c>
      <c r="C12" s="10" t="s">
        <v>231</v>
      </c>
      <c r="D12" s="50">
        <v>7708679</v>
      </c>
    </row>
    <row r="13" spans="2:7" s="9" customFormat="1" x14ac:dyDescent="0.25">
      <c r="B13" s="49">
        <v>96200</v>
      </c>
      <c r="C13" s="10" t="s">
        <v>232</v>
      </c>
      <c r="D13" s="50">
        <v>7750000</v>
      </c>
    </row>
    <row r="14" spans="2:7" s="9" customFormat="1" x14ac:dyDescent="0.25">
      <c r="B14" s="49">
        <v>96200</v>
      </c>
      <c r="C14" s="10" t="s">
        <v>233</v>
      </c>
      <c r="D14" s="50">
        <v>16477189</v>
      </c>
    </row>
    <row r="15" spans="2:7" s="9" customFormat="1" x14ac:dyDescent="0.25">
      <c r="B15" s="49">
        <v>96200</v>
      </c>
      <c r="C15" s="10" t="s">
        <v>234</v>
      </c>
      <c r="D15" s="50">
        <v>853678</v>
      </c>
    </row>
    <row r="16" spans="2:7" x14ac:dyDescent="0.25">
      <c r="B16" s="57" t="s">
        <v>235</v>
      </c>
      <c r="C16" s="58"/>
      <c r="D16" s="51">
        <f>+SUM(D9:D15)</f>
        <v>38057546</v>
      </c>
    </row>
    <row r="17" spans="2:6" x14ac:dyDescent="0.25">
      <c r="B17" s="7"/>
      <c r="C17" s="7"/>
      <c r="D17" s="6"/>
    </row>
    <row r="18" spans="2:6" x14ac:dyDescent="0.25">
      <c r="B18" s="7"/>
      <c r="C18" s="7"/>
    </row>
    <row r="19" spans="2:6" x14ac:dyDescent="0.25">
      <c r="B19" s="7"/>
      <c r="C19" s="7"/>
    </row>
    <row r="20" spans="2:6" x14ac:dyDescent="0.25">
      <c r="B20" s="8"/>
      <c r="C20" s="8"/>
      <c r="D20" t="s">
        <v>108</v>
      </c>
      <c r="E20" s="9"/>
      <c r="F20" s="9"/>
    </row>
    <row r="21" spans="2:6" x14ac:dyDescent="0.25">
      <c r="E21" s="9"/>
      <c r="F21" s="9"/>
    </row>
    <row r="22" spans="2:6" x14ac:dyDescent="0.25">
      <c r="C22" s="35"/>
      <c r="E22" s="9"/>
      <c r="F22" s="9"/>
    </row>
  </sheetData>
  <mergeCells count="10">
    <mergeCell ref="B16:C16"/>
    <mergeCell ref="D7:D8"/>
    <mergeCell ref="B6:D6"/>
    <mergeCell ref="B1:D1"/>
    <mergeCell ref="B2:D2"/>
    <mergeCell ref="B3:D3"/>
    <mergeCell ref="B4:D4"/>
    <mergeCell ref="B5:D5"/>
    <mergeCell ref="B7:B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ignoredErrors>
    <ignoredError sqref="D16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F106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32" sqref="I32"/>
    </sheetView>
  </sheetViews>
  <sheetFormatPr baseColWidth="10" defaultColWidth="9.140625" defaultRowHeight="15" x14ac:dyDescent="0.25"/>
  <cols>
    <col min="1" max="1" width="8" customWidth="1"/>
    <col min="2" max="2" width="8.85546875" customWidth="1"/>
    <col min="3" max="3" width="69.42578125" customWidth="1"/>
    <col min="4" max="4" width="12.140625" customWidth="1"/>
    <col min="5" max="5" width="16.42578125" customWidth="1"/>
    <col min="6" max="6" width="13.85546875" style="19" customWidth="1"/>
    <col min="7" max="7" width="11.140625" customWidth="1"/>
  </cols>
  <sheetData>
    <row r="1" spans="2:6" ht="30.75" customHeight="1" x14ac:dyDescent="0.25">
      <c r="B1" s="66" t="s">
        <v>0</v>
      </c>
      <c r="C1" s="66"/>
      <c r="D1" s="66"/>
      <c r="E1" s="66"/>
      <c r="F1" s="66"/>
    </row>
    <row r="2" spans="2:6" ht="18.75" customHeight="1" x14ac:dyDescent="0.25">
      <c r="B2" s="67" t="s">
        <v>1</v>
      </c>
      <c r="C2" s="67"/>
      <c r="D2" s="67"/>
      <c r="E2" s="67"/>
      <c r="F2" s="67"/>
    </row>
    <row r="3" spans="2:6" ht="17.25" customHeight="1" x14ac:dyDescent="0.25">
      <c r="B3" s="68" t="s">
        <v>225</v>
      </c>
      <c r="C3" s="68"/>
      <c r="D3" s="68"/>
      <c r="E3" s="68"/>
      <c r="F3" s="68"/>
    </row>
    <row r="4" spans="2:6" ht="15.75" customHeight="1" x14ac:dyDescent="0.25">
      <c r="B4" s="64" t="s">
        <v>226</v>
      </c>
      <c r="C4" s="64"/>
      <c r="D4" s="64"/>
      <c r="E4" s="64"/>
      <c r="F4" s="64"/>
    </row>
    <row r="5" spans="2:6" ht="15.75" customHeight="1" x14ac:dyDescent="0.25">
      <c r="B5" s="64"/>
      <c r="C5" s="64"/>
      <c r="D5" s="64"/>
      <c r="E5" s="64"/>
      <c r="F5" s="26"/>
    </row>
    <row r="6" spans="2:6" ht="16.5" x14ac:dyDescent="0.3">
      <c r="B6" s="27" t="s">
        <v>223</v>
      </c>
      <c r="C6" s="5"/>
      <c r="D6" s="5"/>
    </row>
    <row r="7" spans="2:6" ht="19.5" customHeight="1" x14ac:dyDescent="0.25">
      <c r="B7" s="59" t="s">
        <v>2</v>
      </c>
      <c r="C7" s="59" t="s">
        <v>121</v>
      </c>
      <c r="D7" s="70">
        <v>2014</v>
      </c>
      <c r="E7" s="71">
        <v>2015</v>
      </c>
      <c r="F7" s="71">
        <v>2016</v>
      </c>
    </row>
    <row r="8" spans="2:6" s="9" customFormat="1" x14ac:dyDescent="0.25">
      <c r="B8" s="59"/>
      <c r="C8" s="59"/>
      <c r="D8" s="70"/>
      <c r="E8" s="71"/>
      <c r="F8" s="71"/>
    </row>
    <row r="9" spans="2:6" s="21" customFormat="1" x14ac:dyDescent="0.25">
      <c r="B9" s="20" t="s">
        <v>7</v>
      </c>
      <c r="C9" s="20" t="s">
        <v>172</v>
      </c>
      <c r="D9" s="28">
        <v>33647.805119199998</v>
      </c>
      <c r="E9" s="28">
        <v>42000</v>
      </c>
      <c r="F9" s="29">
        <v>77425.869500000001</v>
      </c>
    </row>
    <row r="10" spans="2:6" s="21" customFormat="1" x14ac:dyDescent="0.25">
      <c r="B10" s="20" t="s">
        <v>11</v>
      </c>
      <c r="C10" s="20" t="s">
        <v>173</v>
      </c>
      <c r="D10" s="28">
        <v>409611.90315475996</v>
      </c>
      <c r="E10" s="28">
        <v>432240.43657060171</v>
      </c>
      <c r="F10" s="29">
        <v>471475.95129537926</v>
      </c>
    </row>
    <row r="11" spans="2:6" s="21" customFormat="1" x14ac:dyDescent="0.25">
      <c r="B11" s="20" t="s">
        <v>13</v>
      </c>
      <c r="C11" s="20" t="s">
        <v>174</v>
      </c>
      <c r="D11" s="28">
        <v>0</v>
      </c>
      <c r="E11" s="28">
        <v>0</v>
      </c>
      <c r="F11" s="29">
        <v>5.7000000000000002E-2</v>
      </c>
    </row>
    <row r="12" spans="2:6" s="21" customFormat="1" x14ac:dyDescent="0.25">
      <c r="B12" s="20" t="s">
        <v>175</v>
      </c>
      <c r="C12" s="20" t="s">
        <v>176</v>
      </c>
      <c r="D12" s="28">
        <v>0</v>
      </c>
      <c r="E12" s="28">
        <v>0</v>
      </c>
      <c r="F12" s="29">
        <v>0</v>
      </c>
    </row>
    <row r="13" spans="2:6" s="21" customFormat="1" x14ac:dyDescent="0.25">
      <c r="B13" s="20" t="s">
        <v>124</v>
      </c>
      <c r="C13" s="20" t="s">
        <v>177</v>
      </c>
      <c r="D13" s="28">
        <v>0</v>
      </c>
      <c r="E13" s="28">
        <v>0</v>
      </c>
      <c r="F13" s="29">
        <v>0</v>
      </c>
    </row>
    <row r="14" spans="2:6" s="21" customFormat="1" x14ac:dyDescent="0.25">
      <c r="B14" s="20" t="s">
        <v>126</v>
      </c>
      <c r="C14" s="20" t="s">
        <v>178</v>
      </c>
      <c r="D14" s="28">
        <v>0</v>
      </c>
      <c r="E14" s="28">
        <v>0</v>
      </c>
      <c r="F14" s="29">
        <v>0</v>
      </c>
    </row>
    <row r="15" spans="2:6" s="21" customFormat="1" x14ac:dyDescent="0.25">
      <c r="B15" s="20" t="s">
        <v>15</v>
      </c>
      <c r="C15" s="20" t="s">
        <v>179</v>
      </c>
      <c r="D15" s="28">
        <v>7877.6251740899988</v>
      </c>
      <c r="E15" s="28">
        <v>10285.997486880011</v>
      </c>
      <c r="F15" s="29">
        <v>13163.260632870002</v>
      </c>
    </row>
    <row r="16" spans="2:6" s="21" customFormat="1" x14ac:dyDescent="0.25">
      <c r="B16" s="20">
        <v>121</v>
      </c>
      <c r="C16" s="20" t="s">
        <v>218</v>
      </c>
      <c r="D16" s="28">
        <v>0</v>
      </c>
      <c r="E16" s="28">
        <v>0</v>
      </c>
      <c r="F16" s="29">
        <v>0</v>
      </c>
    </row>
    <row r="17" spans="2:6" s="21" customFormat="1" x14ac:dyDescent="0.25">
      <c r="B17" s="20" t="s">
        <v>19</v>
      </c>
      <c r="C17" s="20" t="s">
        <v>180</v>
      </c>
      <c r="D17" s="28">
        <v>0</v>
      </c>
      <c r="E17" s="28">
        <v>0</v>
      </c>
      <c r="F17" s="29">
        <v>0.71686050000000001</v>
      </c>
    </row>
    <row r="18" spans="2:6" s="21" customFormat="1" x14ac:dyDescent="0.25">
      <c r="B18" s="20" t="s">
        <v>152</v>
      </c>
      <c r="C18" s="20" t="s">
        <v>181</v>
      </c>
      <c r="D18" s="28">
        <v>0</v>
      </c>
      <c r="E18" s="28">
        <v>0</v>
      </c>
      <c r="F18" s="29">
        <v>0</v>
      </c>
    </row>
    <row r="19" spans="2:6" s="21" customFormat="1" x14ac:dyDescent="0.25">
      <c r="B19" s="20" t="s">
        <v>154</v>
      </c>
      <c r="C19" s="20" t="s">
        <v>217</v>
      </c>
      <c r="D19" s="28">
        <v>0</v>
      </c>
      <c r="E19" s="28">
        <v>0</v>
      </c>
      <c r="F19" s="29">
        <v>0</v>
      </c>
    </row>
    <row r="20" spans="2:6" s="21" customFormat="1" x14ac:dyDescent="0.25">
      <c r="B20" s="20" t="s">
        <v>21</v>
      </c>
      <c r="C20" s="20" t="s">
        <v>182</v>
      </c>
      <c r="D20" s="28">
        <v>1079.49356373</v>
      </c>
      <c r="E20" s="28">
        <v>96.871092680000004</v>
      </c>
      <c r="F20" s="29">
        <v>9.0867025300000002</v>
      </c>
    </row>
    <row r="21" spans="2:6" s="21" customFormat="1" x14ac:dyDescent="0.25">
      <c r="B21" s="20" t="s">
        <v>25</v>
      </c>
      <c r="C21" s="20" t="s">
        <v>183</v>
      </c>
      <c r="D21" s="28">
        <v>19.865986210000003</v>
      </c>
      <c r="E21" s="28">
        <v>7759.7952239899996</v>
      </c>
      <c r="F21" s="29">
        <v>2848.8634934000002</v>
      </c>
    </row>
    <row r="22" spans="2:6" s="21" customFormat="1" x14ac:dyDescent="0.25">
      <c r="B22" s="20" t="s">
        <v>27</v>
      </c>
      <c r="C22" s="20" t="s">
        <v>184</v>
      </c>
      <c r="D22" s="28">
        <v>355.67232042000001</v>
      </c>
      <c r="E22" s="28">
        <v>526.82830904000002</v>
      </c>
      <c r="F22" s="29">
        <v>0</v>
      </c>
    </row>
    <row r="23" spans="2:6" s="21" customFormat="1" x14ac:dyDescent="0.25">
      <c r="B23" s="20" t="s">
        <v>29</v>
      </c>
      <c r="C23" s="20" t="s">
        <v>185</v>
      </c>
      <c r="D23" s="28">
        <v>40.240972509999999</v>
      </c>
      <c r="E23" s="28">
        <v>4.1733187999999997</v>
      </c>
      <c r="F23" s="29">
        <v>1.81127379</v>
      </c>
    </row>
    <row r="24" spans="2:6" s="21" customFormat="1" x14ac:dyDescent="0.25">
      <c r="B24" s="20">
        <v>219</v>
      </c>
      <c r="C24" s="20" t="s">
        <v>219</v>
      </c>
      <c r="D24" s="28">
        <v>0</v>
      </c>
      <c r="E24" s="28">
        <v>10.20265667</v>
      </c>
      <c r="F24" s="29">
        <v>0</v>
      </c>
    </row>
    <row r="25" spans="2:6" s="21" customFormat="1" x14ac:dyDescent="0.25">
      <c r="B25" s="20" t="s">
        <v>31</v>
      </c>
      <c r="C25" s="20" t="s">
        <v>186</v>
      </c>
      <c r="D25" s="28">
        <v>0</v>
      </c>
      <c r="E25" s="28">
        <v>0</v>
      </c>
      <c r="F25" s="29">
        <v>0</v>
      </c>
    </row>
    <row r="26" spans="2:6" s="21" customFormat="1" x14ac:dyDescent="0.25">
      <c r="B26" s="20" t="s">
        <v>33</v>
      </c>
      <c r="C26" s="20" t="s">
        <v>187</v>
      </c>
      <c r="D26" s="28">
        <v>6234.5303360200005</v>
      </c>
      <c r="E26" s="28">
        <v>27858.002546800002</v>
      </c>
      <c r="F26" s="29">
        <v>18636.650800879997</v>
      </c>
    </row>
    <row r="27" spans="2:6" s="21" customFormat="1" x14ac:dyDescent="0.25">
      <c r="B27" s="20" t="s">
        <v>35</v>
      </c>
      <c r="C27" s="20" t="s">
        <v>188</v>
      </c>
      <c r="D27" s="28">
        <v>1419.4966664000001</v>
      </c>
      <c r="E27" s="28">
        <v>1006.0758631399998</v>
      </c>
      <c r="F27" s="29">
        <v>1386.3790305299997</v>
      </c>
    </row>
    <row r="28" spans="2:6" s="21" customFormat="1" x14ac:dyDescent="0.25">
      <c r="B28" s="20" t="s">
        <v>37</v>
      </c>
      <c r="C28" s="20" t="s">
        <v>189</v>
      </c>
      <c r="D28" s="28">
        <v>1.0870280000000001</v>
      </c>
      <c r="E28" s="28">
        <v>0.24173500000000001</v>
      </c>
      <c r="F28" s="29">
        <v>0</v>
      </c>
    </row>
    <row r="29" spans="2:6" s="21" customFormat="1" x14ac:dyDescent="0.25">
      <c r="B29" s="20" t="s">
        <v>111</v>
      </c>
      <c r="C29" s="20" t="s">
        <v>190</v>
      </c>
      <c r="D29" s="28">
        <v>0</v>
      </c>
      <c r="E29" s="28">
        <v>0</v>
      </c>
      <c r="F29" s="29">
        <v>0</v>
      </c>
    </row>
    <row r="30" spans="2:6" s="21" customFormat="1" x14ac:dyDescent="0.25">
      <c r="B30" s="20" t="s">
        <v>39</v>
      </c>
      <c r="C30" s="20" t="s">
        <v>191</v>
      </c>
      <c r="D30" s="28">
        <v>613.71037064000006</v>
      </c>
      <c r="E30" s="28">
        <v>147.51799424000001</v>
      </c>
      <c r="F30" s="29">
        <v>0</v>
      </c>
    </row>
    <row r="31" spans="2:6" s="21" customFormat="1" x14ac:dyDescent="0.25">
      <c r="B31" s="20" t="s">
        <v>41</v>
      </c>
      <c r="C31" s="20" t="s">
        <v>192</v>
      </c>
      <c r="D31" s="28">
        <v>0</v>
      </c>
      <c r="E31" s="28">
        <v>0</v>
      </c>
      <c r="F31" s="29">
        <v>0</v>
      </c>
    </row>
    <row r="32" spans="2:6" s="21" customFormat="1" x14ac:dyDescent="0.25">
      <c r="B32" s="20" t="s">
        <v>43</v>
      </c>
      <c r="C32" s="20" t="s">
        <v>193</v>
      </c>
      <c r="D32" s="28">
        <v>264.68400681999998</v>
      </c>
      <c r="E32" s="28">
        <v>278.78375531</v>
      </c>
      <c r="F32" s="29">
        <v>494.19305659999998</v>
      </c>
    </row>
    <row r="33" spans="2:6" s="21" customFormat="1" x14ac:dyDescent="0.25">
      <c r="B33" s="20" t="s">
        <v>158</v>
      </c>
      <c r="C33" s="20" t="s">
        <v>194</v>
      </c>
      <c r="D33" s="28">
        <v>0</v>
      </c>
      <c r="E33" s="28">
        <v>0</v>
      </c>
      <c r="F33" s="29">
        <v>0</v>
      </c>
    </row>
    <row r="34" spans="2:6" s="21" customFormat="1" x14ac:dyDescent="0.25">
      <c r="B34" s="20" t="s">
        <v>51</v>
      </c>
      <c r="C34" s="20" t="s">
        <v>195</v>
      </c>
      <c r="D34" s="28">
        <v>1.1590399999999999E-2</v>
      </c>
      <c r="E34" s="28">
        <v>2.8746732000000002</v>
      </c>
      <c r="F34" s="29">
        <v>0</v>
      </c>
    </row>
    <row r="35" spans="2:6" s="21" customFormat="1" x14ac:dyDescent="0.25">
      <c r="B35" s="20" t="s">
        <v>53</v>
      </c>
      <c r="C35" s="20" t="s">
        <v>196</v>
      </c>
      <c r="D35" s="28">
        <v>0</v>
      </c>
      <c r="E35" s="28">
        <v>0</v>
      </c>
      <c r="F35" s="29">
        <v>0</v>
      </c>
    </row>
    <row r="36" spans="2:6" s="21" customFormat="1" x14ac:dyDescent="0.25">
      <c r="B36" s="20" t="s">
        <v>55</v>
      </c>
      <c r="C36" s="20" t="s">
        <v>197</v>
      </c>
      <c r="D36" s="28">
        <v>268.35202738999999</v>
      </c>
      <c r="E36" s="28">
        <v>574.24578185000007</v>
      </c>
      <c r="F36" s="29">
        <v>332.305182</v>
      </c>
    </row>
    <row r="37" spans="2:6" s="21" customFormat="1" x14ac:dyDescent="0.25">
      <c r="B37" s="20" t="s">
        <v>59</v>
      </c>
      <c r="C37" s="20" t="s">
        <v>198</v>
      </c>
      <c r="D37" s="28">
        <v>370.55839714000001</v>
      </c>
      <c r="E37" s="28">
        <v>243.00743636999999</v>
      </c>
      <c r="F37" s="29">
        <v>204.75449091000002</v>
      </c>
    </row>
    <row r="38" spans="2:6" s="21" customFormat="1" x14ac:dyDescent="0.25">
      <c r="B38" s="20" t="s">
        <v>61</v>
      </c>
      <c r="C38" s="20" t="s">
        <v>199</v>
      </c>
      <c r="D38" s="28">
        <v>0</v>
      </c>
      <c r="E38" s="28">
        <v>0</v>
      </c>
      <c r="F38" s="29">
        <v>0</v>
      </c>
    </row>
    <row r="39" spans="2:6" s="21" customFormat="1" x14ac:dyDescent="0.25">
      <c r="B39" s="20" t="s">
        <v>63</v>
      </c>
      <c r="C39" s="20" t="s">
        <v>200</v>
      </c>
      <c r="D39" s="28">
        <v>290.60921999999999</v>
      </c>
      <c r="E39" s="28">
        <v>2239.2649999999999</v>
      </c>
      <c r="F39" s="29">
        <v>366.25599999999997</v>
      </c>
    </row>
    <row r="40" spans="2:6" s="21" customFormat="1" x14ac:dyDescent="0.25">
      <c r="B40" s="20" t="s">
        <v>113</v>
      </c>
      <c r="C40" s="20" t="s">
        <v>201</v>
      </c>
      <c r="D40" s="28">
        <v>685.92424369999981</v>
      </c>
      <c r="E40" s="28">
        <v>439.39799551999999</v>
      </c>
      <c r="F40" s="29">
        <v>656.22385761999999</v>
      </c>
    </row>
    <row r="41" spans="2:6" s="21" customFormat="1" x14ac:dyDescent="0.25">
      <c r="B41" s="20" t="s">
        <v>215</v>
      </c>
      <c r="C41" s="20" t="s">
        <v>220</v>
      </c>
      <c r="D41" s="28">
        <v>0</v>
      </c>
      <c r="E41" s="28">
        <v>31.211300000000001</v>
      </c>
      <c r="F41" s="29">
        <v>772.2773705699999</v>
      </c>
    </row>
    <row r="42" spans="2:6" s="21" customFormat="1" x14ac:dyDescent="0.25">
      <c r="B42" s="20" t="s">
        <v>65</v>
      </c>
      <c r="C42" s="20" t="s">
        <v>202</v>
      </c>
      <c r="D42" s="28">
        <v>2.2021213500000001</v>
      </c>
      <c r="E42" s="28">
        <v>0</v>
      </c>
      <c r="F42" s="29">
        <v>1.8430387500000001</v>
      </c>
    </row>
    <row r="43" spans="2:6" s="21" customFormat="1" x14ac:dyDescent="0.25">
      <c r="B43" s="20" t="s">
        <v>67</v>
      </c>
      <c r="C43" s="20" t="s">
        <v>203</v>
      </c>
      <c r="D43" s="28">
        <v>0</v>
      </c>
      <c r="E43" s="28">
        <v>788.62413169000001</v>
      </c>
      <c r="F43" s="29">
        <v>405.04983175000001</v>
      </c>
    </row>
    <row r="44" spans="2:6" s="21" customFormat="1" x14ac:dyDescent="0.25">
      <c r="B44" s="20" t="s">
        <v>162</v>
      </c>
      <c r="C44" s="20" t="s">
        <v>204</v>
      </c>
      <c r="D44" s="28">
        <v>285.38508282999999</v>
      </c>
      <c r="E44" s="28">
        <v>8.1382679999999999E-2</v>
      </c>
      <c r="F44" s="29">
        <v>893.76252743000009</v>
      </c>
    </row>
    <row r="45" spans="2:6" s="21" customFormat="1" x14ac:dyDescent="0.25">
      <c r="B45" s="20">
        <v>409</v>
      </c>
      <c r="C45" s="20" t="s">
        <v>227</v>
      </c>
      <c r="D45" s="28"/>
      <c r="E45" s="28"/>
      <c r="F45" s="29">
        <v>0</v>
      </c>
    </row>
    <row r="46" spans="2:6" s="21" customFormat="1" x14ac:dyDescent="0.25">
      <c r="B46" s="20">
        <v>418</v>
      </c>
      <c r="C46" s="20" t="s">
        <v>221</v>
      </c>
      <c r="D46" s="28">
        <v>0</v>
      </c>
      <c r="E46" s="28">
        <v>0</v>
      </c>
      <c r="F46" s="29">
        <v>0</v>
      </c>
    </row>
    <row r="47" spans="2:6" s="21" customFormat="1" x14ac:dyDescent="0.25">
      <c r="B47" s="20" t="s">
        <v>73</v>
      </c>
      <c r="C47" s="20" t="s">
        <v>205</v>
      </c>
      <c r="D47" s="28">
        <v>145.14827083</v>
      </c>
      <c r="E47" s="28">
        <v>0</v>
      </c>
      <c r="F47" s="29">
        <v>6479.0838175200006</v>
      </c>
    </row>
    <row r="48" spans="2:6" s="21" customFormat="1" x14ac:dyDescent="0.25">
      <c r="B48" s="20">
        <v>425</v>
      </c>
      <c r="C48" s="20" t="s">
        <v>222</v>
      </c>
      <c r="D48" s="28">
        <v>0</v>
      </c>
      <c r="E48" s="28">
        <v>425.39793381999999</v>
      </c>
      <c r="F48" s="29">
        <v>350.82807379000002</v>
      </c>
    </row>
    <row r="49" spans="2:6" s="21" customFormat="1" x14ac:dyDescent="0.25">
      <c r="B49" s="20" t="s">
        <v>81</v>
      </c>
      <c r="C49" s="20" t="s">
        <v>206</v>
      </c>
      <c r="D49" s="28">
        <v>64837.25</v>
      </c>
      <c r="E49" s="28">
        <v>70001.667492699999</v>
      </c>
      <c r="F49" s="29">
        <v>68585.3</v>
      </c>
    </row>
    <row r="50" spans="2:6" s="21" customFormat="1" x14ac:dyDescent="0.25">
      <c r="B50" s="20" t="s">
        <v>83</v>
      </c>
      <c r="C50" s="20" t="s">
        <v>203</v>
      </c>
      <c r="D50" s="28">
        <v>1582.38437856</v>
      </c>
      <c r="E50" s="28">
        <v>4857.6517713699996</v>
      </c>
      <c r="F50" s="29">
        <v>0</v>
      </c>
    </row>
    <row r="51" spans="2:6" s="21" customFormat="1" x14ac:dyDescent="0.25">
      <c r="B51" s="20" t="s">
        <v>84</v>
      </c>
      <c r="C51" s="20" t="s">
        <v>207</v>
      </c>
      <c r="D51" s="28">
        <v>548.78562801999999</v>
      </c>
      <c r="E51" s="28">
        <v>156.60430947</v>
      </c>
      <c r="F51" s="29">
        <v>0</v>
      </c>
    </row>
    <row r="52" spans="2:6" s="21" customFormat="1" x14ac:dyDescent="0.25">
      <c r="B52" s="20" t="s">
        <v>119</v>
      </c>
      <c r="C52" s="20" t="s">
        <v>208</v>
      </c>
      <c r="D52" s="28">
        <v>326.80266007</v>
      </c>
      <c r="E52" s="28">
        <v>914.66510450999999</v>
      </c>
      <c r="F52" s="29">
        <v>101.84317298000001</v>
      </c>
    </row>
    <row r="53" spans="2:6" s="21" customFormat="1" x14ac:dyDescent="0.25">
      <c r="B53" s="20" t="s">
        <v>90</v>
      </c>
      <c r="C53" s="20" t="s">
        <v>209</v>
      </c>
      <c r="D53" s="28">
        <v>217.62933315999996</v>
      </c>
      <c r="E53" s="28">
        <v>321.24525339999997</v>
      </c>
      <c r="F53" s="29">
        <v>201.18832885</v>
      </c>
    </row>
    <row r="54" spans="2:6" s="21" customFormat="1" x14ac:dyDescent="0.25">
      <c r="B54" s="20" t="s">
        <v>92</v>
      </c>
      <c r="C54" s="20" t="s">
        <v>210</v>
      </c>
      <c r="D54" s="28">
        <v>0</v>
      </c>
      <c r="E54" s="28">
        <v>0</v>
      </c>
      <c r="F54" s="29">
        <v>0</v>
      </c>
    </row>
    <row r="55" spans="2:6" s="21" customFormat="1" x14ac:dyDescent="0.25">
      <c r="B55" s="20" t="s">
        <v>98</v>
      </c>
      <c r="C55" s="20" t="s">
        <v>211</v>
      </c>
      <c r="D55" s="28">
        <v>25710.042347750001</v>
      </c>
      <c r="E55" s="28">
        <v>6232.5960969899998</v>
      </c>
      <c r="F55" s="29">
        <v>1181.0379965099999</v>
      </c>
    </row>
    <row r="56" spans="2:6" s="21" customFormat="1" x14ac:dyDescent="0.25">
      <c r="B56" s="20" t="s">
        <v>216</v>
      </c>
      <c r="C56" s="20" t="s">
        <v>214</v>
      </c>
      <c r="D56" s="28">
        <v>0</v>
      </c>
      <c r="E56" s="28">
        <v>2728.5400949999998</v>
      </c>
      <c r="F56" s="29">
        <v>0</v>
      </c>
    </row>
    <row r="57" spans="2:6" s="21" customFormat="1" x14ac:dyDescent="0.25">
      <c r="B57" s="20" t="s">
        <v>102</v>
      </c>
      <c r="C57" s="20" t="s">
        <v>212</v>
      </c>
      <c r="D57" s="28">
        <v>0</v>
      </c>
      <c r="E57" s="28">
        <v>0</v>
      </c>
      <c r="F57" s="29">
        <v>0</v>
      </c>
    </row>
    <row r="58" spans="2:6" s="21" customFormat="1" x14ac:dyDescent="0.25">
      <c r="B58" s="20" t="s">
        <v>169</v>
      </c>
      <c r="C58" s="20" t="s">
        <v>213</v>
      </c>
      <c r="D58" s="28">
        <v>0</v>
      </c>
      <c r="E58" s="28">
        <v>0</v>
      </c>
      <c r="F58" s="29">
        <v>0</v>
      </c>
    </row>
    <row r="59" spans="2:6" x14ac:dyDescent="0.25">
      <c r="B59" s="57" t="s">
        <v>104</v>
      </c>
      <c r="C59" s="58"/>
      <c r="D59" s="24">
        <f>+SUM(D9:D58)</f>
        <v>556437.19999999984</v>
      </c>
      <c r="E59" s="25">
        <f>+SUM(E9:E58)</f>
        <v>612172.00231172179</v>
      </c>
      <c r="F59" s="25">
        <f>+SUM(F9:F58)</f>
        <v>665974.59333515947</v>
      </c>
    </row>
    <row r="60" spans="2:6" x14ac:dyDescent="0.25">
      <c r="B60" s="7" t="s">
        <v>105</v>
      </c>
      <c r="C60" s="23"/>
      <c r="D60" s="6"/>
      <c r="E60" s="18"/>
    </row>
    <row r="61" spans="2:6" x14ac:dyDescent="0.25">
      <c r="B61" s="7" t="s">
        <v>106</v>
      </c>
      <c r="C61" s="7"/>
      <c r="D61" s="19"/>
      <c r="E61" s="13"/>
    </row>
    <row r="62" spans="2:6" x14ac:dyDescent="0.25">
      <c r="B62" s="7" t="s">
        <v>107</v>
      </c>
      <c r="C62" s="7"/>
      <c r="D62" s="22"/>
      <c r="F62"/>
    </row>
    <row r="63" spans="2:6" x14ac:dyDescent="0.25">
      <c r="B63" s="8" t="s">
        <v>224</v>
      </c>
      <c r="C63" s="8"/>
      <c r="D63" s="13"/>
      <c r="F63"/>
    </row>
    <row r="64" spans="2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</sheetData>
  <mergeCells count="11">
    <mergeCell ref="D7:D8"/>
    <mergeCell ref="E7:E8"/>
    <mergeCell ref="F7:F8"/>
    <mergeCell ref="B59:C59"/>
    <mergeCell ref="C7:C8"/>
    <mergeCell ref="B7:B8"/>
    <mergeCell ref="B1:F1"/>
    <mergeCell ref="B2:F2"/>
    <mergeCell ref="B3:F3"/>
    <mergeCell ref="B4:F4"/>
    <mergeCell ref="B5:E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ignoredErrors>
    <ignoredError sqref="B47 B49:B58 B9:B34 B38:B44 B35:B37" numberStoredAsText="1"/>
    <ignoredError sqref="D59:F5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K24"/>
  <sheetViews>
    <sheetView showGridLines="0" zoomScale="130" zoomScaleNormal="130" workbookViewId="0">
      <selection activeCell="C22" sqref="C22"/>
    </sheetView>
  </sheetViews>
  <sheetFormatPr baseColWidth="10" defaultColWidth="9.140625" defaultRowHeight="15" x14ac:dyDescent="0.25"/>
  <cols>
    <col min="1" max="1" width="8" customWidth="1"/>
    <col min="2" max="2" width="12.42578125" customWidth="1"/>
    <col min="3" max="3" width="100.42578125" customWidth="1"/>
    <col min="4" max="4" width="14.28515625" customWidth="1"/>
    <col min="5" max="5" width="12.5703125" customWidth="1"/>
    <col min="6" max="6" width="13" customWidth="1"/>
    <col min="7" max="7" width="12.7109375" customWidth="1"/>
    <col min="8" max="8" width="14.140625" customWidth="1"/>
    <col min="9" max="9" width="78.42578125" bestFit="1" customWidth="1"/>
  </cols>
  <sheetData>
    <row r="1" spans="2:11" ht="30.75" customHeight="1" x14ac:dyDescent="0.25">
      <c r="B1" s="61" t="s">
        <v>0</v>
      </c>
      <c r="C1" s="61"/>
      <c r="D1" s="61"/>
      <c r="E1" s="61"/>
      <c r="F1" s="61"/>
      <c r="G1" s="61"/>
      <c r="H1" s="61"/>
      <c r="I1" s="1"/>
      <c r="J1" s="1"/>
      <c r="K1" s="1"/>
    </row>
    <row r="2" spans="2:11" ht="18.75" customHeight="1" x14ac:dyDescent="0.25">
      <c r="B2" s="62" t="s">
        <v>1</v>
      </c>
      <c r="C2" s="62"/>
      <c r="D2" s="62"/>
      <c r="E2" s="62"/>
      <c r="F2" s="62"/>
      <c r="G2" s="62"/>
      <c r="H2" s="62"/>
      <c r="I2" s="2"/>
      <c r="J2" s="2"/>
      <c r="K2" s="2"/>
    </row>
    <row r="3" spans="2:11" ht="17.25" customHeight="1" x14ac:dyDescent="0.25">
      <c r="B3" s="62" t="s">
        <v>225</v>
      </c>
      <c r="C3" s="62"/>
      <c r="D3" s="62"/>
      <c r="E3" s="62"/>
      <c r="F3" s="62"/>
      <c r="G3" s="62"/>
      <c r="H3" s="62"/>
      <c r="I3" s="3"/>
      <c r="J3" s="3"/>
      <c r="K3" s="3"/>
    </row>
    <row r="4" spans="2:11" ht="15.75" x14ac:dyDescent="0.25">
      <c r="B4" s="63" t="s">
        <v>236</v>
      </c>
      <c r="C4" s="63"/>
      <c r="D4" s="63"/>
      <c r="E4" s="63"/>
      <c r="F4" s="63"/>
      <c r="G4" s="63"/>
      <c r="H4" s="63"/>
      <c r="I4" s="4"/>
      <c r="J4" s="4"/>
      <c r="K4" s="4"/>
    </row>
    <row r="5" spans="2:11" ht="15.75" customHeight="1" x14ac:dyDescent="0.25">
      <c r="B5" s="64"/>
      <c r="C5" s="64"/>
      <c r="D5" s="64"/>
      <c r="E5" s="64"/>
      <c r="F5" s="64"/>
      <c r="G5" s="64"/>
      <c r="H5" s="64"/>
      <c r="I5" s="4"/>
      <c r="J5" s="4"/>
      <c r="K5" s="4"/>
    </row>
    <row r="6" spans="2:11" x14ac:dyDescent="0.25">
      <c r="B6" s="60"/>
      <c r="C6" s="60"/>
      <c r="D6" s="60"/>
      <c r="E6" s="60"/>
      <c r="F6" s="60"/>
      <c r="G6" s="60"/>
      <c r="H6" s="60"/>
    </row>
    <row r="7" spans="2:11" ht="19.5" customHeight="1" x14ac:dyDescent="0.25">
      <c r="B7" s="59" t="s">
        <v>2</v>
      </c>
      <c r="C7" s="59" t="s">
        <v>121</v>
      </c>
      <c r="D7" s="59">
        <v>1966</v>
      </c>
      <c r="E7" s="59">
        <v>1967</v>
      </c>
      <c r="F7" s="59">
        <v>1968</v>
      </c>
      <c r="G7" s="59">
        <v>1969</v>
      </c>
      <c r="H7" s="59">
        <v>1970</v>
      </c>
    </row>
    <row r="8" spans="2:11" s="9" customFormat="1" x14ac:dyDescent="0.25">
      <c r="B8" s="59"/>
      <c r="C8" s="59"/>
      <c r="D8" s="59"/>
      <c r="E8" s="59"/>
      <c r="F8" s="59"/>
      <c r="G8" s="59"/>
      <c r="H8" s="59"/>
    </row>
    <row r="9" spans="2:11" s="9" customFormat="1" x14ac:dyDescent="0.25">
      <c r="B9" s="42"/>
      <c r="C9" s="42" t="s">
        <v>606</v>
      </c>
      <c r="D9" s="43">
        <f>SUM(D10:D15)</f>
        <v>0</v>
      </c>
      <c r="E9" s="43">
        <f t="shared" ref="E9:H9" si="0">SUM(E10:E15)</f>
        <v>0</v>
      </c>
      <c r="F9" s="43">
        <f t="shared" si="0"/>
        <v>0</v>
      </c>
      <c r="G9" s="43">
        <f t="shared" si="0"/>
        <v>9968286</v>
      </c>
      <c r="H9" s="43">
        <f t="shared" si="0"/>
        <v>14335318</v>
      </c>
    </row>
    <row r="10" spans="2:11" s="9" customFormat="1" x14ac:dyDescent="0.25">
      <c r="B10" s="10">
        <v>61040</v>
      </c>
      <c r="C10" s="10" t="s">
        <v>237</v>
      </c>
      <c r="D10" s="41">
        <v>0</v>
      </c>
      <c r="E10" s="41">
        <v>0</v>
      </c>
      <c r="F10" s="41">
        <v>0</v>
      </c>
      <c r="G10" s="41">
        <v>780426</v>
      </c>
      <c r="H10" s="35">
        <v>0</v>
      </c>
    </row>
    <row r="11" spans="2:11" s="9" customFormat="1" x14ac:dyDescent="0.25">
      <c r="B11" s="10">
        <v>61070</v>
      </c>
      <c r="C11" s="10" t="s">
        <v>238</v>
      </c>
      <c r="D11" s="41">
        <v>0</v>
      </c>
      <c r="E11" s="41">
        <v>0</v>
      </c>
      <c r="F11" s="41">
        <v>0</v>
      </c>
      <c r="G11" s="41">
        <v>2296667</v>
      </c>
      <c r="H11" s="35">
        <v>836732</v>
      </c>
    </row>
    <row r="12" spans="2:11" s="9" customFormat="1" x14ac:dyDescent="0.25">
      <c r="B12" s="10">
        <v>61080</v>
      </c>
      <c r="C12" s="10" t="s">
        <v>239</v>
      </c>
      <c r="D12" s="41">
        <v>0</v>
      </c>
      <c r="E12" s="41">
        <v>0</v>
      </c>
      <c r="F12" s="41">
        <v>0</v>
      </c>
      <c r="G12" s="41">
        <v>6843591</v>
      </c>
      <c r="H12" s="35">
        <v>13149771</v>
      </c>
    </row>
    <row r="13" spans="2:11" s="9" customFormat="1" x14ac:dyDescent="0.25">
      <c r="B13" s="10">
        <v>61100</v>
      </c>
      <c r="C13" s="10" t="s">
        <v>240</v>
      </c>
      <c r="D13" s="41">
        <v>0</v>
      </c>
      <c r="E13" s="41">
        <v>0</v>
      </c>
      <c r="F13" s="41">
        <v>0</v>
      </c>
      <c r="G13" s="41">
        <v>30000</v>
      </c>
      <c r="H13" s="35">
        <v>8943</v>
      </c>
    </row>
    <row r="14" spans="2:11" s="9" customFormat="1" x14ac:dyDescent="0.25">
      <c r="B14" s="10">
        <v>61110</v>
      </c>
      <c r="C14" s="10" t="s">
        <v>241</v>
      </c>
      <c r="D14" s="41">
        <v>0</v>
      </c>
      <c r="E14" s="41">
        <v>0</v>
      </c>
      <c r="F14" s="41">
        <v>0</v>
      </c>
      <c r="G14" s="41">
        <v>17602</v>
      </c>
      <c r="H14" s="35">
        <v>51712</v>
      </c>
    </row>
    <row r="15" spans="2:11" s="9" customFormat="1" x14ac:dyDescent="0.25">
      <c r="B15" s="10">
        <v>61120</v>
      </c>
      <c r="C15" s="10" t="s">
        <v>242</v>
      </c>
      <c r="D15" s="41">
        <v>0</v>
      </c>
      <c r="E15" s="41">
        <v>0</v>
      </c>
      <c r="F15" s="41">
        <v>0</v>
      </c>
      <c r="G15" s="41">
        <v>0</v>
      </c>
      <c r="H15" s="35">
        <v>288160</v>
      </c>
    </row>
    <row r="16" spans="2:11" s="9" customFormat="1" x14ac:dyDescent="0.25">
      <c r="B16" s="42"/>
      <c r="C16" s="42" t="s">
        <v>260</v>
      </c>
      <c r="D16" s="44">
        <f>D17</f>
        <v>0</v>
      </c>
      <c r="E16" s="44">
        <f t="shared" ref="E16:H16" si="1">E17</f>
        <v>0</v>
      </c>
      <c r="F16" s="44">
        <f t="shared" si="1"/>
        <v>41938</v>
      </c>
      <c r="G16" s="44">
        <f t="shared" si="1"/>
        <v>66366</v>
      </c>
      <c r="H16" s="44">
        <f t="shared" si="1"/>
        <v>19123</v>
      </c>
    </row>
    <row r="17" spans="2:10" s="9" customFormat="1" x14ac:dyDescent="0.25">
      <c r="B17" s="10">
        <v>62010</v>
      </c>
      <c r="C17" s="10" t="s">
        <v>243</v>
      </c>
      <c r="D17" s="41">
        <v>0</v>
      </c>
      <c r="E17" s="41">
        <v>0</v>
      </c>
      <c r="F17" s="41">
        <v>41938</v>
      </c>
      <c r="G17" s="41">
        <v>66366</v>
      </c>
      <c r="H17" s="35">
        <v>19123</v>
      </c>
    </row>
    <row r="18" spans="2:10" x14ac:dyDescent="0.25">
      <c r="B18" s="57" t="s">
        <v>235</v>
      </c>
      <c r="C18" s="58"/>
      <c r="D18" s="39">
        <f>D9+D16</f>
        <v>0</v>
      </c>
      <c r="E18" s="39">
        <f t="shared" ref="E18" si="2">E9+E16</f>
        <v>0</v>
      </c>
      <c r="F18" s="39">
        <f>F9+F16</f>
        <v>41938</v>
      </c>
      <c r="G18" s="39">
        <f>G9+G16</f>
        <v>10034652</v>
      </c>
      <c r="H18" s="39">
        <f>H9+H16</f>
        <v>14354441</v>
      </c>
    </row>
    <row r="19" spans="2:10" x14ac:dyDescent="0.25">
      <c r="B19" s="7"/>
      <c r="C19" s="7"/>
      <c r="D19" s="7"/>
      <c r="E19" s="7"/>
      <c r="F19" s="7"/>
      <c r="G19" s="7"/>
      <c r="H19" s="6"/>
    </row>
    <row r="20" spans="2:10" x14ac:dyDescent="0.25">
      <c r="B20" s="7"/>
      <c r="C20" s="7"/>
      <c r="D20" s="7"/>
      <c r="E20" s="7"/>
      <c r="F20" s="7"/>
      <c r="G20" s="7"/>
    </row>
    <row r="21" spans="2:10" x14ac:dyDescent="0.25">
      <c r="B21" s="7"/>
      <c r="C21" s="7"/>
      <c r="D21" s="52"/>
      <c r="E21" s="52"/>
      <c r="F21" s="52"/>
      <c r="G21" s="52"/>
      <c r="H21" s="19"/>
      <c r="I21" s="19"/>
    </row>
    <row r="22" spans="2:10" x14ac:dyDescent="0.25">
      <c r="B22" s="8"/>
      <c r="C22" s="8"/>
      <c r="D22" s="8"/>
      <c r="E22" s="8"/>
      <c r="F22" s="8"/>
      <c r="G22" s="8"/>
      <c r="I22" s="9"/>
      <c r="J22" s="9"/>
    </row>
    <row r="23" spans="2:10" x14ac:dyDescent="0.25">
      <c r="I23" s="9"/>
      <c r="J23" s="9"/>
    </row>
    <row r="24" spans="2:10" x14ac:dyDescent="0.25">
      <c r="I24" s="9"/>
      <c r="J24" s="9"/>
    </row>
  </sheetData>
  <mergeCells count="14">
    <mergeCell ref="B7:B8"/>
    <mergeCell ref="C7:C8"/>
    <mergeCell ref="H7:H8"/>
    <mergeCell ref="B18:C18"/>
    <mergeCell ref="D7:D8"/>
    <mergeCell ref="E7:E8"/>
    <mergeCell ref="F7:F8"/>
    <mergeCell ref="G7:G8"/>
    <mergeCell ref="B6:H6"/>
    <mergeCell ref="B1:H1"/>
    <mergeCell ref="B2:H2"/>
    <mergeCell ref="B3:H3"/>
    <mergeCell ref="B4:H4"/>
    <mergeCell ref="B5:H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ignoredErrors>
    <ignoredError sqref="I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J31"/>
  <sheetViews>
    <sheetView showGridLines="0" zoomScale="130" zoomScaleNormal="130" workbookViewId="0">
      <selection activeCell="B6" sqref="B6:G6"/>
    </sheetView>
  </sheetViews>
  <sheetFormatPr baseColWidth="10" defaultColWidth="9.140625" defaultRowHeight="15" x14ac:dyDescent="0.25"/>
  <cols>
    <col min="1" max="1" width="8" customWidth="1"/>
    <col min="2" max="2" width="12.42578125" customWidth="1"/>
    <col min="3" max="3" width="100.42578125" customWidth="1"/>
    <col min="4" max="4" width="16.28515625" bestFit="1" customWidth="1"/>
    <col min="5" max="5" width="15.140625" customWidth="1"/>
    <col min="6" max="6" width="16.28515625" bestFit="1" customWidth="1"/>
    <col min="7" max="7" width="15.140625" customWidth="1"/>
    <col min="8" max="8" width="78.42578125" bestFit="1" customWidth="1"/>
  </cols>
  <sheetData>
    <row r="1" spans="2:10" ht="30.75" customHeight="1" x14ac:dyDescent="0.25">
      <c r="B1" s="61" t="s">
        <v>0</v>
      </c>
      <c r="C1" s="61"/>
      <c r="D1" s="61"/>
      <c r="E1" s="61"/>
      <c r="F1" s="61"/>
      <c r="G1" s="61"/>
      <c r="H1" s="1"/>
      <c r="I1" s="1"/>
      <c r="J1" s="1"/>
    </row>
    <row r="2" spans="2:10" ht="18.75" customHeight="1" x14ac:dyDescent="0.25">
      <c r="B2" s="62" t="s">
        <v>1</v>
      </c>
      <c r="C2" s="62"/>
      <c r="D2" s="62"/>
      <c r="E2" s="62"/>
      <c r="F2" s="62"/>
      <c r="G2" s="62"/>
      <c r="H2" s="2"/>
      <c r="I2" s="2"/>
      <c r="J2" s="2"/>
    </row>
    <row r="3" spans="2:10" ht="17.25" customHeight="1" x14ac:dyDescent="0.25">
      <c r="B3" s="62" t="s">
        <v>225</v>
      </c>
      <c r="C3" s="62"/>
      <c r="D3" s="62"/>
      <c r="E3" s="62"/>
      <c r="F3" s="62"/>
      <c r="G3" s="62"/>
      <c r="H3" s="3"/>
      <c r="I3" s="3"/>
      <c r="J3" s="3"/>
    </row>
    <row r="4" spans="2:10" ht="15.75" x14ac:dyDescent="0.25">
      <c r="B4" s="63" t="s">
        <v>244</v>
      </c>
      <c r="C4" s="63"/>
      <c r="D4" s="63"/>
      <c r="E4" s="63"/>
      <c r="F4" s="63"/>
      <c r="G4" s="63"/>
      <c r="H4" s="4"/>
      <c r="I4" s="4"/>
      <c r="J4" s="4"/>
    </row>
    <row r="5" spans="2:10" ht="15.75" customHeight="1" x14ac:dyDescent="0.25">
      <c r="B5" s="64"/>
      <c r="C5" s="64"/>
      <c r="D5" s="64"/>
      <c r="E5" s="64"/>
      <c r="F5" s="64"/>
      <c r="G5" s="64"/>
      <c r="H5" s="4"/>
      <c r="I5" s="4"/>
      <c r="J5" s="4"/>
    </row>
    <row r="6" spans="2:10" x14ac:dyDescent="0.25">
      <c r="B6" s="60"/>
      <c r="C6" s="60"/>
      <c r="D6" s="60"/>
      <c r="E6" s="60"/>
      <c r="F6" s="60"/>
      <c r="G6" s="60"/>
    </row>
    <row r="7" spans="2:10" ht="19.5" customHeight="1" x14ac:dyDescent="0.25">
      <c r="B7" s="59" t="s">
        <v>2</v>
      </c>
      <c r="C7" s="59" t="s">
        <v>121</v>
      </c>
      <c r="D7" s="59">
        <v>1971</v>
      </c>
      <c r="E7" s="59">
        <v>1972</v>
      </c>
      <c r="F7" s="59">
        <v>1973</v>
      </c>
      <c r="G7" s="59">
        <v>1974</v>
      </c>
    </row>
    <row r="8" spans="2:10" s="9" customFormat="1" x14ac:dyDescent="0.25">
      <c r="B8" s="59"/>
      <c r="C8" s="59"/>
      <c r="D8" s="59"/>
      <c r="E8" s="59"/>
      <c r="F8" s="59"/>
      <c r="G8" s="59"/>
    </row>
    <row r="9" spans="2:10" s="9" customFormat="1" x14ac:dyDescent="0.25">
      <c r="B9" s="42"/>
      <c r="C9" s="42" t="s">
        <v>606</v>
      </c>
      <c r="D9" s="43">
        <f>SUM(D10:D22)</f>
        <v>13532079</v>
      </c>
      <c r="E9" s="43">
        <f>SUM(E10:E22)</f>
        <v>6050188</v>
      </c>
      <c r="F9" s="43">
        <f t="shared" ref="F9:G9" si="0">SUM(F10:F22)</f>
        <v>14869867</v>
      </c>
      <c r="G9" s="43">
        <f t="shared" si="0"/>
        <v>1954586</v>
      </c>
    </row>
    <row r="10" spans="2:10" s="9" customFormat="1" x14ac:dyDescent="0.25">
      <c r="B10" s="10">
        <v>61020</v>
      </c>
      <c r="C10" s="10" t="s">
        <v>245</v>
      </c>
      <c r="D10" s="41">
        <v>701705</v>
      </c>
      <c r="E10" s="41">
        <v>0</v>
      </c>
      <c r="F10" s="41">
        <v>0</v>
      </c>
      <c r="G10" s="41">
        <v>0</v>
      </c>
    </row>
    <row r="11" spans="2:10" s="9" customFormat="1" x14ac:dyDescent="0.25">
      <c r="B11" s="10">
        <v>61110</v>
      </c>
      <c r="C11" s="10" t="s">
        <v>246</v>
      </c>
      <c r="D11" s="41">
        <v>0</v>
      </c>
      <c r="E11" s="41">
        <v>0</v>
      </c>
      <c r="F11" s="41">
        <v>102000</v>
      </c>
      <c r="G11" s="41">
        <v>0</v>
      </c>
    </row>
    <row r="12" spans="2:10" s="9" customFormat="1" x14ac:dyDescent="0.25">
      <c r="B12" s="10">
        <v>61120</v>
      </c>
      <c r="C12" s="10" t="s">
        <v>247</v>
      </c>
      <c r="D12" s="41">
        <v>26362</v>
      </c>
      <c r="E12" s="41">
        <v>347</v>
      </c>
      <c r="F12" s="41">
        <v>0</v>
      </c>
      <c r="G12" s="41">
        <v>0</v>
      </c>
    </row>
    <row r="13" spans="2:10" s="9" customFormat="1" x14ac:dyDescent="0.25">
      <c r="B13" s="10">
        <v>61140</v>
      </c>
      <c r="C13" s="10" t="s">
        <v>258</v>
      </c>
      <c r="D13" s="41">
        <v>54649</v>
      </c>
      <c r="E13" s="41">
        <v>0</v>
      </c>
      <c r="F13" s="41">
        <v>2361</v>
      </c>
      <c r="G13" s="41">
        <v>0</v>
      </c>
    </row>
    <row r="14" spans="2:10" s="9" customFormat="1" x14ac:dyDescent="0.25">
      <c r="B14" s="10">
        <v>61180</v>
      </c>
      <c r="C14" s="10" t="s">
        <v>248</v>
      </c>
      <c r="D14" s="41">
        <v>88833</v>
      </c>
      <c r="E14" s="41">
        <v>117353</v>
      </c>
      <c r="F14" s="41">
        <v>0</v>
      </c>
      <c r="G14" s="41">
        <v>0</v>
      </c>
    </row>
    <row r="15" spans="2:10" s="9" customFormat="1" x14ac:dyDescent="0.25">
      <c r="B15" s="10">
        <v>61190</v>
      </c>
      <c r="C15" s="10" t="s">
        <v>249</v>
      </c>
      <c r="D15" s="41">
        <v>2061712</v>
      </c>
      <c r="E15" s="41">
        <v>566169</v>
      </c>
      <c r="F15" s="41">
        <v>175000</v>
      </c>
      <c r="G15" s="41">
        <v>173000</v>
      </c>
    </row>
    <row r="16" spans="2:10" s="9" customFormat="1" x14ac:dyDescent="0.25">
      <c r="B16" s="10">
        <v>61210</v>
      </c>
      <c r="C16" s="10" t="s">
        <v>250</v>
      </c>
      <c r="D16" s="41">
        <v>3600</v>
      </c>
      <c r="E16" s="41">
        <v>0</v>
      </c>
      <c r="F16" s="41">
        <v>0</v>
      </c>
      <c r="G16" s="41">
        <v>0</v>
      </c>
    </row>
    <row r="17" spans="2:9" s="9" customFormat="1" x14ac:dyDescent="0.25">
      <c r="B17" s="10">
        <v>61260</v>
      </c>
      <c r="C17" s="10" t="s">
        <v>251</v>
      </c>
      <c r="D17" s="41">
        <v>2503725</v>
      </c>
      <c r="E17" s="41">
        <v>567443</v>
      </c>
      <c r="F17" s="41">
        <v>903037</v>
      </c>
      <c r="G17" s="41">
        <v>0</v>
      </c>
    </row>
    <row r="18" spans="2:9" s="9" customFormat="1" x14ac:dyDescent="0.25">
      <c r="B18" s="10">
        <v>61270</v>
      </c>
      <c r="C18" s="10" t="s">
        <v>252</v>
      </c>
      <c r="D18" s="41">
        <v>1115596</v>
      </c>
      <c r="E18" s="41">
        <v>783927</v>
      </c>
      <c r="F18" s="41">
        <v>0</v>
      </c>
      <c r="G18" s="41">
        <v>0</v>
      </c>
    </row>
    <row r="19" spans="2:9" s="9" customFormat="1" x14ac:dyDescent="0.25">
      <c r="B19" s="10">
        <v>61280</v>
      </c>
      <c r="C19" s="10" t="s">
        <v>253</v>
      </c>
      <c r="D19" s="41">
        <v>6975897</v>
      </c>
      <c r="E19" s="41">
        <v>372277</v>
      </c>
      <c r="F19" s="41">
        <v>1176024</v>
      </c>
      <c r="G19" s="41">
        <v>0</v>
      </c>
    </row>
    <row r="20" spans="2:9" s="9" customFormat="1" x14ac:dyDescent="0.25">
      <c r="B20" s="10">
        <v>61290</v>
      </c>
      <c r="C20" s="10" t="s">
        <v>254</v>
      </c>
      <c r="D20" s="41">
        <v>0</v>
      </c>
      <c r="E20" s="41">
        <v>2478875</v>
      </c>
      <c r="F20" s="41">
        <v>850306</v>
      </c>
      <c r="G20" s="41">
        <v>0</v>
      </c>
    </row>
    <row r="21" spans="2:9" s="9" customFormat="1" x14ac:dyDescent="0.25">
      <c r="B21" s="10">
        <v>61300</v>
      </c>
      <c r="C21" s="10" t="s">
        <v>255</v>
      </c>
      <c r="D21" s="41">
        <v>0</v>
      </c>
      <c r="E21" s="41">
        <v>1163797</v>
      </c>
      <c r="F21" s="41">
        <v>0</v>
      </c>
      <c r="G21" s="41">
        <v>0</v>
      </c>
    </row>
    <row r="22" spans="2:9" s="9" customFormat="1" x14ac:dyDescent="0.25">
      <c r="B22" s="10">
        <v>61310</v>
      </c>
      <c r="C22" s="10" t="s">
        <v>256</v>
      </c>
      <c r="D22" s="41">
        <v>0</v>
      </c>
      <c r="E22" s="41">
        <v>0</v>
      </c>
      <c r="F22" s="41">
        <v>11661139</v>
      </c>
      <c r="G22" s="41">
        <v>1781586</v>
      </c>
    </row>
    <row r="23" spans="2:9" s="9" customFormat="1" x14ac:dyDescent="0.25">
      <c r="B23" s="42"/>
      <c r="C23" s="42" t="s">
        <v>259</v>
      </c>
      <c r="D23" s="44">
        <f>D24</f>
        <v>20722</v>
      </c>
      <c r="E23" s="44">
        <f t="shared" ref="E23:G23" si="1">E24</f>
        <v>4139</v>
      </c>
      <c r="F23" s="44">
        <f t="shared" si="1"/>
        <v>0</v>
      </c>
      <c r="G23" s="44">
        <f t="shared" si="1"/>
        <v>0</v>
      </c>
    </row>
    <row r="24" spans="2:9" s="9" customFormat="1" x14ac:dyDescent="0.25">
      <c r="B24" s="10">
        <v>62010</v>
      </c>
      <c r="C24" s="10" t="s">
        <v>257</v>
      </c>
      <c r="D24" s="41">
        <v>20722</v>
      </c>
      <c r="E24" s="41">
        <v>4139</v>
      </c>
      <c r="F24" s="41">
        <v>0</v>
      </c>
      <c r="G24" s="41">
        <v>0</v>
      </c>
    </row>
    <row r="25" spans="2:9" x14ac:dyDescent="0.25">
      <c r="B25" s="57" t="s">
        <v>235</v>
      </c>
      <c r="C25" s="58"/>
      <c r="D25" s="39">
        <f>D9+D23</f>
        <v>13552801</v>
      </c>
      <c r="E25" s="39">
        <f>E9+E23</f>
        <v>6054327</v>
      </c>
      <c r="F25" s="39">
        <f t="shared" ref="F25:G25" si="2">F9+F23</f>
        <v>14869867</v>
      </c>
      <c r="G25" s="39">
        <f t="shared" si="2"/>
        <v>1954586</v>
      </c>
    </row>
    <row r="26" spans="2:9" x14ac:dyDescent="0.25">
      <c r="B26" s="7"/>
      <c r="C26" s="7"/>
      <c r="D26" s="7"/>
      <c r="E26" s="7"/>
      <c r="F26" s="7"/>
      <c r="G26" s="7"/>
    </row>
    <row r="27" spans="2:9" x14ac:dyDescent="0.25">
      <c r="B27" s="7"/>
      <c r="C27" s="7"/>
      <c r="D27" s="7"/>
      <c r="E27" s="7"/>
      <c r="F27" s="7"/>
      <c r="G27" s="7"/>
    </row>
    <row r="28" spans="2:9" x14ac:dyDescent="0.25">
      <c r="B28" s="7"/>
      <c r="C28" s="7"/>
      <c r="D28" s="40"/>
      <c r="E28" s="40"/>
      <c r="F28" s="40"/>
      <c r="G28" s="40"/>
    </row>
    <row r="29" spans="2:9" x14ac:dyDescent="0.25">
      <c r="B29" s="8"/>
      <c r="C29" s="8"/>
      <c r="D29" s="31"/>
      <c r="E29" s="31"/>
      <c r="F29" s="31"/>
      <c r="G29" s="31"/>
      <c r="H29" s="9"/>
      <c r="I29" s="9"/>
    </row>
    <row r="30" spans="2:9" x14ac:dyDescent="0.25">
      <c r="H30" s="9"/>
      <c r="I30" s="9"/>
    </row>
    <row r="31" spans="2:9" x14ac:dyDescent="0.25">
      <c r="H31" s="9"/>
      <c r="I31" s="9"/>
    </row>
  </sheetData>
  <mergeCells count="13">
    <mergeCell ref="B25:C25"/>
    <mergeCell ref="B7:B8"/>
    <mergeCell ref="C7:C8"/>
    <mergeCell ref="D7:D8"/>
    <mergeCell ref="E7:E8"/>
    <mergeCell ref="F7:F8"/>
    <mergeCell ref="G7:G8"/>
    <mergeCell ref="B1:G1"/>
    <mergeCell ref="B2:G2"/>
    <mergeCell ref="B3:G3"/>
    <mergeCell ref="B4:G4"/>
    <mergeCell ref="B5:G5"/>
    <mergeCell ref="B6:G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J115"/>
  <sheetViews>
    <sheetView showGridLines="0" zoomScale="130" zoomScaleNormal="130" workbookViewId="0">
      <selection activeCell="B6" sqref="B6:G6"/>
    </sheetView>
  </sheetViews>
  <sheetFormatPr baseColWidth="10" defaultColWidth="9.140625" defaultRowHeight="15" x14ac:dyDescent="0.25"/>
  <cols>
    <col min="1" max="1" width="8" customWidth="1"/>
    <col min="2" max="2" width="12.42578125" customWidth="1"/>
    <col min="3" max="3" width="64" customWidth="1"/>
    <col min="4" max="4" width="17.42578125" bestFit="1" customWidth="1"/>
    <col min="5" max="5" width="16.42578125" customWidth="1"/>
    <col min="6" max="6" width="13.42578125" customWidth="1"/>
    <col min="7" max="7" width="13.5703125" customWidth="1"/>
    <col min="8" max="8" width="78.42578125" bestFit="1" customWidth="1"/>
  </cols>
  <sheetData>
    <row r="1" spans="2:10" ht="30.75" customHeight="1" x14ac:dyDescent="0.25">
      <c r="B1" s="61" t="s">
        <v>0</v>
      </c>
      <c r="C1" s="61"/>
      <c r="D1" s="61"/>
      <c r="E1" s="61"/>
      <c r="F1" s="61"/>
      <c r="G1" s="61"/>
      <c r="H1" s="1"/>
      <c r="I1" s="1"/>
      <c r="J1" s="1"/>
    </row>
    <row r="2" spans="2:10" ht="18.75" customHeight="1" x14ac:dyDescent="0.25">
      <c r="B2" s="62" t="s">
        <v>1</v>
      </c>
      <c r="C2" s="62"/>
      <c r="D2" s="62"/>
      <c r="E2" s="62"/>
      <c r="F2" s="62"/>
      <c r="G2" s="62"/>
      <c r="H2" s="2"/>
      <c r="I2" s="2"/>
      <c r="J2" s="2"/>
    </row>
    <row r="3" spans="2:10" ht="17.25" customHeight="1" x14ac:dyDescent="0.25">
      <c r="B3" s="62" t="s">
        <v>225</v>
      </c>
      <c r="C3" s="62"/>
      <c r="D3" s="62"/>
      <c r="E3" s="62"/>
      <c r="F3" s="62"/>
      <c r="G3" s="62"/>
      <c r="H3" s="3"/>
      <c r="I3" s="3"/>
      <c r="J3" s="3"/>
    </row>
    <row r="4" spans="2:10" ht="15.75" x14ac:dyDescent="0.25">
      <c r="B4" s="63" t="s">
        <v>261</v>
      </c>
      <c r="C4" s="63"/>
      <c r="D4" s="63"/>
      <c r="E4" s="63"/>
      <c r="F4" s="63"/>
      <c r="G4" s="63"/>
      <c r="H4" s="4"/>
      <c r="I4" s="4"/>
      <c r="J4" s="4"/>
    </row>
    <row r="5" spans="2:10" ht="15.75" customHeight="1" x14ac:dyDescent="0.25">
      <c r="B5" s="64"/>
      <c r="C5" s="64"/>
      <c r="D5" s="64"/>
      <c r="E5" s="64"/>
      <c r="F5" s="64"/>
      <c r="G5" s="64"/>
      <c r="H5" s="4"/>
      <c r="I5" s="4"/>
      <c r="J5" s="4"/>
    </row>
    <row r="6" spans="2:10" x14ac:dyDescent="0.25">
      <c r="B6" s="60"/>
      <c r="C6" s="60"/>
      <c r="D6" s="60"/>
      <c r="E6" s="60"/>
      <c r="F6" s="60"/>
      <c r="G6" s="60"/>
    </row>
    <row r="7" spans="2:10" ht="19.5" customHeight="1" x14ac:dyDescent="0.25">
      <c r="B7" s="59" t="s">
        <v>2</v>
      </c>
      <c r="C7" s="59" t="s">
        <v>121</v>
      </c>
      <c r="D7" s="59">
        <v>1979</v>
      </c>
      <c r="E7" s="59">
        <v>1980</v>
      </c>
      <c r="F7" s="59">
        <v>1981</v>
      </c>
      <c r="G7" s="59">
        <v>1982</v>
      </c>
    </row>
    <row r="8" spans="2:10" s="9" customFormat="1" x14ac:dyDescent="0.25">
      <c r="B8" s="59"/>
      <c r="C8" s="59"/>
      <c r="D8" s="59"/>
      <c r="E8" s="59"/>
      <c r="F8" s="59"/>
      <c r="G8" s="59"/>
    </row>
    <row r="9" spans="2:10" s="9" customFormat="1" x14ac:dyDescent="0.25">
      <c r="B9" s="42"/>
      <c r="C9" s="42" t="s">
        <v>606</v>
      </c>
      <c r="D9" s="43">
        <f>SUM(D10:D76)</f>
        <v>226560396</v>
      </c>
      <c r="E9" s="43">
        <f t="shared" ref="E9:G9" si="0">SUM(E10:E76)</f>
        <v>102918969</v>
      </c>
      <c r="F9" s="43">
        <f t="shared" si="0"/>
        <v>75758210</v>
      </c>
      <c r="G9" s="43">
        <f t="shared" si="0"/>
        <v>91142525</v>
      </c>
    </row>
    <row r="10" spans="2:10" s="9" customFormat="1" x14ac:dyDescent="0.25">
      <c r="B10" s="10">
        <v>810001</v>
      </c>
      <c r="C10" s="10" t="s">
        <v>275</v>
      </c>
      <c r="D10" s="41">
        <v>195908</v>
      </c>
      <c r="E10" s="41">
        <v>1422593</v>
      </c>
      <c r="F10" s="41">
        <v>541912</v>
      </c>
      <c r="G10" s="41">
        <v>0</v>
      </c>
    </row>
    <row r="11" spans="2:10" s="9" customFormat="1" x14ac:dyDescent="0.25">
      <c r="B11" s="10">
        <v>810002</v>
      </c>
      <c r="C11" s="10" t="s">
        <v>276</v>
      </c>
      <c r="D11" s="41">
        <v>266366</v>
      </c>
      <c r="E11" s="41">
        <v>0</v>
      </c>
      <c r="F11" s="41">
        <v>0</v>
      </c>
      <c r="G11" s="41">
        <v>0</v>
      </c>
    </row>
    <row r="12" spans="2:10" s="9" customFormat="1" x14ac:dyDescent="0.25">
      <c r="B12" s="10">
        <v>810003</v>
      </c>
      <c r="C12" s="10" t="s">
        <v>277</v>
      </c>
      <c r="D12" s="41">
        <v>5314443</v>
      </c>
      <c r="E12" s="41">
        <v>2289899</v>
      </c>
      <c r="F12" s="41">
        <v>714318</v>
      </c>
      <c r="G12" s="41">
        <v>0</v>
      </c>
    </row>
    <row r="13" spans="2:10" s="9" customFormat="1" x14ac:dyDescent="0.25">
      <c r="B13" s="10">
        <v>810004</v>
      </c>
      <c r="C13" s="10" t="s">
        <v>278</v>
      </c>
      <c r="D13" s="41">
        <v>1061773</v>
      </c>
      <c r="E13" s="41">
        <v>1791385</v>
      </c>
      <c r="F13" s="41">
        <v>1750931</v>
      </c>
      <c r="G13" s="41">
        <v>0</v>
      </c>
    </row>
    <row r="14" spans="2:10" s="9" customFormat="1" x14ac:dyDescent="0.25">
      <c r="B14" s="10">
        <v>810005</v>
      </c>
      <c r="C14" s="10" t="s">
        <v>279</v>
      </c>
      <c r="D14" s="41">
        <v>0</v>
      </c>
      <c r="E14" s="41">
        <v>0</v>
      </c>
      <c r="F14" s="41">
        <v>0</v>
      </c>
      <c r="G14" s="41">
        <v>0</v>
      </c>
    </row>
    <row r="15" spans="2:10" s="9" customFormat="1" x14ac:dyDescent="0.25">
      <c r="B15" s="10">
        <v>810006</v>
      </c>
      <c r="C15" s="10" t="s">
        <v>280</v>
      </c>
      <c r="D15" s="41">
        <v>35000</v>
      </c>
      <c r="E15" s="41">
        <v>434668</v>
      </c>
      <c r="F15" s="41">
        <v>390622</v>
      </c>
      <c r="G15" s="41">
        <v>920761</v>
      </c>
    </row>
    <row r="16" spans="2:10" s="9" customFormat="1" x14ac:dyDescent="0.25">
      <c r="B16" s="10">
        <v>810007</v>
      </c>
      <c r="C16" s="10" t="s">
        <v>281</v>
      </c>
      <c r="D16" s="41">
        <v>0</v>
      </c>
      <c r="E16" s="41">
        <v>5546</v>
      </c>
      <c r="F16" s="41">
        <v>402616</v>
      </c>
      <c r="G16" s="41">
        <v>500000</v>
      </c>
    </row>
    <row r="17" spans="2:7" s="9" customFormat="1" x14ac:dyDescent="0.25">
      <c r="B17" s="10">
        <v>810009</v>
      </c>
      <c r="C17" s="10" t="s">
        <v>282</v>
      </c>
      <c r="D17" s="41">
        <v>159686906</v>
      </c>
      <c r="E17" s="41">
        <v>0</v>
      </c>
      <c r="F17" s="41">
        <v>0</v>
      </c>
      <c r="G17" s="41">
        <v>0</v>
      </c>
    </row>
    <row r="18" spans="2:7" s="9" customFormat="1" x14ac:dyDescent="0.25">
      <c r="B18" s="10">
        <v>810010</v>
      </c>
      <c r="C18" s="10" t="s">
        <v>283</v>
      </c>
      <c r="D18" s="41">
        <v>0</v>
      </c>
      <c r="E18" s="41">
        <v>416849</v>
      </c>
      <c r="F18" s="41">
        <v>0</v>
      </c>
      <c r="G18" s="41">
        <v>312899</v>
      </c>
    </row>
    <row r="19" spans="2:7" s="9" customFormat="1" x14ac:dyDescent="0.25">
      <c r="B19" s="10">
        <v>810011</v>
      </c>
      <c r="C19" s="10" t="s">
        <v>284</v>
      </c>
      <c r="D19" s="41">
        <v>25000000</v>
      </c>
      <c r="E19" s="41">
        <v>9000000</v>
      </c>
      <c r="F19" s="41">
        <v>15500000</v>
      </c>
      <c r="G19" s="41">
        <v>0</v>
      </c>
    </row>
    <row r="20" spans="2:7" s="9" customFormat="1" x14ac:dyDescent="0.25">
      <c r="B20" s="10">
        <v>810012</v>
      </c>
      <c r="C20" s="10" t="s">
        <v>285</v>
      </c>
      <c r="D20" s="41">
        <v>30000000</v>
      </c>
      <c r="E20" s="41">
        <v>0</v>
      </c>
      <c r="F20" s="41">
        <v>0</v>
      </c>
      <c r="G20" s="41">
        <v>0</v>
      </c>
    </row>
    <row r="21" spans="2:7" s="9" customFormat="1" x14ac:dyDescent="0.25">
      <c r="B21" s="10">
        <v>810013</v>
      </c>
      <c r="C21" s="10" t="s">
        <v>286</v>
      </c>
      <c r="D21" s="41">
        <v>0</v>
      </c>
      <c r="E21" s="41">
        <v>631885</v>
      </c>
      <c r="F21" s="41">
        <v>565584</v>
      </c>
      <c r="G21" s="41">
        <v>4245273</v>
      </c>
    </row>
    <row r="22" spans="2:7" s="9" customFormat="1" x14ac:dyDescent="0.25">
      <c r="B22" s="10">
        <v>810014</v>
      </c>
      <c r="C22" s="10" t="s">
        <v>279</v>
      </c>
      <c r="D22" s="41">
        <v>0</v>
      </c>
      <c r="E22" s="41">
        <v>1654522</v>
      </c>
      <c r="F22" s="41">
        <v>383680</v>
      </c>
      <c r="G22" s="41">
        <v>473620</v>
      </c>
    </row>
    <row r="23" spans="2:7" s="9" customFormat="1" x14ac:dyDescent="0.25">
      <c r="B23" s="10">
        <v>810015</v>
      </c>
      <c r="C23" s="10" t="s">
        <v>287</v>
      </c>
      <c r="D23" s="41">
        <v>0</v>
      </c>
      <c r="E23" s="41">
        <v>289000</v>
      </c>
      <c r="F23" s="41">
        <v>266409</v>
      </c>
      <c r="G23" s="41">
        <v>627074</v>
      </c>
    </row>
    <row r="24" spans="2:7" s="9" customFormat="1" x14ac:dyDescent="0.25">
      <c r="B24" s="10">
        <v>810016</v>
      </c>
      <c r="C24" s="10" t="s">
        <v>281</v>
      </c>
      <c r="D24" s="41">
        <v>0</v>
      </c>
      <c r="E24" s="41">
        <v>0</v>
      </c>
      <c r="F24" s="41">
        <v>0</v>
      </c>
      <c r="G24" s="41">
        <v>0</v>
      </c>
    </row>
    <row r="25" spans="2:7" s="9" customFormat="1" x14ac:dyDescent="0.25">
      <c r="B25" s="10">
        <v>810017</v>
      </c>
      <c r="C25" s="10" t="s">
        <v>288</v>
      </c>
      <c r="D25" s="41">
        <v>0</v>
      </c>
      <c r="E25" s="41">
        <v>93453</v>
      </c>
      <c r="F25" s="41">
        <v>38044</v>
      </c>
      <c r="G25" s="41">
        <v>0</v>
      </c>
    </row>
    <row r="26" spans="2:7" s="9" customFormat="1" x14ac:dyDescent="0.25">
      <c r="B26" s="10">
        <v>810018</v>
      </c>
      <c r="C26" s="10" t="s">
        <v>289</v>
      </c>
      <c r="D26" s="41">
        <v>0</v>
      </c>
      <c r="E26" s="41">
        <v>803000</v>
      </c>
      <c r="F26" s="41">
        <v>0</v>
      </c>
      <c r="G26" s="41">
        <v>0</v>
      </c>
    </row>
    <row r="27" spans="2:7" s="9" customFormat="1" x14ac:dyDescent="0.25">
      <c r="B27" s="10">
        <v>810019</v>
      </c>
      <c r="C27" s="10" t="s">
        <v>290</v>
      </c>
      <c r="D27" s="41">
        <v>0</v>
      </c>
      <c r="E27" s="41">
        <v>1560166</v>
      </c>
      <c r="F27" s="41">
        <v>577594</v>
      </c>
      <c r="G27" s="41">
        <v>1194482</v>
      </c>
    </row>
    <row r="28" spans="2:7" s="9" customFormat="1" x14ac:dyDescent="0.25">
      <c r="B28" s="10">
        <v>810020</v>
      </c>
      <c r="C28" s="10" t="s">
        <v>291</v>
      </c>
      <c r="D28" s="41">
        <v>0</v>
      </c>
      <c r="E28" s="41">
        <v>31574</v>
      </c>
      <c r="F28" s="41">
        <v>141775</v>
      </c>
      <c r="G28" s="41">
        <v>258591</v>
      </c>
    </row>
    <row r="29" spans="2:7" s="9" customFormat="1" x14ac:dyDescent="0.25">
      <c r="B29" s="10">
        <v>810021</v>
      </c>
      <c r="C29" s="10" t="s">
        <v>608</v>
      </c>
      <c r="D29" s="41">
        <v>0</v>
      </c>
      <c r="E29" s="41">
        <v>80393</v>
      </c>
      <c r="F29" s="41">
        <v>502853</v>
      </c>
      <c r="G29" s="41">
        <v>50270</v>
      </c>
    </row>
    <row r="30" spans="2:7" s="9" customFormat="1" x14ac:dyDescent="0.25">
      <c r="B30" s="10">
        <v>810022</v>
      </c>
      <c r="C30" s="10" t="s">
        <v>292</v>
      </c>
      <c r="D30" s="41">
        <v>0</v>
      </c>
      <c r="E30" s="41">
        <v>2500000</v>
      </c>
      <c r="F30" s="41">
        <v>2500000</v>
      </c>
      <c r="G30" s="41">
        <v>0</v>
      </c>
    </row>
    <row r="31" spans="2:7" s="9" customFormat="1" x14ac:dyDescent="0.25">
      <c r="B31" s="10">
        <v>810023</v>
      </c>
      <c r="C31" s="10" t="s">
        <v>293</v>
      </c>
      <c r="D31" s="41">
        <v>0</v>
      </c>
      <c r="E31" s="41">
        <v>258130</v>
      </c>
      <c r="F31" s="41">
        <v>890475</v>
      </c>
      <c r="G31" s="41">
        <v>714919</v>
      </c>
    </row>
    <row r="32" spans="2:7" s="9" customFormat="1" x14ac:dyDescent="0.25">
      <c r="B32" s="10">
        <v>810024</v>
      </c>
      <c r="C32" s="10" t="s">
        <v>294</v>
      </c>
      <c r="D32" s="41">
        <v>5000000</v>
      </c>
      <c r="E32" s="41">
        <v>8111381</v>
      </c>
      <c r="F32" s="41">
        <v>12752955</v>
      </c>
      <c r="G32" s="41">
        <v>10241883</v>
      </c>
    </row>
    <row r="33" spans="2:7" s="9" customFormat="1" x14ac:dyDescent="0.25">
      <c r="B33" s="10">
        <v>810025</v>
      </c>
      <c r="C33" s="10" t="s">
        <v>295</v>
      </c>
      <c r="D33" s="41">
        <v>0</v>
      </c>
      <c r="E33" s="41">
        <v>2803452</v>
      </c>
      <c r="F33" s="41">
        <v>212659</v>
      </c>
      <c r="G33" s="41">
        <v>144400</v>
      </c>
    </row>
    <row r="34" spans="2:7" s="9" customFormat="1" x14ac:dyDescent="0.25">
      <c r="B34" s="10">
        <v>810026</v>
      </c>
      <c r="C34" s="10" t="s">
        <v>296</v>
      </c>
      <c r="D34" s="41">
        <v>0</v>
      </c>
      <c r="E34" s="41">
        <v>25000000</v>
      </c>
      <c r="F34" s="41">
        <v>3125</v>
      </c>
      <c r="G34" s="41">
        <v>0</v>
      </c>
    </row>
    <row r="35" spans="2:7" s="9" customFormat="1" x14ac:dyDescent="0.25">
      <c r="B35" s="10">
        <v>810027</v>
      </c>
      <c r="C35" s="10" t="s">
        <v>297</v>
      </c>
      <c r="D35" s="41">
        <v>0</v>
      </c>
      <c r="E35" s="41">
        <v>199090</v>
      </c>
      <c r="F35" s="41">
        <v>0</v>
      </c>
      <c r="G35" s="41">
        <v>0</v>
      </c>
    </row>
    <row r="36" spans="2:7" s="9" customFormat="1" x14ac:dyDescent="0.25">
      <c r="B36" s="10">
        <v>810028</v>
      </c>
      <c r="C36" s="10" t="s">
        <v>298</v>
      </c>
      <c r="D36" s="41">
        <v>0</v>
      </c>
      <c r="E36" s="41">
        <v>0</v>
      </c>
      <c r="F36" s="41">
        <v>0</v>
      </c>
      <c r="G36" s="41">
        <v>0</v>
      </c>
    </row>
    <row r="37" spans="2:7" s="9" customFormat="1" x14ac:dyDescent="0.25">
      <c r="B37" s="10">
        <v>810031</v>
      </c>
      <c r="C37" s="10" t="s">
        <v>299</v>
      </c>
      <c r="D37" s="41">
        <v>0</v>
      </c>
      <c r="E37" s="41">
        <v>0</v>
      </c>
      <c r="F37" s="41">
        <v>0</v>
      </c>
      <c r="G37" s="41">
        <v>0</v>
      </c>
    </row>
    <row r="38" spans="2:7" s="9" customFormat="1" x14ac:dyDescent="0.25">
      <c r="B38" s="10">
        <v>810033</v>
      </c>
      <c r="C38" s="10" t="s">
        <v>300</v>
      </c>
      <c r="D38" s="41">
        <v>0</v>
      </c>
      <c r="E38" s="41">
        <v>2167938</v>
      </c>
      <c r="F38" s="41">
        <v>3638691</v>
      </c>
      <c r="G38" s="41">
        <v>3808734</v>
      </c>
    </row>
    <row r="39" spans="2:7" s="9" customFormat="1" x14ac:dyDescent="0.25">
      <c r="B39" s="10">
        <v>810034</v>
      </c>
      <c r="C39" s="10" t="s">
        <v>301</v>
      </c>
      <c r="D39" s="41">
        <v>0</v>
      </c>
      <c r="E39" s="41">
        <v>3158246</v>
      </c>
      <c r="F39" s="41"/>
      <c r="G39" s="41">
        <v>2367072</v>
      </c>
    </row>
    <row r="40" spans="2:7" s="9" customFormat="1" x14ac:dyDescent="0.25">
      <c r="B40" s="10">
        <v>810035</v>
      </c>
      <c r="C40" s="10" t="s">
        <v>302</v>
      </c>
      <c r="D40" s="41">
        <v>0</v>
      </c>
      <c r="E40" s="41">
        <v>8041045</v>
      </c>
      <c r="F40" s="41">
        <v>7438136</v>
      </c>
      <c r="G40" s="41">
        <v>7468898</v>
      </c>
    </row>
    <row r="41" spans="2:7" s="9" customFormat="1" x14ac:dyDescent="0.25">
      <c r="B41" s="10">
        <v>810036</v>
      </c>
      <c r="C41" s="10" t="s">
        <v>303</v>
      </c>
      <c r="D41" s="41">
        <v>0</v>
      </c>
      <c r="E41" s="41">
        <v>1830009</v>
      </c>
      <c r="F41" s="41">
        <v>843221</v>
      </c>
      <c r="G41" s="41">
        <v>0</v>
      </c>
    </row>
    <row r="42" spans="2:7" s="9" customFormat="1" x14ac:dyDescent="0.25">
      <c r="B42" s="10">
        <v>810037</v>
      </c>
      <c r="C42" s="10" t="s">
        <v>304</v>
      </c>
      <c r="D42" s="41">
        <v>0</v>
      </c>
      <c r="E42" s="41">
        <v>265039</v>
      </c>
      <c r="F42" s="41">
        <v>0</v>
      </c>
      <c r="G42" s="41">
        <v>0</v>
      </c>
    </row>
    <row r="43" spans="2:7" s="9" customFormat="1" x14ac:dyDescent="0.25">
      <c r="B43" s="10">
        <v>810038</v>
      </c>
      <c r="C43" s="10" t="s">
        <v>305</v>
      </c>
      <c r="D43" s="41">
        <v>0</v>
      </c>
      <c r="E43" s="41">
        <v>10649</v>
      </c>
      <c r="F43" s="41">
        <v>314723</v>
      </c>
      <c r="G43" s="41">
        <v>61737</v>
      </c>
    </row>
    <row r="44" spans="2:7" s="9" customFormat="1" x14ac:dyDescent="0.25">
      <c r="B44" s="10">
        <v>810039</v>
      </c>
      <c r="C44" s="10" t="s">
        <v>306</v>
      </c>
      <c r="D44" s="41">
        <v>0</v>
      </c>
      <c r="E44" s="41">
        <v>9622125</v>
      </c>
      <c r="F44" s="41">
        <v>3877875</v>
      </c>
      <c r="G44" s="41"/>
    </row>
    <row r="45" spans="2:7" s="9" customFormat="1" x14ac:dyDescent="0.25">
      <c r="B45" s="10">
        <v>810040</v>
      </c>
      <c r="C45" s="10" t="s">
        <v>307</v>
      </c>
      <c r="D45" s="41">
        <v>0</v>
      </c>
      <c r="E45" s="41">
        <v>639720</v>
      </c>
      <c r="F45" s="41">
        <v>446628</v>
      </c>
      <c r="G45" s="41">
        <v>1525556</v>
      </c>
    </row>
    <row r="46" spans="2:7" s="9" customFormat="1" x14ac:dyDescent="0.25">
      <c r="B46" s="10">
        <v>810041</v>
      </c>
      <c r="C46" s="10" t="s">
        <v>308</v>
      </c>
      <c r="D46" s="41">
        <v>0</v>
      </c>
      <c r="E46" s="41">
        <v>12711704</v>
      </c>
      <c r="F46" s="41">
        <v>8676312</v>
      </c>
      <c r="G46" s="41">
        <v>134595</v>
      </c>
    </row>
    <row r="47" spans="2:7" s="9" customFormat="1" x14ac:dyDescent="0.25">
      <c r="B47" s="10">
        <v>810042</v>
      </c>
      <c r="C47" s="10" t="s">
        <v>309</v>
      </c>
      <c r="D47" s="41">
        <v>0</v>
      </c>
      <c r="E47" s="41">
        <v>5095508</v>
      </c>
      <c r="F47" s="41">
        <v>10577913</v>
      </c>
      <c r="G47" s="41">
        <v>4814407</v>
      </c>
    </row>
    <row r="48" spans="2:7" s="9" customFormat="1" x14ac:dyDescent="0.25">
      <c r="B48" s="10">
        <v>810043</v>
      </c>
      <c r="C48" s="10" t="s">
        <v>310</v>
      </c>
      <c r="D48" s="41">
        <v>0</v>
      </c>
      <c r="E48" s="41">
        <v>0</v>
      </c>
      <c r="F48" s="41">
        <v>0</v>
      </c>
      <c r="G48" s="41">
        <v>0</v>
      </c>
    </row>
    <row r="49" spans="2:7" s="9" customFormat="1" x14ac:dyDescent="0.25">
      <c r="B49" s="10">
        <v>810044</v>
      </c>
      <c r="C49" s="10" t="s">
        <v>311</v>
      </c>
      <c r="D49" s="41">
        <v>0</v>
      </c>
      <c r="E49" s="41">
        <v>0</v>
      </c>
      <c r="F49" s="41">
        <v>1809159</v>
      </c>
      <c r="G49" s="41">
        <v>3354943</v>
      </c>
    </row>
    <row r="50" spans="2:7" s="9" customFormat="1" x14ac:dyDescent="0.25">
      <c r="B50" s="10">
        <v>810045</v>
      </c>
      <c r="C50" s="10" t="s">
        <v>622</v>
      </c>
      <c r="D50" s="41">
        <v>0</v>
      </c>
      <c r="E50" s="41">
        <v>0</v>
      </c>
      <c r="F50" s="41">
        <v>0</v>
      </c>
      <c r="G50" s="41">
        <v>37174216</v>
      </c>
    </row>
    <row r="51" spans="2:7" s="9" customFormat="1" x14ac:dyDescent="0.25">
      <c r="B51" s="10">
        <v>810047</v>
      </c>
      <c r="C51" s="10" t="s">
        <v>312</v>
      </c>
      <c r="D51" s="41">
        <v>0</v>
      </c>
      <c r="E51" s="41">
        <v>0</v>
      </c>
      <c r="F51" s="41">
        <v>0</v>
      </c>
      <c r="G51" s="41">
        <v>1006676</v>
      </c>
    </row>
    <row r="52" spans="2:7" s="9" customFormat="1" x14ac:dyDescent="0.25">
      <c r="B52" s="10">
        <v>810048</v>
      </c>
      <c r="C52" s="10" t="s">
        <v>313</v>
      </c>
      <c r="D52" s="41">
        <v>0</v>
      </c>
      <c r="E52" s="41">
        <v>0</v>
      </c>
      <c r="F52" s="41">
        <v>0</v>
      </c>
      <c r="G52" s="41">
        <v>5000000</v>
      </c>
    </row>
    <row r="53" spans="2:7" s="9" customFormat="1" x14ac:dyDescent="0.25">
      <c r="B53" s="10">
        <v>810049</v>
      </c>
      <c r="C53" s="10" t="s">
        <v>314</v>
      </c>
      <c r="D53" s="41">
        <v>0</v>
      </c>
      <c r="E53" s="41">
        <v>0</v>
      </c>
      <c r="F53" s="41">
        <v>0</v>
      </c>
      <c r="G53" s="41">
        <v>0</v>
      </c>
    </row>
    <row r="54" spans="2:7" s="9" customFormat="1" x14ac:dyDescent="0.25">
      <c r="B54" s="10">
        <v>810050</v>
      </c>
      <c r="C54" s="10" t="s">
        <v>315</v>
      </c>
      <c r="D54" s="41">
        <v>0</v>
      </c>
      <c r="E54" s="41">
        <v>0</v>
      </c>
      <c r="F54" s="41">
        <v>0</v>
      </c>
      <c r="G54" s="41">
        <v>0</v>
      </c>
    </row>
    <row r="55" spans="2:7" s="9" customFormat="1" x14ac:dyDescent="0.25">
      <c r="B55" s="10">
        <v>810051</v>
      </c>
      <c r="C55" s="10" t="s">
        <v>316</v>
      </c>
      <c r="D55" s="41">
        <v>0</v>
      </c>
      <c r="E55" s="41">
        <v>0</v>
      </c>
      <c r="F55" s="41">
        <v>0</v>
      </c>
      <c r="G55" s="41">
        <v>0</v>
      </c>
    </row>
    <row r="56" spans="2:7" s="9" customFormat="1" x14ac:dyDescent="0.25">
      <c r="B56" s="10">
        <v>810052</v>
      </c>
      <c r="C56" s="10" t="s">
        <v>317</v>
      </c>
      <c r="D56" s="41">
        <v>0</v>
      </c>
      <c r="E56" s="41">
        <v>0</v>
      </c>
      <c r="F56" s="41">
        <v>0</v>
      </c>
      <c r="G56" s="41">
        <v>348343</v>
      </c>
    </row>
    <row r="57" spans="2:7" s="9" customFormat="1" x14ac:dyDescent="0.25">
      <c r="B57" s="10">
        <v>810053</v>
      </c>
      <c r="C57" s="10" t="s">
        <v>318</v>
      </c>
      <c r="D57" s="41">
        <v>0</v>
      </c>
      <c r="E57" s="41">
        <v>0</v>
      </c>
      <c r="F57" s="41">
        <v>0</v>
      </c>
      <c r="G57" s="41">
        <v>0</v>
      </c>
    </row>
    <row r="58" spans="2:7" s="9" customFormat="1" x14ac:dyDescent="0.25">
      <c r="B58" s="10">
        <v>810054</v>
      </c>
      <c r="C58" s="10" t="s">
        <v>319</v>
      </c>
      <c r="D58" s="41">
        <v>0</v>
      </c>
      <c r="E58" s="41">
        <v>0</v>
      </c>
      <c r="F58" s="41">
        <v>0</v>
      </c>
      <c r="G58" s="41">
        <v>0</v>
      </c>
    </row>
    <row r="59" spans="2:7" s="9" customFormat="1" x14ac:dyDescent="0.25">
      <c r="B59" s="10">
        <v>810055</v>
      </c>
      <c r="C59" s="10" t="s">
        <v>320</v>
      </c>
      <c r="D59" s="41">
        <v>0</v>
      </c>
      <c r="E59" s="41">
        <v>0</v>
      </c>
      <c r="F59" s="41">
        <v>0</v>
      </c>
      <c r="G59" s="41">
        <v>0</v>
      </c>
    </row>
    <row r="60" spans="2:7" s="9" customFormat="1" x14ac:dyDescent="0.25">
      <c r="B60" s="10">
        <v>810056</v>
      </c>
      <c r="C60" s="10" t="s">
        <v>321</v>
      </c>
      <c r="D60" s="41">
        <v>0</v>
      </c>
      <c r="E60" s="41">
        <v>0</v>
      </c>
      <c r="F60" s="41">
        <v>0</v>
      </c>
      <c r="G60" s="41">
        <v>0</v>
      </c>
    </row>
    <row r="61" spans="2:7" s="9" customFormat="1" x14ac:dyDescent="0.25">
      <c r="B61" s="10">
        <v>810057</v>
      </c>
      <c r="C61" s="10" t="s">
        <v>322</v>
      </c>
      <c r="D61" s="41">
        <v>0</v>
      </c>
      <c r="E61" s="41">
        <v>0</v>
      </c>
      <c r="F61" s="41">
        <v>0</v>
      </c>
      <c r="G61" s="41">
        <v>0</v>
      </c>
    </row>
    <row r="62" spans="2:7" s="9" customFormat="1" x14ac:dyDescent="0.25">
      <c r="B62" s="10">
        <v>810058</v>
      </c>
      <c r="C62" s="10" t="s">
        <v>323</v>
      </c>
      <c r="D62" s="41">
        <v>0</v>
      </c>
      <c r="E62" s="41">
        <v>0</v>
      </c>
      <c r="F62" s="41">
        <v>0</v>
      </c>
      <c r="G62" s="41">
        <v>0</v>
      </c>
    </row>
    <row r="63" spans="2:7" s="9" customFormat="1" x14ac:dyDescent="0.25">
      <c r="B63" s="10">
        <v>810059</v>
      </c>
      <c r="C63" s="10" t="s">
        <v>324</v>
      </c>
      <c r="D63" s="41">
        <v>0</v>
      </c>
      <c r="E63" s="41">
        <v>0</v>
      </c>
      <c r="F63" s="41">
        <v>0</v>
      </c>
      <c r="G63" s="41">
        <v>0</v>
      </c>
    </row>
    <row r="64" spans="2:7" s="9" customFormat="1" x14ac:dyDescent="0.25">
      <c r="B64" s="10">
        <v>810060</v>
      </c>
      <c r="C64" s="10" t="s">
        <v>607</v>
      </c>
      <c r="D64" s="41">
        <v>0</v>
      </c>
      <c r="E64" s="41">
        <v>0</v>
      </c>
      <c r="F64" s="41">
        <v>0</v>
      </c>
      <c r="G64" s="41">
        <v>0</v>
      </c>
    </row>
    <row r="65" spans="2:7" s="9" customFormat="1" x14ac:dyDescent="0.25">
      <c r="B65" s="10">
        <v>810061</v>
      </c>
      <c r="C65" s="10" t="s">
        <v>326</v>
      </c>
      <c r="D65" s="41">
        <v>0</v>
      </c>
      <c r="E65" s="41">
        <v>0</v>
      </c>
      <c r="F65" s="41">
        <v>0</v>
      </c>
      <c r="G65" s="41">
        <v>0</v>
      </c>
    </row>
    <row r="66" spans="2:7" s="9" customFormat="1" x14ac:dyDescent="0.25">
      <c r="B66" s="10">
        <v>810062</v>
      </c>
      <c r="C66" s="10" t="s">
        <v>327</v>
      </c>
      <c r="D66" s="41">
        <v>0</v>
      </c>
      <c r="E66" s="41">
        <v>0</v>
      </c>
      <c r="F66" s="41">
        <v>0</v>
      </c>
      <c r="G66" s="41">
        <v>16000</v>
      </c>
    </row>
    <row r="67" spans="2:7" s="9" customFormat="1" x14ac:dyDescent="0.25">
      <c r="B67" s="10">
        <v>810063</v>
      </c>
      <c r="C67" s="10" t="s">
        <v>328</v>
      </c>
      <c r="D67" s="41">
        <v>0</v>
      </c>
      <c r="E67" s="41">
        <v>0</v>
      </c>
      <c r="F67" s="41">
        <v>0</v>
      </c>
      <c r="G67" s="41">
        <v>4377176</v>
      </c>
    </row>
    <row r="68" spans="2:7" s="9" customFormat="1" x14ac:dyDescent="0.25">
      <c r="B68" s="10">
        <v>810065</v>
      </c>
      <c r="C68" s="10" t="s">
        <v>329</v>
      </c>
      <c r="D68" s="41">
        <v>0</v>
      </c>
      <c r="E68" s="41">
        <v>0</v>
      </c>
      <c r="F68" s="41">
        <v>0</v>
      </c>
      <c r="G68" s="41">
        <v>0</v>
      </c>
    </row>
    <row r="69" spans="2:7" s="9" customFormat="1" x14ac:dyDescent="0.25">
      <c r="B69" s="10">
        <v>810066</v>
      </c>
      <c r="C69" s="10" t="s">
        <v>330</v>
      </c>
      <c r="D69" s="41">
        <v>0</v>
      </c>
      <c r="E69" s="41">
        <v>0</v>
      </c>
      <c r="F69" s="41">
        <v>0</v>
      </c>
      <c r="G69" s="41">
        <v>0</v>
      </c>
    </row>
    <row r="70" spans="2:7" s="9" customFormat="1" x14ac:dyDescent="0.25">
      <c r="B70" s="10">
        <v>810068</v>
      </c>
      <c r="C70" s="10" t="s">
        <v>331</v>
      </c>
      <c r="D70" s="41">
        <v>0</v>
      </c>
      <c r="E70" s="41">
        <v>0</v>
      </c>
      <c r="F70" s="41">
        <v>0</v>
      </c>
      <c r="G70" s="41">
        <v>0</v>
      </c>
    </row>
    <row r="71" spans="2:7" s="9" customFormat="1" x14ac:dyDescent="0.25">
      <c r="B71" s="10">
        <v>810076</v>
      </c>
      <c r="C71" s="10" t="s">
        <v>616</v>
      </c>
      <c r="D71" s="41">
        <v>0</v>
      </c>
      <c r="E71" s="41">
        <v>0</v>
      </c>
      <c r="F71" s="41">
        <v>0</v>
      </c>
      <c r="G71" s="41">
        <v>0</v>
      </c>
    </row>
    <row r="72" spans="2:7" s="9" customFormat="1" x14ac:dyDescent="0.25">
      <c r="B72" s="10">
        <v>810080</v>
      </c>
      <c r="C72" s="10" t="s">
        <v>332</v>
      </c>
      <c r="D72" s="41">
        <v>0</v>
      </c>
      <c r="E72" s="41">
        <v>0</v>
      </c>
      <c r="F72" s="41">
        <v>0</v>
      </c>
      <c r="G72" s="41">
        <v>0</v>
      </c>
    </row>
    <row r="73" spans="2:7" s="9" customFormat="1" x14ac:dyDescent="0.25">
      <c r="B73" s="10">
        <v>810081</v>
      </c>
      <c r="C73" s="10" t="s">
        <v>333</v>
      </c>
      <c r="D73" s="41">
        <v>0</v>
      </c>
      <c r="E73" s="41">
        <v>0</v>
      </c>
      <c r="F73" s="41">
        <v>0</v>
      </c>
      <c r="G73" s="41">
        <v>0</v>
      </c>
    </row>
    <row r="74" spans="2:7" s="9" customFormat="1" x14ac:dyDescent="0.25">
      <c r="B74" s="10">
        <v>810083</v>
      </c>
      <c r="C74" s="10" t="s">
        <v>334</v>
      </c>
      <c r="D74" s="41">
        <v>0</v>
      </c>
      <c r="E74" s="41">
        <v>0</v>
      </c>
      <c r="F74" s="41">
        <v>0</v>
      </c>
      <c r="G74" s="41">
        <v>0</v>
      </c>
    </row>
    <row r="75" spans="2:7" s="9" customFormat="1" x14ac:dyDescent="0.25">
      <c r="B75" s="10">
        <v>810084</v>
      </c>
      <c r="C75" s="10" t="s">
        <v>335</v>
      </c>
      <c r="D75" s="41">
        <v>0</v>
      </c>
      <c r="E75" s="41">
        <v>0</v>
      </c>
      <c r="F75" s="41">
        <v>0</v>
      </c>
      <c r="G75" s="41">
        <v>0</v>
      </c>
    </row>
    <row r="76" spans="2:7" s="9" customFormat="1" x14ac:dyDescent="0.25">
      <c r="B76" s="10">
        <v>810085</v>
      </c>
      <c r="C76" s="10" t="s">
        <v>336</v>
      </c>
      <c r="D76" s="41">
        <v>0</v>
      </c>
      <c r="E76" s="41">
        <v>0</v>
      </c>
      <c r="F76" s="41">
        <v>0</v>
      </c>
      <c r="G76" s="41">
        <v>0</v>
      </c>
    </row>
    <row r="77" spans="2:7" s="9" customFormat="1" x14ac:dyDescent="0.25">
      <c r="B77" s="42"/>
      <c r="C77" s="42" t="s">
        <v>609</v>
      </c>
      <c r="D77" s="43">
        <f>SUM(D78:D106)</f>
        <v>717839</v>
      </c>
      <c r="E77" s="43">
        <f>SUM(E78:E106)</f>
        <v>1471998</v>
      </c>
      <c r="F77" s="43">
        <f>SUM(F78:F106)</f>
        <v>6603375</v>
      </c>
      <c r="G77" s="43">
        <f>SUM(G78:G106)</f>
        <v>2838121</v>
      </c>
    </row>
    <row r="78" spans="2:7" s="9" customFormat="1" x14ac:dyDescent="0.25">
      <c r="B78" s="32">
        <v>820001</v>
      </c>
      <c r="C78" t="s">
        <v>617</v>
      </c>
      <c r="D78" s="35">
        <v>14204</v>
      </c>
      <c r="E78" s="41">
        <v>0</v>
      </c>
      <c r="F78" s="41">
        <v>0</v>
      </c>
      <c r="G78" s="41">
        <v>0</v>
      </c>
    </row>
    <row r="79" spans="2:7" s="9" customFormat="1" x14ac:dyDescent="0.25">
      <c r="B79" s="32">
        <v>820002</v>
      </c>
      <c r="C79" t="s">
        <v>618</v>
      </c>
      <c r="D79" s="35">
        <v>10305</v>
      </c>
      <c r="E79" s="41">
        <v>0</v>
      </c>
      <c r="F79" s="41">
        <v>0</v>
      </c>
      <c r="G79" s="41">
        <v>0</v>
      </c>
    </row>
    <row r="80" spans="2:7" s="9" customFormat="1" x14ac:dyDescent="0.25">
      <c r="B80" s="32">
        <v>820003</v>
      </c>
      <c r="C80" t="s">
        <v>619</v>
      </c>
      <c r="D80" s="35">
        <v>693330</v>
      </c>
      <c r="E80" s="35">
        <v>1356526</v>
      </c>
      <c r="F80" s="35">
        <v>794</v>
      </c>
      <c r="G80" s="41">
        <v>0</v>
      </c>
    </row>
    <row r="81" spans="2:7" s="9" customFormat="1" x14ac:dyDescent="0.25">
      <c r="B81" s="32">
        <v>820004</v>
      </c>
      <c r="C81" t="s">
        <v>263</v>
      </c>
      <c r="D81" s="41">
        <v>0</v>
      </c>
      <c r="E81" s="35">
        <v>34790</v>
      </c>
      <c r="F81" s="41">
        <v>0</v>
      </c>
      <c r="G81" s="41">
        <v>0</v>
      </c>
    </row>
    <row r="82" spans="2:7" s="9" customFormat="1" x14ac:dyDescent="0.25">
      <c r="B82" s="32">
        <v>820005</v>
      </c>
      <c r="C82" t="s">
        <v>264</v>
      </c>
      <c r="D82" s="41">
        <v>0</v>
      </c>
      <c r="E82" s="35">
        <v>12792</v>
      </c>
      <c r="F82" s="35">
        <v>24917</v>
      </c>
      <c r="G82" s="35">
        <v>48481</v>
      </c>
    </row>
    <row r="83" spans="2:7" s="9" customFormat="1" x14ac:dyDescent="0.25">
      <c r="B83" s="32">
        <v>820006</v>
      </c>
      <c r="C83" t="s">
        <v>265</v>
      </c>
      <c r="D83" s="41">
        <v>0</v>
      </c>
      <c r="E83" s="35">
        <v>340</v>
      </c>
      <c r="F83" s="41">
        <v>0</v>
      </c>
      <c r="G83" s="41">
        <v>0</v>
      </c>
    </row>
    <row r="84" spans="2:7" s="9" customFormat="1" x14ac:dyDescent="0.25">
      <c r="B84" s="32">
        <v>820007</v>
      </c>
      <c r="C84" t="s">
        <v>620</v>
      </c>
      <c r="D84" s="41">
        <v>0</v>
      </c>
      <c r="E84" s="35">
        <v>48050</v>
      </c>
      <c r="F84" s="41">
        <v>0</v>
      </c>
      <c r="G84" s="41">
        <v>0</v>
      </c>
    </row>
    <row r="85" spans="2:7" s="9" customFormat="1" x14ac:dyDescent="0.25">
      <c r="B85" s="32">
        <v>820008</v>
      </c>
      <c r="C85" t="s">
        <v>366</v>
      </c>
      <c r="D85" s="41">
        <v>0</v>
      </c>
      <c r="E85" s="41">
        <v>0</v>
      </c>
      <c r="F85" s="41">
        <v>0</v>
      </c>
      <c r="G85" s="41">
        <v>0</v>
      </c>
    </row>
    <row r="86" spans="2:7" s="9" customFormat="1" x14ac:dyDescent="0.25">
      <c r="B86" s="32">
        <v>820009</v>
      </c>
      <c r="C86" t="s">
        <v>266</v>
      </c>
      <c r="D86" s="41">
        <v>0</v>
      </c>
      <c r="E86" s="41">
        <v>0</v>
      </c>
      <c r="F86" s="41">
        <v>0</v>
      </c>
      <c r="G86" s="41">
        <v>0</v>
      </c>
    </row>
    <row r="87" spans="2:7" s="9" customFormat="1" x14ac:dyDescent="0.25">
      <c r="B87" s="32">
        <v>820010</v>
      </c>
      <c r="C87" t="s">
        <v>610</v>
      </c>
      <c r="D87" s="41">
        <v>0</v>
      </c>
      <c r="E87" s="41">
        <v>0</v>
      </c>
      <c r="F87" s="41">
        <v>0</v>
      </c>
      <c r="G87" s="41">
        <v>0</v>
      </c>
    </row>
    <row r="88" spans="2:7" s="9" customFormat="1" x14ac:dyDescent="0.25">
      <c r="B88" s="32">
        <v>820011</v>
      </c>
      <c r="C88" t="s">
        <v>267</v>
      </c>
      <c r="D88" s="41">
        <v>0</v>
      </c>
      <c r="E88" s="35">
        <v>19500</v>
      </c>
      <c r="F88" s="41">
        <v>0</v>
      </c>
      <c r="G88" s="41">
        <v>0</v>
      </c>
    </row>
    <row r="89" spans="2:7" s="9" customFormat="1" x14ac:dyDescent="0.25">
      <c r="B89" s="32">
        <v>820012</v>
      </c>
      <c r="C89" t="s">
        <v>268</v>
      </c>
      <c r="D89" s="41">
        <v>0</v>
      </c>
      <c r="E89" s="41">
        <v>0</v>
      </c>
      <c r="F89" s="35">
        <v>20000</v>
      </c>
      <c r="G89" s="41">
        <v>0</v>
      </c>
    </row>
    <row r="90" spans="2:7" s="9" customFormat="1" x14ac:dyDescent="0.25">
      <c r="B90" s="32">
        <v>820013</v>
      </c>
      <c r="C90" t="s">
        <v>364</v>
      </c>
      <c r="D90" s="41">
        <v>0</v>
      </c>
      <c r="E90" s="41">
        <v>0</v>
      </c>
      <c r="F90" s="41">
        <v>0</v>
      </c>
      <c r="G90" s="41">
        <v>0</v>
      </c>
    </row>
    <row r="91" spans="2:7" s="9" customFormat="1" x14ac:dyDescent="0.25">
      <c r="B91" s="32">
        <v>820014</v>
      </c>
      <c r="C91" t="s">
        <v>611</v>
      </c>
      <c r="D91" s="41">
        <v>0</v>
      </c>
      <c r="E91" s="41">
        <v>0</v>
      </c>
      <c r="F91" s="35">
        <v>1628146</v>
      </c>
      <c r="G91" s="35">
        <v>2392036</v>
      </c>
    </row>
    <row r="92" spans="2:7" s="9" customFormat="1" x14ac:dyDescent="0.25">
      <c r="B92" s="32">
        <v>820015</v>
      </c>
      <c r="C92" t="s">
        <v>365</v>
      </c>
      <c r="D92" s="41">
        <v>0</v>
      </c>
      <c r="E92" s="41">
        <v>0</v>
      </c>
      <c r="F92" s="41">
        <v>0</v>
      </c>
      <c r="G92" s="41">
        <v>0</v>
      </c>
    </row>
    <row r="93" spans="2:7" s="9" customFormat="1" x14ac:dyDescent="0.25">
      <c r="B93" s="32">
        <v>820016</v>
      </c>
      <c r="C93" t="s">
        <v>269</v>
      </c>
      <c r="D93" s="41">
        <v>0</v>
      </c>
      <c r="E93" s="41">
        <v>0</v>
      </c>
      <c r="F93" s="35">
        <v>25000</v>
      </c>
      <c r="G93" s="35">
        <v>20400</v>
      </c>
    </row>
    <row r="94" spans="2:7" s="9" customFormat="1" x14ac:dyDescent="0.25">
      <c r="B94" s="32">
        <v>820017</v>
      </c>
      <c r="C94" t="s">
        <v>270</v>
      </c>
      <c r="D94" s="41">
        <v>0</v>
      </c>
      <c r="E94" s="41">
        <v>0</v>
      </c>
      <c r="F94" s="35">
        <v>0</v>
      </c>
      <c r="G94" s="35">
        <v>0</v>
      </c>
    </row>
    <row r="95" spans="2:7" s="9" customFormat="1" x14ac:dyDescent="0.25">
      <c r="B95" s="32">
        <v>820018</v>
      </c>
      <c r="C95" t="s">
        <v>271</v>
      </c>
      <c r="D95" s="41">
        <v>0</v>
      </c>
      <c r="E95" s="41">
        <v>0</v>
      </c>
      <c r="F95" s="35">
        <v>134511</v>
      </c>
      <c r="G95" s="35">
        <v>127539</v>
      </c>
    </row>
    <row r="96" spans="2:7" s="9" customFormat="1" x14ac:dyDescent="0.25">
      <c r="B96" s="32">
        <v>820019</v>
      </c>
      <c r="C96" t="s">
        <v>272</v>
      </c>
      <c r="D96" s="41">
        <v>0</v>
      </c>
      <c r="E96" s="41">
        <v>0</v>
      </c>
      <c r="F96" s="35">
        <v>22950</v>
      </c>
      <c r="G96" s="41">
        <v>0</v>
      </c>
    </row>
    <row r="97" spans="2:7" s="9" customFormat="1" x14ac:dyDescent="0.25">
      <c r="B97" s="32">
        <v>820020</v>
      </c>
      <c r="C97" t="s">
        <v>612</v>
      </c>
      <c r="D97" s="41">
        <v>0</v>
      </c>
      <c r="E97" s="41">
        <v>0</v>
      </c>
      <c r="F97" s="35">
        <v>979818</v>
      </c>
      <c r="G97" s="41">
        <v>0</v>
      </c>
    </row>
    <row r="98" spans="2:7" s="9" customFormat="1" x14ac:dyDescent="0.25">
      <c r="B98" s="32">
        <v>820021</v>
      </c>
      <c r="C98" t="s">
        <v>613</v>
      </c>
      <c r="D98" s="41">
        <v>0</v>
      </c>
      <c r="E98" s="41">
        <v>0</v>
      </c>
      <c r="F98" s="35">
        <v>3507489</v>
      </c>
      <c r="G98" s="41">
        <v>0</v>
      </c>
    </row>
    <row r="99" spans="2:7" s="9" customFormat="1" x14ac:dyDescent="0.25">
      <c r="B99" s="32">
        <v>820022</v>
      </c>
      <c r="C99" t="s">
        <v>273</v>
      </c>
      <c r="D99" s="41">
        <v>0</v>
      </c>
      <c r="E99" s="41">
        <v>0</v>
      </c>
      <c r="F99" s="35">
        <v>259750</v>
      </c>
      <c r="G99" s="35">
        <v>249665</v>
      </c>
    </row>
    <row r="100" spans="2:7" s="9" customFormat="1" x14ac:dyDescent="0.25">
      <c r="B100" s="32">
        <v>820023</v>
      </c>
      <c r="C100" t="s">
        <v>367</v>
      </c>
      <c r="D100" s="41">
        <v>0</v>
      </c>
      <c r="E100" s="41">
        <v>0</v>
      </c>
      <c r="F100" s="41">
        <v>0</v>
      </c>
      <c r="G100" s="41">
        <v>0</v>
      </c>
    </row>
    <row r="101" spans="2:7" s="9" customFormat="1" x14ac:dyDescent="0.25">
      <c r="B101" s="32">
        <v>820028</v>
      </c>
      <c r="C101" t="s">
        <v>348</v>
      </c>
      <c r="D101" s="41">
        <v>0</v>
      </c>
      <c r="E101" s="41">
        <v>0</v>
      </c>
      <c r="F101" s="41">
        <v>0</v>
      </c>
      <c r="G101" s="41">
        <v>0</v>
      </c>
    </row>
    <row r="102" spans="2:7" s="9" customFormat="1" x14ac:dyDescent="0.25">
      <c r="B102" s="32">
        <v>820029</v>
      </c>
      <c r="C102" t="s">
        <v>349</v>
      </c>
      <c r="D102" s="41">
        <v>0</v>
      </c>
      <c r="E102" s="41">
        <v>0</v>
      </c>
      <c r="F102" s="41">
        <v>0</v>
      </c>
      <c r="G102" s="41">
        <v>0</v>
      </c>
    </row>
    <row r="103" spans="2:7" s="9" customFormat="1" x14ac:dyDescent="0.25">
      <c r="B103" s="32">
        <v>820032</v>
      </c>
      <c r="C103" t="s">
        <v>614</v>
      </c>
      <c r="D103" s="41">
        <v>0</v>
      </c>
      <c r="E103" s="41">
        <v>0</v>
      </c>
      <c r="F103" s="41">
        <v>0</v>
      </c>
      <c r="G103" s="41">
        <v>0</v>
      </c>
    </row>
    <row r="104" spans="2:7" s="9" customFormat="1" x14ac:dyDescent="0.25">
      <c r="B104" s="32">
        <v>820040</v>
      </c>
      <c r="C104" t="s">
        <v>274</v>
      </c>
      <c r="D104" s="41">
        <v>0</v>
      </c>
      <c r="E104" s="41">
        <v>0</v>
      </c>
      <c r="F104" s="41">
        <v>0</v>
      </c>
      <c r="G104" s="41">
        <v>0</v>
      </c>
    </row>
    <row r="105" spans="2:7" s="9" customFormat="1" x14ac:dyDescent="0.25">
      <c r="B105" s="32">
        <v>820041</v>
      </c>
      <c r="C105" t="s">
        <v>350</v>
      </c>
      <c r="D105" s="41">
        <v>0</v>
      </c>
      <c r="E105" s="41">
        <v>0</v>
      </c>
      <c r="F105" s="41">
        <v>0</v>
      </c>
      <c r="G105" s="41">
        <v>0</v>
      </c>
    </row>
    <row r="106" spans="2:7" s="9" customFormat="1" x14ac:dyDescent="0.25">
      <c r="B106" s="32">
        <v>820042</v>
      </c>
      <c r="C106" t="s">
        <v>370</v>
      </c>
      <c r="D106" s="41">
        <v>0</v>
      </c>
      <c r="E106" s="41">
        <v>0</v>
      </c>
      <c r="F106" s="41">
        <v>0</v>
      </c>
      <c r="G106" s="41">
        <v>0</v>
      </c>
    </row>
    <row r="107" spans="2:7" s="9" customFormat="1" x14ac:dyDescent="0.25">
      <c r="B107" s="54"/>
      <c r="C107" s="53" t="s">
        <v>351</v>
      </c>
      <c r="D107" s="44">
        <f>D108</f>
        <v>0</v>
      </c>
      <c r="E107" s="44">
        <f t="shared" ref="E107:G107" si="1">E108</f>
        <v>0</v>
      </c>
      <c r="F107" s="44">
        <f t="shared" si="1"/>
        <v>10000</v>
      </c>
      <c r="G107" s="44">
        <f t="shared" si="1"/>
        <v>0</v>
      </c>
    </row>
    <row r="108" spans="2:7" s="9" customFormat="1" x14ac:dyDescent="0.25">
      <c r="B108" s="32">
        <v>830008</v>
      </c>
      <c r="C108" s="32" t="s">
        <v>621</v>
      </c>
      <c r="D108" s="55">
        <v>0</v>
      </c>
      <c r="E108" s="41">
        <v>0</v>
      </c>
      <c r="F108" s="41">
        <v>10000</v>
      </c>
      <c r="G108" s="41">
        <v>0</v>
      </c>
    </row>
    <row r="109" spans="2:7" x14ac:dyDescent="0.25">
      <c r="B109" s="57" t="s">
        <v>235</v>
      </c>
      <c r="C109" s="58"/>
      <c r="D109" s="39">
        <f>D9+D77+D107</f>
        <v>227278235</v>
      </c>
      <c r="E109" s="39">
        <f t="shared" ref="E109:G109" si="2">E9+E77+E107</f>
        <v>104390967</v>
      </c>
      <c r="F109" s="39">
        <f t="shared" si="2"/>
        <v>82371585</v>
      </c>
      <c r="G109" s="39">
        <f t="shared" si="2"/>
        <v>93980646</v>
      </c>
    </row>
    <row r="110" spans="2:7" x14ac:dyDescent="0.25">
      <c r="B110" s="7"/>
      <c r="C110" s="7"/>
      <c r="D110" s="7"/>
      <c r="E110" s="7"/>
      <c r="F110" s="7"/>
      <c r="G110" s="7"/>
    </row>
    <row r="111" spans="2:7" x14ac:dyDescent="0.25">
      <c r="B111" s="7"/>
      <c r="C111" s="7"/>
      <c r="D111" s="7"/>
      <c r="E111" s="7"/>
      <c r="F111" s="7"/>
      <c r="G111" s="7"/>
    </row>
    <row r="112" spans="2:7" x14ac:dyDescent="0.25">
      <c r="B112" s="7"/>
      <c r="C112" s="7"/>
      <c r="D112" s="40"/>
      <c r="E112" s="40"/>
      <c r="F112" s="40"/>
      <c r="G112" s="40"/>
    </row>
    <row r="113" spans="2:9" x14ac:dyDescent="0.25">
      <c r="B113" s="8"/>
      <c r="C113" s="8"/>
      <c r="D113" s="31"/>
      <c r="E113" s="8"/>
      <c r="F113" s="8"/>
      <c r="G113" s="8"/>
      <c r="H113" s="9"/>
      <c r="I113" s="9"/>
    </row>
    <row r="114" spans="2:9" x14ac:dyDescent="0.25">
      <c r="H114" s="9"/>
      <c r="I114" s="9"/>
    </row>
    <row r="115" spans="2:9" x14ac:dyDescent="0.25">
      <c r="H115" s="9"/>
      <c r="I115" s="9"/>
    </row>
  </sheetData>
  <mergeCells count="13">
    <mergeCell ref="B109:C109"/>
    <mergeCell ref="B7:B8"/>
    <mergeCell ref="C7:C8"/>
    <mergeCell ref="D7:D8"/>
    <mergeCell ref="E7:E8"/>
    <mergeCell ref="F7:F8"/>
    <mergeCell ref="G7:G8"/>
    <mergeCell ref="B1:G1"/>
    <mergeCell ref="B2:G2"/>
    <mergeCell ref="B3:G3"/>
    <mergeCell ref="B4:G4"/>
    <mergeCell ref="B5:G5"/>
    <mergeCell ref="B6:G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J74"/>
  <sheetViews>
    <sheetView showGridLines="0" zoomScale="130" zoomScaleNormal="130" workbookViewId="0">
      <selection activeCell="C21" sqref="C21"/>
    </sheetView>
  </sheetViews>
  <sheetFormatPr baseColWidth="10" defaultColWidth="9.140625" defaultRowHeight="15" x14ac:dyDescent="0.25"/>
  <cols>
    <col min="1" max="1" width="8" customWidth="1"/>
    <col min="2" max="2" width="12.42578125" customWidth="1"/>
    <col min="3" max="3" width="62.5703125" customWidth="1"/>
    <col min="4" max="4" width="17.42578125" bestFit="1" customWidth="1"/>
    <col min="5" max="6" width="16.28515625" bestFit="1" customWidth="1"/>
    <col min="7" max="7" width="17.42578125" bestFit="1" customWidth="1"/>
    <col min="8" max="8" width="78.42578125" bestFit="1" customWidth="1"/>
  </cols>
  <sheetData>
    <row r="1" spans="2:10" ht="30.75" customHeight="1" x14ac:dyDescent="0.25">
      <c r="B1" s="61" t="s">
        <v>0</v>
      </c>
      <c r="C1" s="61"/>
      <c r="D1" s="61"/>
      <c r="E1" s="61"/>
      <c r="F1" s="61"/>
      <c r="G1" s="61"/>
      <c r="H1" s="1"/>
      <c r="I1" s="1"/>
      <c r="J1" s="1"/>
    </row>
    <row r="2" spans="2:10" ht="18.75" customHeight="1" x14ac:dyDescent="0.25">
      <c r="B2" s="62" t="s">
        <v>1</v>
      </c>
      <c r="C2" s="62"/>
      <c r="D2" s="62"/>
      <c r="E2" s="62"/>
      <c r="F2" s="62"/>
      <c r="G2" s="62"/>
      <c r="H2" s="2"/>
      <c r="I2" s="2"/>
      <c r="J2" s="2"/>
    </row>
    <row r="3" spans="2:10" ht="17.25" customHeight="1" x14ac:dyDescent="0.25">
      <c r="B3" s="62" t="s">
        <v>225</v>
      </c>
      <c r="C3" s="62"/>
      <c r="D3" s="62"/>
      <c r="E3" s="62"/>
      <c r="F3" s="62"/>
      <c r="G3" s="62"/>
      <c r="H3" s="3"/>
      <c r="I3" s="3"/>
      <c r="J3" s="3"/>
    </row>
    <row r="4" spans="2:10" ht="15.75" x14ac:dyDescent="0.25">
      <c r="B4" s="63" t="s">
        <v>337</v>
      </c>
      <c r="C4" s="63"/>
      <c r="D4" s="63"/>
      <c r="E4" s="63"/>
      <c r="F4" s="63"/>
      <c r="G4" s="63"/>
      <c r="H4" s="4"/>
      <c r="I4" s="4"/>
      <c r="J4" s="4"/>
    </row>
    <row r="5" spans="2:10" ht="15.75" customHeight="1" x14ac:dyDescent="0.25">
      <c r="B5" s="64"/>
      <c r="C5" s="64"/>
      <c r="D5" s="64"/>
      <c r="E5" s="64"/>
      <c r="F5" s="64"/>
      <c r="G5" s="64"/>
      <c r="H5" s="4"/>
      <c r="I5" s="4"/>
      <c r="J5" s="4"/>
    </row>
    <row r="6" spans="2:10" x14ac:dyDescent="0.25">
      <c r="B6" s="60"/>
      <c r="C6" s="60"/>
      <c r="D6" s="60"/>
      <c r="E6" s="60"/>
      <c r="F6" s="60"/>
      <c r="G6" s="60"/>
    </row>
    <row r="7" spans="2:10" ht="19.5" customHeight="1" x14ac:dyDescent="0.25">
      <c r="B7" s="59" t="s">
        <v>2</v>
      </c>
      <c r="C7" s="59" t="s">
        <v>121</v>
      </c>
      <c r="D7" s="59">
        <v>1983</v>
      </c>
      <c r="E7" s="59">
        <v>1984</v>
      </c>
      <c r="F7" s="59">
        <v>1985</v>
      </c>
      <c r="G7" s="59">
        <v>1986</v>
      </c>
    </row>
    <row r="8" spans="2:10" s="9" customFormat="1" x14ac:dyDescent="0.25">
      <c r="B8" s="59"/>
      <c r="C8" s="59"/>
      <c r="D8" s="59"/>
      <c r="E8" s="59"/>
      <c r="F8" s="59"/>
      <c r="G8" s="59"/>
    </row>
    <row r="9" spans="2:10" s="9" customFormat="1" x14ac:dyDescent="0.25">
      <c r="B9" s="42"/>
      <c r="C9" s="42" t="s">
        <v>606</v>
      </c>
      <c r="D9" s="43">
        <f>SUM(D10:D50)</f>
        <v>95901749</v>
      </c>
      <c r="E9" s="43">
        <f t="shared" ref="E9:G9" si="0">SUM(E10:E50)</f>
        <v>112221645</v>
      </c>
      <c r="F9" s="43">
        <f t="shared" si="0"/>
        <v>240673752</v>
      </c>
      <c r="G9" s="43">
        <f t="shared" si="0"/>
        <v>161205341</v>
      </c>
    </row>
    <row r="10" spans="2:10" s="9" customFormat="1" x14ac:dyDescent="0.25">
      <c r="B10" s="10">
        <v>810006</v>
      </c>
      <c r="C10" s="10" t="s">
        <v>280</v>
      </c>
      <c r="D10" s="41">
        <v>800064</v>
      </c>
      <c r="E10" s="41">
        <v>215797</v>
      </c>
      <c r="F10" s="41">
        <v>0</v>
      </c>
      <c r="G10" s="41">
        <v>0</v>
      </c>
    </row>
    <row r="11" spans="2:10" s="9" customFormat="1" x14ac:dyDescent="0.25">
      <c r="B11" s="10">
        <v>810007</v>
      </c>
      <c r="C11" s="10" t="s">
        <v>281</v>
      </c>
      <c r="D11" s="41">
        <v>72267</v>
      </c>
      <c r="E11" s="41">
        <v>557244</v>
      </c>
      <c r="F11" s="41">
        <v>3830508</v>
      </c>
      <c r="G11" s="41">
        <v>210039</v>
      </c>
    </row>
    <row r="12" spans="2:10" s="9" customFormat="1" x14ac:dyDescent="0.25">
      <c r="B12" s="10">
        <v>810013</v>
      </c>
      <c r="C12" s="10" t="s">
        <v>286</v>
      </c>
      <c r="D12" s="41">
        <v>351314</v>
      </c>
      <c r="E12" s="41">
        <v>858066</v>
      </c>
      <c r="F12" s="41">
        <v>0</v>
      </c>
      <c r="G12" s="41">
        <v>0</v>
      </c>
    </row>
    <row r="13" spans="2:10" s="9" customFormat="1" x14ac:dyDescent="0.25">
      <c r="B13" s="10">
        <v>810014</v>
      </c>
      <c r="C13" s="10" t="s">
        <v>279</v>
      </c>
      <c r="D13" s="41">
        <v>3867543</v>
      </c>
      <c r="E13" s="41">
        <v>744156</v>
      </c>
      <c r="F13" s="41">
        <v>0</v>
      </c>
      <c r="G13" s="41">
        <v>0</v>
      </c>
    </row>
    <row r="14" spans="2:10" s="9" customFormat="1" x14ac:dyDescent="0.25">
      <c r="B14" s="10">
        <v>810015</v>
      </c>
      <c r="C14" s="10" t="s">
        <v>287</v>
      </c>
      <c r="D14" s="41">
        <v>0</v>
      </c>
      <c r="E14" s="41">
        <v>343364</v>
      </c>
      <c r="F14" s="41">
        <v>0</v>
      </c>
      <c r="G14" s="41">
        <v>0</v>
      </c>
    </row>
    <row r="15" spans="2:10" s="9" customFormat="1" x14ac:dyDescent="0.25">
      <c r="B15" s="10">
        <v>810018</v>
      </c>
      <c r="C15" s="10" t="s">
        <v>289</v>
      </c>
      <c r="D15" s="41">
        <v>0</v>
      </c>
      <c r="E15" s="41">
        <v>900000</v>
      </c>
      <c r="F15" s="41">
        <v>7725000</v>
      </c>
      <c r="G15" s="41">
        <v>10792408</v>
      </c>
    </row>
    <row r="16" spans="2:10" s="9" customFormat="1" x14ac:dyDescent="0.25">
      <c r="B16" s="10">
        <v>810023</v>
      </c>
      <c r="C16" s="10" t="s">
        <v>293</v>
      </c>
      <c r="D16" s="41">
        <v>346057</v>
      </c>
      <c r="E16" s="41">
        <v>2805672</v>
      </c>
      <c r="F16" s="41">
        <v>4342793</v>
      </c>
      <c r="G16" s="41">
        <v>2907656</v>
      </c>
    </row>
    <row r="17" spans="2:7" s="9" customFormat="1" x14ac:dyDescent="0.25">
      <c r="B17" s="10">
        <v>810024</v>
      </c>
      <c r="C17" s="10" t="s">
        <v>294</v>
      </c>
      <c r="D17" s="41">
        <v>13270849</v>
      </c>
      <c r="E17" s="41">
        <v>23544395</v>
      </c>
      <c r="F17" s="41">
        <v>39377751</v>
      </c>
      <c r="G17" s="41">
        <v>28577632</v>
      </c>
    </row>
    <row r="18" spans="2:7" s="9" customFormat="1" x14ac:dyDescent="0.25">
      <c r="B18" s="10">
        <v>810028</v>
      </c>
      <c r="C18" s="10" t="s">
        <v>298</v>
      </c>
      <c r="D18" s="41">
        <v>0</v>
      </c>
      <c r="E18" s="41">
        <v>0</v>
      </c>
      <c r="F18" s="41">
        <v>29055</v>
      </c>
      <c r="G18" s="41">
        <v>0</v>
      </c>
    </row>
    <row r="19" spans="2:7" s="9" customFormat="1" x14ac:dyDescent="0.25">
      <c r="B19" s="10">
        <v>810031</v>
      </c>
      <c r="C19" s="10" t="s">
        <v>299</v>
      </c>
      <c r="D19" s="41">
        <v>1443357</v>
      </c>
      <c r="E19" s="41">
        <v>776205</v>
      </c>
      <c r="F19" s="41">
        <v>1198885</v>
      </c>
      <c r="G19" s="41">
        <v>1501228</v>
      </c>
    </row>
    <row r="20" spans="2:7" s="9" customFormat="1" x14ac:dyDescent="0.25">
      <c r="B20" s="10">
        <v>810033</v>
      </c>
      <c r="C20" s="10" t="s">
        <v>300</v>
      </c>
      <c r="D20" s="41">
        <v>2764914</v>
      </c>
      <c r="E20" s="41">
        <v>750000</v>
      </c>
      <c r="F20" s="41">
        <v>6078085</v>
      </c>
      <c r="G20" s="41">
        <v>2752680</v>
      </c>
    </row>
    <row r="21" spans="2:7" s="9" customFormat="1" x14ac:dyDescent="0.25">
      <c r="B21" s="10">
        <v>810034</v>
      </c>
      <c r="C21" s="10" t="s">
        <v>301</v>
      </c>
      <c r="D21" s="41">
        <v>1519922</v>
      </c>
      <c r="E21" s="41">
        <v>3395423</v>
      </c>
      <c r="F21" s="41">
        <v>5417058</v>
      </c>
      <c r="G21" s="41">
        <v>10876347</v>
      </c>
    </row>
    <row r="22" spans="2:7" s="9" customFormat="1" x14ac:dyDescent="0.25">
      <c r="B22" s="10">
        <v>810035</v>
      </c>
      <c r="C22" s="10" t="s">
        <v>302</v>
      </c>
      <c r="D22" s="41">
        <v>8377968</v>
      </c>
      <c r="E22" s="41">
        <v>4774147</v>
      </c>
      <c r="F22" s="41">
        <v>77826</v>
      </c>
      <c r="G22" s="41">
        <v>0</v>
      </c>
    </row>
    <row r="23" spans="2:7" s="9" customFormat="1" x14ac:dyDescent="0.25">
      <c r="B23" s="10">
        <v>810042</v>
      </c>
      <c r="C23" s="10" t="s">
        <v>309</v>
      </c>
      <c r="D23" s="41">
        <v>12696039</v>
      </c>
      <c r="E23" s="41">
        <v>7934857</v>
      </c>
      <c r="F23" s="41">
        <v>302964</v>
      </c>
      <c r="G23" s="41">
        <v>406806</v>
      </c>
    </row>
    <row r="24" spans="2:7" s="9" customFormat="1" x14ac:dyDescent="0.25">
      <c r="B24" s="10">
        <v>810043</v>
      </c>
      <c r="C24" s="10" t="s">
        <v>310</v>
      </c>
      <c r="D24" s="41">
        <v>150000</v>
      </c>
      <c r="E24" s="41">
        <v>112436</v>
      </c>
      <c r="F24" s="41">
        <v>0</v>
      </c>
      <c r="G24" s="41">
        <v>0</v>
      </c>
    </row>
    <row r="25" spans="2:7" s="9" customFormat="1" x14ac:dyDescent="0.25">
      <c r="B25" s="10">
        <v>810045</v>
      </c>
      <c r="C25" s="10" t="s">
        <v>262</v>
      </c>
      <c r="D25" s="41">
        <v>5903744</v>
      </c>
      <c r="E25" s="41">
        <v>9420826</v>
      </c>
      <c r="F25" s="41">
        <v>50732329</v>
      </c>
      <c r="G25" s="41">
        <v>47279730</v>
      </c>
    </row>
    <row r="26" spans="2:7" s="9" customFormat="1" x14ac:dyDescent="0.25">
      <c r="B26" s="10">
        <v>810047</v>
      </c>
      <c r="C26" s="10" t="s">
        <v>312</v>
      </c>
      <c r="D26" s="41">
        <v>1342074</v>
      </c>
      <c r="E26" s="41">
        <v>1186958</v>
      </c>
      <c r="F26" s="41">
        <v>1573458</v>
      </c>
      <c r="G26" s="41">
        <v>2538055</v>
      </c>
    </row>
    <row r="27" spans="2:7" s="9" customFormat="1" x14ac:dyDescent="0.25">
      <c r="B27" s="10">
        <v>810048</v>
      </c>
      <c r="C27" s="10" t="s">
        <v>313</v>
      </c>
      <c r="D27" s="41">
        <v>5000000</v>
      </c>
      <c r="E27" s="41">
        <v>0</v>
      </c>
      <c r="F27" s="41">
        <v>0</v>
      </c>
      <c r="G27" s="41">
        <v>0</v>
      </c>
    </row>
    <row r="28" spans="2:7" s="9" customFormat="1" x14ac:dyDescent="0.25">
      <c r="B28" s="10">
        <v>810049</v>
      </c>
      <c r="C28" s="10" t="s">
        <v>314</v>
      </c>
      <c r="D28" s="41">
        <v>1366488</v>
      </c>
      <c r="E28" s="41">
        <v>2781259</v>
      </c>
      <c r="F28" s="41">
        <v>3455979</v>
      </c>
      <c r="G28" s="41">
        <v>3450582</v>
      </c>
    </row>
    <row r="29" spans="2:7" s="9" customFormat="1" x14ac:dyDescent="0.25">
      <c r="B29" s="10">
        <v>810050</v>
      </c>
      <c r="C29" s="10" t="s">
        <v>315</v>
      </c>
      <c r="D29" s="41">
        <v>228971</v>
      </c>
      <c r="E29" s="41">
        <v>1050252</v>
      </c>
      <c r="F29" s="41">
        <v>2299880</v>
      </c>
      <c r="G29" s="41">
        <v>756518</v>
      </c>
    </row>
    <row r="30" spans="2:7" s="9" customFormat="1" x14ac:dyDescent="0.25">
      <c r="B30" s="10">
        <v>810051</v>
      </c>
      <c r="C30" s="10" t="s">
        <v>316</v>
      </c>
      <c r="D30" s="41">
        <v>114485</v>
      </c>
      <c r="E30" s="41">
        <v>53804</v>
      </c>
      <c r="F30" s="41">
        <v>799229</v>
      </c>
      <c r="G30" s="41">
        <v>1770636</v>
      </c>
    </row>
    <row r="31" spans="2:7" s="9" customFormat="1" x14ac:dyDescent="0.25">
      <c r="B31" s="10">
        <v>810052</v>
      </c>
      <c r="C31" s="10" t="s">
        <v>317</v>
      </c>
      <c r="D31" s="41">
        <v>1915244</v>
      </c>
      <c r="E31" s="41">
        <v>2380808</v>
      </c>
      <c r="F31" s="41">
        <v>3971864</v>
      </c>
      <c r="G31" s="41">
        <v>2616691</v>
      </c>
    </row>
    <row r="32" spans="2:7" s="9" customFormat="1" x14ac:dyDescent="0.25">
      <c r="B32" s="10">
        <v>810053</v>
      </c>
      <c r="C32" s="10" t="s">
        <v>318</v>
      </c>
      <c r="D32" s="41">
        <v>700200</v>
      </c>
      <c r="E32" s="41">
        <v>1703997</v>
      </c>
      <c r="F32" s="41">
        <v>2764713</v>
      </c>
      <c r="G32" s="41">
        <v>1812286</v>
      </c>
    </row>
    <row r="33" spans="2:7" s="9" customFormat="1" x14ac:dyDescent="0.25">
      <c r="B33" s="10">
        <v>810054</v>
      </c>
      <c r="C33" s="10" t="s">
        <v>319</v>
      </c>
      <c r="D33" s="41">
        <v>145000</v>
      </c>
      <c r="E33" s="41">
        <v>1084699</v>
      </c>
      <c r="F33" s="41">
        <v>1253317</v>
      </c>
      <c r="G33" s="41">
        <v>4400054</v>
      </c>
    </row>
    <row r="34" spans="2:7" s="9" customFormat="1" x14ac:dyDescent="0.25">
      <c r="B34" s="10">
        <v>810055</v>
      </c>
      <c r="C34" s="10" t="s">
        <v>320</v>
      </c>
      <c r="D34" s="41">
        <v>1320000</v>
      </c>
      <c r="E34" s="41">
        <v>2093003</v>
      </c>
      <c r="F34" s="41">
        <v>10016852</v>
      </c>
      <c r="G34" s="41">
        <v>13892169</v>
      </c>
    </row>
    <row r="35" spans="2:7" s="9" customFormat="1" x14ac:dyDescent="0.25">
      <c r="B35" s="10">
        <v>810056</v>
      </c>
      <c r="C35" s="10" t="s">
        <v>321</v>
      </c>
      <c r="D35" s="41">
        <v>0</v>
      </c>
      <c r="E35" s="41">
        <v>1807000</v>
      </c>
      <c r="F35" s="41">
        <v>0</v>
      </c>
      <c r="G35" s="41">
        <v>0</v>
      </c>
    </row>
    <row r="36" spans="2:7" s="9" customFormat="1" x14ac:dyDescent="0.25">
      <c r="B36" s="10">
        <v>810057</v>
      </c>
      <c r="C36" s="10" t="s">
        <v>322</v>
      </c>
      <c r="D36" s="41">
        <v>707503</v>
      </c>
      <c r="E36" s="41">
        <v>5836423</v>
      </c>
      <c r="F36" s="41">
        <v>4909143</v>
      </c>
      <c r="G36" s="41">
        <v>1469191</v>
      </c>
    </row>
    <row r="37" spans="2:7" s="9" customFormat="1" x14ac:dyDescent="0.25">
      <c r="B37" s="10">
        <v>810058</v>
      </c>
      <c r="C37" s="10" t="s">
        <v>323</v>
      </c>
      <c r="D37" s="41">
        <v>158077</v>
      </c>
      <c r="E37" s="41">
        <v>1623361</v>
      </c>
      <c r="F37" s="41">
        <v>1362651</v>
      </c>
      <c r="G37" s="41">
        <v>308228</v>
      </c>
    </row>
    <row r="38" spans="2:7" s="9" customFormat="1" x14ac:dyDescent="0.25">
      <c r="B38" s="10">
        <v>810059</v>
      </c>
      <c r="C38" s="10" t="s">
        <v>324</v>
      </c>
      <c r="D38" s="41">
        <v>76547</v>
      </c>
      <c r="E38" s="41">
        <v>1351902</v>
      </c>
      <c r="F38" s="41">
        <v>6919966</v>
      </c>
      <c r="G38" s="41">
        <v>7182592</v>
      </c>
    </row>
    <row r="39" spans="2:7" s="9" customFormat="1" x14ac:dyDescent="0.25">
      <c r="B39" s="10">
        <v>810060</v>
      </c>
      <c r="C39" s="10" t="s">
        <v>325</v>
      </c>
      <c r="D39" s="41">
        <v>0</v>
      </c>
      <c r="E39" s="41">
        <v>800000</v>
      </c>
      <c r="F39" s="41">
        <v>0</v>
      </c>
      <c r="G39" s="41">
        <v>0</v>
      </c>
    </row>
    <row r="40" spans="2:7" s="9" customFormat="1" x14ac:dyDescent="0.25">
      <c r="B40" s="10">
        <v>810061</v>
      </c>
      <c r="C40" s="10" t="s">
        <v>326</v>
      </c>
      <c r="D40" s="41">
        <v>196400</v>
      </c>
      <c r="E40" s="41">
        <v>2004490</v>
      </c>
      <c r="F40" s="41">
        <v>1180860</v>
      </c>
      <c r="G40" s="41">
        <v>1799552</v>
      </c>
    </row>
    <row r="41" spans="2:7" s="9" customFormat="1" x14ac:dyDescent="0.25">
      <c r="B41" s="10">
        <v>810063</v>
      </c>
      <c r="C41" s="10" t="s">
        <v>328</v>
      </c>
      <c r="D41" s="41">
        <v>27629823</v>
      </c>
      <c r="E41" s="41">
        <v>14450976</v>
      </c>
      <c r="F41" s="41">
        <v>26601761</v>
      </c>
      <c r="G41" s="41">
        <v>2827857</v>
      </c>
    </row>
    <row r="42" spans="2:7" s="9" customFormat="1" x14ac:dyDescent="0.25">
      <c r="B42" s="10">
        <v>810065</v>
      </c>
      <c r="C42" s="10" t="s">
        <v>329</v>
      </c>
      <c r="D42" s="41">
        <v>2709132</v>
      </c>
      <c r="E42" s="41">
        <v>11490336</v>
      </c>
      <c r="F42" s="41">
        <v>44836855</v>
      </c>
      <c r="G42" s="41">
        <v>5267158</v>
      </c>
    </row>
    <row r="43" spans="2:7" s="9" customFormat="1" x14ac:dyDescent="0.25">
      <c r="B43" s="10">
        <v>810066</v>
      </c>
      <c r="C43" s="10" t="s">
        <v>330</v>
      </c>
      <c r="D43" s="41">
        <v>727767</v>
      </c>
      <c r="E43" s="41">
        <v>407374</v>
      </c>
      <c r="F43" s="41">
        <v>2509653</v>
      </c>
      <c r="G43" s="41">
        <v>1737926</v>
      </c>
    </row>
    <row r="44" spans="2:7" s="9" customFormat="1" x14ac:dyDescent="0.25">
      <c r="B44" s="10">
        <v>810068</v>
      </c>
      <c r="C44" s="10" t="s">
        <v>331</v>
      </c>
      <c r="D44" s="41">
        <v>0</v>
      </c>
      <c r="E44" s="41">
        <v>0</v>
      </c>
      <c r="F44" s="41">
        <v>429554</v>
      </c>
      <c r="G44" s="41">
        <v>883031</v>
      </c>
    </row>
    <row r="45" spans="2:7" s="9" customFormat="1" x14ac:dyDescent="0.25">
      <c r="B45" s="10">
        <v>810076</v>
      </c>
      <c r="C45" s="10" t="s">
        <v>347</v>
      </c>
      <c r="D45" s="41">
        <v>0</v>
      </c>
      <c r="E45" s="41">
        <v>130000</v>
      </c>
      <c r="F45" s="41">
        <v>0</v>
      </c>
      <c r="G45" s="41">
        <v>0</v>
      </c>
    </row>
    <row r="46" spans="2:7" s="9" customFormat="1" x14ac:dyDescent="0.25">
      <c r="B46" s="10">
        <v>810080</v>
      </c>
      <c r="C46" s="10" t="s">
        <v>332</v>
      </c>
      <c r="D46" s="41">
        <v>0</v>
      </c>
      <c r="E46" s="41">
        <v>2610948</v>
      </c>
      <c r="F46" s="41">
        <v>0</v>
      </c>
      <c r="G46" s="41">
        <v>0</v>
      </c>
    </row>
    <row r="47" spans="2:7" s="9" customFormat="1" x14ac:dyDescent="0.25">
      <c r="B47" s="10">
        <v>810081</v>
      </c>
      <c r="C47" s="10" t="s">
        <v>333</v>
      </c>
      <c r="D47" s="41">
        <v>0</v>
      </c>
      <c r="E47" s="41">
        <v>228267</v>
      </c>
      <c r="F47" s="41">
        <v>671904</v>
      </c>
      <c r="G47" s="41">
        <v>2012303</v>
      </c>
    </row>
    <row r="48" spans="2:7" s="9" customFormat="1" x14ac:dyDescent="0.25">
      <c r="B48" s="10">
        <v>810083</v>
      </c>
      <c r="C48" s="10" t="s">
        <v>334</v>
      </c>
      <c r="D48" s="41">
        <v>0</v>
      </c>
      <c r="E48" s="41">
        <v>13200</v>
      </c>
      <c r="F48" s="41">
        <v>0</v>
      </c>
      <c r="G48" s="41">
        <v>1175986</v>
      </c>
    </row>
    <row r="49" spans="2:7" s="9" customFormat="1" x14ac:dyDescent="0.25">
      <c r="B49" s="10">
        <v>810084</v>
      </c>
      <c r="C49" s="10" t="s">
        <v>335</v>
      </c>
      <c r="D49" s="41">
        <v>0</v>
      </c>
      <c r="E49" s="41">
        <v>0</v>
      </c>
      <c r="F49" s="41">
        <v>5997000</v>
      </c>
      <c r="G49" s="41">
        <v>0</v>
      </c>
    </row>
    <row r="50" spans="2:7" s="9" customFormat="1" x14ac:dyDescent="0.25">
      <c r="B50" s="10">
        <v>810085</v>
      </c>
      <c r="C50" s="10" t="s">
        <v>336</v>
      </c>
      <c r="D50" s="41">
        <v>0</v>
      </c>
      <c r="E50" s="41">
        <v>0</v>
      </c>
      <c r="F50" s="41">
        <v>6859</v>
      </c>
      <c r="G50" s="41">
        <v>0</v>
      </c>
    </row>
    <row r="51" spans="2:7" s="9" customFormat="1" x14ac:dyDescent="0.25">
      <c r="B51" s="42"/>
      <c r="C51" s="42" t="s">
        <v>259</v>
      </c>
      <c r="D51" s="44">
        <f>SUM(D52:D64)</f>
        <v>1322942</v>
      </c>
      <c r="E51" s="44">
        <f t="shared" ref="E51:G51" si="1">SUM(E52:E64)</f>
        <v>5484586</v>
      </c>
      <c r="F51" s="44">
        <f t="shared" si="1"/>
        <v>28604764</v>
      </c>
      <c r="G51" s="44">
        <f t="shared" si="1"/>
        <v>204540906</v>
      </c>
    </row>
    <row r="52" spans="2:7" s="9" customFormat="1" x14ac:dyDescent="0.25">
      <c r="B52" s="10">
        <v>820008</v>
      </c>
      <c r="C52" s="10" t="s">
        <v>338</v>
      </c>
      <c r="D52" s="41">
        <v>0</v>
      </c>
      <c r="E52" s="41">
        <v>64783</v>
      </c>
      <c r="F52" s="41">
        <v>1132366</v>
      </c>
      <c r="G52" s="41">
        <v>0</v>
      </c>
    </row>
    <row r="53" spans="2:7" s="9" customFormat="1" x14ac:dyDescent="0.25">
      <c r="B53" s="10">
        <v>820009</v>
      </c>
      <c r="C53" s="10" t="s">
        <v>266</v>
      </c>
      <c r="D53" s="41">
        <v>108837</v>
      </c>
      <c r="E53" s="41">
        <v>2100</v>
      </c>
      <c r="F53" s="41">
        <v>0</v>
      </c>
      <c r="G53" s="41">
        <v>0</v>
      </c>
    </row>
    <row r="54" spans="2:7" s="9" customFormat="1" x14ac:dyDescent="0.25">
      <c r="B54" s="10">
        <v>820010</v>
      </c>
      <c r="C54" s="10" t="s">
        <v>339</v>
      </c>
      <c r="D54" s="41">
        <v>3350</v>
      </c>
      <c r="E54" s="41">
        <v>0</v>
      </c>
      <c r="F54" s="41">
        <v>112768</v>
      </c>
      <c r="G54" s="41">
        <v>0</v>
      </c>
    </row>
    <row r="55" spans="2:7" s="9" customFormat="1" x14ac:dyDescent="0.25">
      <c r="B55" s="10">
        <v>820013</v>
      </c>
      <c r="C55" s="10" t="s">
        <v>340</v>
      </c>
      <c r="D55" s="41">
        <v>0</v>
      </c>
      <c r="E55" s="41">
        <v>465517</v>
      </c>
      <c r="F55" s="41">
        <v>0</v>
      </c>
      <c r="G55" s="41">
        <v>0</v>
      </c>
    </row>
    <row r="56" spans="2:7" s="9" customFormat="1" x14ac:dyDescent="0.25">
      <c r="B56" s="10">
        <v>820015</v>
      </c>
      <c r="C56" s="10" t="s">
        <v>341</v>
      </c>
      <c r="D56" s="41">
        <v>16348</v>
      </c>
      <c r="E56" s="41">
        <v>370364</v>
      </c>
      <c r="F56" s="41">
        <v>749101</v>
      </c>
      <c r="G56" s="41">
        <v>0</v>
      </c>
    </row>
    <row r="57" spans="2:7" s="9" customFormat="1" x14ac:dyDescent="0.25">
      <c r="B57" s="10">
        <v>820017</v>
      </c>
      <c r="C57" s="10" t="s">
        <v>270</v>
      </c>
      <c r="D57" s="41">
        <v>13412</v>
      </c>
      <c r="E57" s="41">
        <v>91134</v>
      </c>
      <c r="F57" s="41">
        <v>0</v>
      </c>
      <c r="G57" s="41">
        <v>0</v>
      </c>
    </row>
    <row r="58" spans="2:7" s="9" customFormat="1" x14ac:dyDescent="0.25">
      <c r="B58" s="10">
        <v>820023</v>
      </c>
      <c r="C58" s="10" t="s">
        <v>342</v>
      </c>
      <c r="D58" s="41">
        <v>1075971</v>
      </c>
      <c r="E58" s="41">
        <v>4357672</v>
      </c>
      <c r="F58" s="41">
        <v>1200000</v>
      </c>
      <c r="G58" s="41">
        <v>1283655</v>
      </c>
    </row>
    <row r="59" spans="2:7" s="9" customFormat="1" x14ac:dyDescent="0.25">
      <c r="B59" s="10">
        <v>820028</v>
      </c>
      <c r="C59" s="10" t="s">
        <v>348</v>
      </c>
      <c r="D59" s="41">
        <v>105024</v>
      </c>
      <c r="E59" s="41">
        <v>0</v>
      </c>
      <c r="F59" s="41">
        <v>243000</v>
      </c>
      <c r="G59" s="41">
        <v>0</v>
      </c>
    </row>
    <row r="60" spans="2:7" s="9" customFormat="1" x14ac:dyDescent="0.25">
      <c r="B60" s="10">
        <v>820029</v>
      </c>
      <c r="C60" s="10" t="s">
        <v>349</v>
      </c>
      <c r="D60" s="41">
        <v>0</v>
      </c>
      <c r="E60" s="41">
        <v>0</v>
      </c>
      <c r="F60" s="41"/>
      <c r="G60" s="41">
        <v>0</v>
      </c>
    </row>
    <row r="61" spans="2:7" s="9" customFormat="1" x14ac:dyDescent="0.25">
      <c r="B61" s="10">
        <v>820032</v>
      </c>
      <c r="C61" s="10" t="s">
        <v>345</v>
      </c>
      <c r="D61" s="41">
        <v>0</v>
      </c>
      <c r="E61" s="41">
        <v>0</v>
      </c>
      <c r="F61" s="41">
        <v>25140999</v>
      </c>
      <c r="G61" s="41">
        <v>202988173</v>
      </c>
    </row>
    <row r="62" spans="2:7" s="9" customFormat="1" x14ac:dyDescent="0.25">
      <c r="B62" s="10">
        <v>820040</v>
      </c>
      <c r="C62" s="10" t="s">
        <v>274</v>
      </c>
      <c r="D62" s="41">
        <v>0</v>
      </c>
      <c r="E62" s="41">
        <v>0</v>
      </c>
      <c r="F62" s="41">
        <v>0</v>
      </c>
      <c r="G62" s="41">
        <v>125095</v>
      </c>
    </row>
    <row r="63" spans="2:7" s="9" customFormat="1" x14ac:dyDescent="0.25">
      <c r="B63" s="10">
        <v>820041</v>
      </c>
      <c r="C63" s="10" t="s">
        <v>350</v>
      </c>
      <c r="D63" s="41">
        <v>0</v>
      </c>
      <c r="E63" s="41">
        <v>100000</v>
      </c>
      <c r="F63" s="41">
        <v>0</v>
      </c>
      <c r="G63" s="41">
        <v>0</v>
      </c>
    </row>
    <row r="64" spans="2:7" s="9" customFormat="1" x14ac:dyDescent="0.25">
      <c r="B64" s="10">
        <v>820042</v>
      </c>
      <c r="C64" s="10" t="s">
        <v>346</v>
      </c>
      <c r="D64" s="41">
        <v>0</v>
      </c>
      <c r="E64" s="41">
        <v>33016</v>
      </c>
      <c r="F64" s="41">
        <v>26530</v>
      </c>
      <c r="G64" s="41">
        <v>143983</v>
      </c>
    </row>
    <row r="65" spans="2:9" s="9" customFormat="1" x14ac:dyDescent="0.25">
      <c r="B65" s="10"/>
      <c r="C65" s="42" t="s">
        <v>351</v>
      </c>
      <c r="D65" s="44">
        <f>SUM(D66:D67)</f>
        <v>0</v>
      </c>
      <c r="E65" s="44">
        <f t="shared" ref="E65:G65" si="2">SUM(E66:E67)</f>
        <v>13193700</v>
      </c>
      <c r="F65" s="44">
        <f t="shared" si="2"/>
        <v>0</v>
      </c>
      <c r="G65" s="44">
        <f t="shared" si="2"/>
        <v>0</v>
      </c>
    </row>
    <row r="66" spans="2:9" s="9" customFormat="1" x14ac:dyDescent="0.25">
      <c r="B66" s="10">
        <v>830006</v>
      </c>
      <c r="C66" s="10" t="s">
        <v>352</v>
      </c>
      <c r="D66" s="41"/>
      <c r="E66" s="41">
        <v>10693700</v>
      </c>
      <c r="F66" s="41"/>
      <c r="G66" s="41"/>
    </row>
    <row r="67" spans="2:9" s="9" customFormat="1" x14ac:dyDescent="0.25">
      <c r="B67" s="10">
        <v>830007</v>
      </c>
      <c r="C67" s="10" t="s">
        <v>353</v>
      </c>
      <c r="D67" s="45"/>
      <c r="E67" s="45">
        <v>2500000</v>
      </c>
      <c r="F67" s="45"/>
      <c r="G67" s="45"/>
    </row>
    <row r="68" spans="2:9" x14ac:dyDescent="0.25">
      <c r="B68" s="57" t="s">
        <v>235</v>
      </c>
      <c r="C68" s="58"/>
      <c r="D68" s="30">
        <f>D9+D51+D65</f>
        <v>97224691</v>
      </c>
      <c r="E68" s="30">
        <f>E9+E51+E65</f>
        <v>130899931</v>
      </c>
      <c r="F68" s="30">
        <f>F9+F51+F65</f>
        <v>269278516</v>
      </c>
      <c r="G68" s="30">
        <f>G9+G51+G65</f>
        <v>365746247</v>
      </c>
    </row>
    <row r="69" spans="2:9" x14ac:dyDescent="0.25">
      <c r="B69" s="7"/>
      <c r="C69" s="7"/>
      <c r="D69" s="7"/>
      <c r="E69" s="7"/>
      <c r="F69" s="7"/>
      <c r="G69" s="7"/>
    </row>
    <row r="70" spans="2:9" x14ac:dyDescent="0.25">
      <c r="B70" s="7"/>
      <c r="C70" s="7"/>
      <c r="D70" s="7"/>
      <c r="E70" s="7"/>
      <c r="F70" s="7"/>
      <c r="G70" s="7"/>
    </row>
    <row r="71" spans="2:9" x14ac:dyDescent="0.25">
      <c r="B71" s="7"/>
      <c r="C71" s="7"/>
      <c r="D71" s="7"/>
      <c r="E71" s="7"/>
      <c r="F71" s="7"/>
      <c r="G71" s="7"/>
    </row>
    <row r="72" spans="2:9" x14ac:dyDescent="0.25">
      <c r="B72" s="8"/>
      <c r="C72" s="8"/>
      <c r="D72" s="31"/>
      <c r="E72" s="8"/>
      <c r="F72" s="8"/>
      <c r="G72" s="8"/>
      <c r="H72" s="9"/>
      <c r="I72" s="9"/>
    </row>
    <row r="73" spans="2:9" x14ac:dyDescent="0.25">
      <c r="H73" s="9"/>
      <c r="I73" s="9"/>
    </row>
    <row r="74" spans="2:9" x14ac:dyDescent="0.25">
      <c r="H74" s="9"/>
      <c r="I74" s="9"/>
    </row>
  </sheetData>
  <mergeCells count="13">
    <mergeCell ref="B68:C68"/>
    <mergeCell ref="B7:B8"/>
    <mergeCell ref="C7:C8"/>
    <mergeCell ref="D7:D8"/>
    <mergeCell ref="E7:E8"/>
    <mergeCell ref="F7:F8"/>
    <mergeCell ref="G7:G8"/>
    <mergeCell ref="B1:G1"/>
    <mergeCell ref="B2:G2"/>
    <mergeCell ref="B3:G3"/>
    <mergeCell ref="B4:G4"/>
    <mergeCell ref="B5:G5"/>
    <mergeCell ref="B6:G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I87"/>
  <sheetViews>
    <sheetView showGridLines="0" zoomScale="130" zoomScaleNormal="130" workbookViewId="0">
      <selection activeCell="C12" sqref="C12"/>
    </sheetView>
  </sheetViews>
  <sheetFormatPr baseColWidth="10" defaultColWidth="9.140625" defaultRowHeight="15" x14ac:dyDescent="0.25"/>
  <cols>
    <col min="1" max="1" width="8" customWidth="1"/>
    <col min="2" max="2" width="12.42578125" customWidth="1"/>
    <col min="3" max="3" width="59.140625" customWidth="1"/>
    <col min="4" max="4" width="17.28515625" customWidth="1"/>
    <col min="5" max="6" width="16.28515625" bestFit="1" customWidth="1"/>
    <col min="7" max="7" width="78.42578125" bestFit="1" customWidth="1"/>
  </cols>
  <sheetData>
    <row r="1" spans="2:9" ht="30.75" customHeight="1" x14ac:dyDescent="0.25">
      <c r="B1" s="61" t="s">
        <v>0</v>
      </c>
      <c r="C1" s="61"/>
      <c r="D1" s="61"/>
      <c r="E1" s="61"/>
      <c r="F1" s="61"/>
      <c r="G1" s="1"/>
      <c r="H1" s="1"/>
      <c r="I1" s="1"/>
    </row>
    <row r="2" spans="2:9" ht="18.75" customHeight="1" x14ac:dyDescent="0.25">
      <c r="B2" s="62" t="s">
        <v>1</v>
      </c>
      <c r="C2" s="62"/>
      <c r="D2" s="62"/>
      <c r="E2" s="62"/>
      <c r="F2" s="62"/>
      <c r="G2" s="2"/>
      <c r="H2" s="2"/>
      <c r="I2" s="2"/>
    </row>
    <row r="3" spans="2:9" ht="17.25" customHeight="1" x14ac:dyDescent="0.25">
      <c r="B3" s="62" t="s">
        <v>225</v>
      </c>
      <c r="C3" s="62"/>
      <c r="D3" s="62"/>
      <c r="E3" s="62"/>
      <c r="F3" s="62"/>
      <c r="G3" s="3"/>
      <c r="H3" s="3"/>
      <c r="I3" s="3"/>
    </row>
    <row r="4" spans="2:9" ht="15.75" x14ac:dyDescent="0.25">
      <c r="B4" s="63" t="s">
        <v>354</v>
      </c>
      <c r="C4" s="63"/>
      <c r="D4" s="63"/>
      <c r="E4" s="63"/>
      <c r="F4" s="63"/>
      <c r="G4" s="4"/>
      <c r="H4" s="4"/>
      <c r="I4" s="4"/>
    </row>
    <row r="5" spans="2:9" ht="15.75" customHeight="1" x14ac:dyDescent="0.25">
      <c r="B5" s="64"/>
      <c r="C5" s="64"/>
      <c r="D5" s="64"/>
      <c r="E5" s="64"/>
      <c r="F5" s="64"/>
      <c r="G5" s="4"/>
      <c r="H5" s="4"/>
      <c r="I5" s="4"/>
    </row>
    <row r="6" spans="2:9" x14ac:dyDescent="0.25">
      <c r="B6" s="60"/>
      <c r="C6" s="60"/>
      <c r="D6" s="60"/>
      <c r="E6" s="60"/>
      <c r="F6" s="60"/>
    </row>
    <row r="7" spans="2:9" ht="19.5" customHeight="1" x14ac:dyDescent="0.25">
      <c r="B7" s="59" t="s">
        <v>2</v>
      </c>
      <c r="C7" s="59" t="s">
        <v>121</v>
      </c>
      <c r="D7" s="59">
        <v>1987</v>
      </c>
      <c r="E7" s="59">
        <v>1988</v>
      </c>
      <c r="F7" s="59">
        <v>1989</v>
      </c>
    </row>
    <row r="8" spans="2:9" s="9" customFormat="1" x14ac:dyDescent="0.25">
      <c r="B8" s="59"/>
      <c r="C8" s="59"/>
      <c r="D8" s="59"/>
      <c r="E8" s="59"/>
      <c r="F8" s="59"/>
    </row>
    <row r="9" spans="2:9" s="9" customFormat="1" x14ac:dyDescent="0.25">
      <c r="B9" s="42"/>
      <c r="C9" s="42" t="s">
        <v>606</v>
      </c>
      <c r="D9" s="43">
        <f>SUM(D10:D59)</f>
        <v>143159672</v>
      </c>
      <c r="E9" s="43">
        <f>SUM(E10:E59)</f>
        <v>220511984</v>
      </c>
      <c r="F9" s="43">
        <f>SUM(F10:F59)</f>
        <v>212241622</v>
      </c>
    </row>
    <row r="10" spans="2:9" s="9" customFormat="1" x14ac:dyDescent="0.25">
      <c r="B10" s="10">
        <v>810006</v>
      </c>
      <c r="C10" s="10" t="s">
        <v>280</v>
      </c>
      <c r="D10" s="41">
        <v>0</v>
      </c>
      <c r="E10" s="41">
        <v>0</v>
      </c>
      <c r="F10" s="41">
        <v>0</v>
      </c>
    </row>
    <row r="11" spans="2:9" s="9" customFormat="1" x14ac:dyDescent="0.25">
      <c r="B11" s="10">
        <v>810007</v>
      </c>
      <c r="C11" s="10" t="s">
        <v>281</v>
      </c>
      <c r="D11" s="41">
        <v>1201935</v>
      </c>
      <c r="E11" s="41">
        <v>0</v>
      </c>
      <c r="F11" s="41">
        <v>0</v>
      </c>
    </row>
    <row r="12" spans="2:9" s="9" customFormat="1" x14ac:dyDescent="0.25">
      <c r="B12" s="10">
        <v>810013</v>
      </c>
      <c r="C12" s="10" t="s">
        <v>286</v>
      </c>
      <c r="D12" s="41">
        <v>0</v>
      </c>
      <c r="E12" s="41">
        <v>0</v>
      </c>
      <c r="F12" s="41">
        <v>0</v>
      </c>
    </row>
    <row r="13" spans="2:9" s="9" customFormat="1" x14ac:dyDescent="0.25">
      <c r="B13" s="10">
        <v>810014</v>
      </c>
      <c r="C13" s="10" t="s">
        <v>279</v>
      </c>
      <c r="D13" s="41">
        <v>0</v>
      </c>
      <c r="E13" s="41">
        <v>0</v>
      </c>
      <c r="F13" s="41">
        <v>0</v>
      </c>
    </row>
    <row r="14" spans="2:9" s="9" customFormat="1" x14ac:dyDescent="0.25">
      <c r="B14" s="10">
        <v>810015</v>
      </c>
      <c r="C14" s="10" t="s">
        <v>287</v>
      </c>
      <c r="D14" s="41">
        <v>0</v>
      </c>
      <c r="E14" s="41">
        <v>0</v>
      </c>
      <c r="F14" s="41">
        <v>0</v>
      </c>
    </row>
    <row r="15" spans="2:9" s="9" customFormat="1" x14ac:dyDescent="0.25">
      <c r="B15" s="10">
        <v>810018</v>
      </c>
      <c r="C15" s="10" t="s">
        <v>289</v>
      </c>
      <c r="D15" s="41">
        <v>26078959</v>
      </c>
      <c r="E15" s="41">
        <v>38195101</v>
      </c>
      <c r="F15" s="41">
        <v>44274211</v>
      </c>
    </row>
    <row r="16" spans="2:9" s="9" customFormat="1" x14ac:dyDescent="0.25">
      <c r="B16" s="10">
        <v>810023</v>
      </c>
      <c r="C16" s="10" t="s">
        <v>293</v>
      </c>
      <c r="D16" s="41">
        <v>6905586</v>
      </c>
      <c r="E16" s="41">
        <v>5722133</v>
      </c>
      <c r="F16" s="41"/>
    </row>
    <row r="17" spans="2:6" s="9" customFormat="1" x14ac:dyDescent="0.25">
      <c r="B17" s="10">
        <v>810024</v>
      </c>
      <c r="C17" s="10" t="s">
        <v>294</v>
      </c>
      <c r="D17" s="41">
        <v>14054055</v>
      </c>
      <c r="E17" s="41">
        <v>49751542</v>
      </c>
      <c r="F17" s="41">
        <v>38322271</v>
      </c>
    </row>
    <row r="18" spans="2:6" s="9" customFormat="1" x14ac:dyDescent="0.25">
      <c r="B18" s="10">
        <v>810028</v>
      </c>
      <c r="C18" s="10" t="s">
        <v>298</v>
      </c>
      <c r="D18" s="41">
        <v>0</v>
      </c>
      <c r="E18" s="41">
        <v>0</v>
      </c>
      <c r="F18" s="41">
        <v>0</v>
      </c>
    </row>
    <row r="19" spans="2:6" s="9" customFormat="1" x14ac:dyDescent="0.25">
      <c r="B19" s="10">
        <v>810031</v>
      </c>
      <c r="C19" s="10" t="s">
        <v>299</v>
      </c>
      <c r="D19" s="41">
        <v>0</v>
      </c>
      <c r="E19" s="41">
        <v>0</v>
      </c>
      <c r="F19" s="41">
        <v>0</v>
      </c>
    </row>
    <row r="20" spans="2:6" s="9" customFormat="1" x14ac:dyDescent="0.25">
      <c r="B20" s="10">
        <v>810033</v>
      </c>
      <c r="C20" s="10" t="s">
        <v>300</v>
      </c>
      <c r="D20" s="41">
        <v>8406790</v>
      </c>
      <c r="E20" s="41">
        <v>11595424</v>
      </c>
      <c r="F20" s="41">
        <v>1899000</v>
      </c>
    </row>
    <row r="21" spans="2:6" s="9" customFormat="1" x14ac:dyDescent="0.25">
      <c r="B21" s="10">
        <v>810034</v>
      </c>
      <c r="C21" s="10" t="s">
        <v>301</v>
      </c>
      <c r="D21" s="41">
        <v>7471268</v>
      </c>
      <c r="E21" s="41">
        <v>0</v>
      </c>
      <c r="F21" s="41">
        <v>11848115</v>
      </c>
    </row>
    <row r="22" spans="2:6" s="9" customFormat="1" x14ac:dyDescent="0.25">
      <c r="B22" s="10">
        <v>810035</v>
      </c>
      <c r="C22" s="10" t="s">
        <v>302</v>
      </c>
      <c r="D22" s="41">
        <v>0</v>
      </c>
      <c r="E22" s="41">
        <v>0</v>
      </c>
      <c r="F22" s="41">
        <v>0</v>
      </c>
    </row>
    <row r="23" spans="2:6" s="9" customFormat="1" x14ac:dyDescent="0.25">
      <c r="B23" s="10">
        <v>810042</v>
      </c>
      <c r="C23" s="10" t="s">
        <v>309</v>
      </c>
      <c r="D23" s="41">
        <v>0</v>
      </c>
      <c r="E23" s="41">
        <v>327081</v>
      </c>
      <c r="F23" s="41">
        <v>0</v>
      </c>
    </row>
    <row r="24" spans="2:6" s="9" customFormat="1" x14ac:dyDescent="0.25">
      <c r="B24" s="10">
        <v>810043</v>
      </c>
      <c r="C24" s="10" t="s">
        <v>310</v>
      </c>
      <c r="D24" s="41">
        <v>0</v>
      </c>
      <c r="E24" s="41">
        <v>0</v>
      </c>
      <c r="F24" s="41">
        <v>0</v>
      </c>
    </row>
    <row r="25" spans="2:6" s="9" customFormat="1" x14ac:dyDescent="0.25">
      <c r="B25" s="10">
        <v>810045</v>
      </c>
      <c r="C25" s="10" t="s">
        <v>622</v>
      </c>
      <c r="D25" s="41">
        <v>21540796</v>
      </c>
      <c r="E25" s="41">
        <v>33197043</v>
      </c>
      <c r="F25" s="41">
        <v>8925300</v>
      </c>
    </row>
    <row r="26" spans="2:6" s="9" customFormat="1" x14ac:dyDescent="0.25">
      <c r="B26" s="10">
        <v>810047</v>
      </c>
      <c r="C26" s="10" t="s">
        <v>312</v>
      </c>
      <c r="D26" s="41">
        <v>3080309</v>
      </c>
      <c r="E26" s="41">
        <v>7349981</v>
      </c>
      <c r="F26" s="41">
        <v>2607873</v>
      </c>
    </row>
    <row r="27" spans="2:6" s="9" customFormat="1" x14ac:dyDescent="0.25">
      <c r="B27" s="10">
        <v>810048</v>
      </c>
      <c r="C27" s="10" t="s">
        <v>313</v>
      </c>
      <c r="D27" s="41">
        <v>0</v>
      </c>
      <c r="E27" s="41">
        <v>0</v>
      </c>
      <c r="F27" s="41">
        <v>0</v>
      </c>
    </row>
    <row r="28" spans="2:6" s="9" customFormat="1" x14ac:dyDescent="0.25">
      <c r="B28" s="10">
        <v>810049</v>
      </c>
      <c r="C28" s="10" t="s">
        <v>314</v>
      </c>
      <c r="D28" s="41">
        <v>0</v>
      </c>
      <c r="E28" s="41">
        <v>0</v>
      </c>
      <c r="F28" s="41">
        <v>0</v>
      </c>
    </row>
    <row r="29" spans="2:6" s="9" customFormat="1" x14ac:dyDescent="0.25">
      <c r="B29" s="10">
        <v>810050</v>
      </c>
      <c r="C29" s="10" t="s">
        <v>315</v>
      </c>
      <c r="D29" s="41">
        <v>563642</v>
      </c>
      <c r="E29" s="41">
        <v>693317</v>
      </c>
      <c r="F29" s="41"/>
    </row>
    <row r="30" spans="2:6" s="9" customFormat="1" x14ac:dyDescent="0.25">
      <c r="B30" s="10">
        <v>810051</v>
      </c>
      <c r="C30" s="10" t="s">
        <v>316</v>
      </c>
      <c r="D30" s="41">
        <v>1382442</v>
      </c>
      <c r="E30" s="41">
        <v>0</v>
      </c>
      <c r="F30" s="41">
        <v>0</v>
      </c>
    </row>
    <row r="31" spans="2:6" s="9" customFormat="1" x14ac:dyDescent="0.25">
      <c r="B31" s="10">
        <v>810052</v>
      </c>
      <c r="C31" s="10" t="s">
        <v>317</v>
      </c>
      <c r="D31" s="41">
        <v>0</v>
      </c>
      <c r="E31" s="41">
        <v>0</v>
      </c>
      <c r="F31" s="41">
        <v>0</v>
      </c>
    </row>
    <row r="32" spans="2:6" s="9" customFormat="1" x14ac:dyDescent="0.25">
      <c r="B32" s="10">
        <v>810053</v>
      </c>
      <c r="C32" s="10" t="s">
        <v>318</v>
      </c>
      <c r="D32" s="41">
        <v>2739292</v>
      </c>
      <c r="E32" s="41">
        <v>0</v>
      </c>
      <c r="F32" s="41">
        <v>0</v>
      </c>
    </row>
    <row r="33" spans="2:6" s="9" customFormat="1" x14ac:dyDescent="0.25">
      <c r="B33" s="10">
        <v>810054</v>
      </c>
      <c r="C33" s="10" t="s">
        <v>319</v>
      </c>
      <c r="D33" s="41">
        <v>0</v>
      </c>
      <c r="E33" s="41">
        <v>0</v>
      </c>
      <c r="F33" s="41">
        <v>0</v>
      </c>
    </row>
    <row r="34" spans="2:6" s="9" customFormat="1" x14ac:dyDescent="0.25">
      <c r="B34" s="10">
        <v>810055</v>
      </c>
      <c r="C34" s="10" t="s">
        <v>355</v>
      </c>
      <c r="D34" s="41">
        <v>1171539</v>
      </c>
      <c r="E34" s="41">
        <v>0</v>
      </c>
      <c r="F34" s="41">
        <v>1710982</v>
      </c>
    </row>
    <row r="35" spans="2:6" s="9" customFormat="1" x14ac:dyDescent="0.25">
      <c r="B35" s="10">
        <v>810056</v>
      </c>
      <c r="C35" s="10" t="s">
        <v>320</v>
      </c>
      <c r="D35" s="41">
        <v>0</v>
      </c>
      <c r="E35" s="41">
        <v>0</v>
      </c>
      <c r="F35" s="41">
        <v>4652503</v>
      </c>
    </row>
    <row r="36" spans="2:6" s="9" customFormat="1" x14ac:dyDescent="0.25">
      <c r="B36" s="10">
        <v>810057</v>
      </c>
      <c r="C36" s="10" t="s">
        <v>321</v>
      </c>
      <c r="D36" s="41">
        <v>0</v>
      </c>
      <c r="E36" s="41">
        <v>0</v>
      </c>
      <c r="F36" s="41">
        <v>0</v>
      </c>
    </row>
    <row r="37" spans="2:6" s="9" customFormat="1" x14ac:dyDescent="0.25">
      <c r="B37" s="10">
        <v>810058</v>
      </c>
      <c r="C37" s="10" t="s">
        <v>322</v>
      </c>
      <c r="D37" s="41">
        <v>7628444</v>
      </c>
      <c r="E37" s="41">
        <v>36168304</v>
      </c>
      <c r="F37" s="41">
        <v>17662140</v>
      </c>
    </row>
    <row r="38" spans="2:6" s="9" customFormat="1" x14ac:dyDescent="0.25">
      <c r="B38" s="10">
        <v>810059</v>
      </c>
      <c r="C38" s="10" t="s">
        <v>356</v>
      </c>
      <c r="D38" s="41">
        <v>529524</v>
      </c>
      <c r="E38" s="41">
        <v>0</v>
      </c>
      <c r="F38" s="41">
        <v>0</v>
      </c>
    </row>
    <row r="39" spans="2:6" s="9" customFormat="1" x14ac:dyDescent="0.25">
      <c r="B39" s="10">
        <v>810060</v>
      </c>
      <c r="C39" s="10" t="s">
        <v>324</v>
      </c>
      <c r="D39" s="41">
        <v>866200</v>
      </c>
      <c r="E39" s="41">
        <v>155000</v>
      </c>
      <c r="F39" s="41">
        <v>0</v>
      </c>
    </row>
    <row r="40" spans="2:6" s="9" customFormat="1" x14ac:dyDescent="0.25">
      <c r="B40" s="10">
        <v>810061</v>
      </c>
      <c r="C40" s="10" t="s">
        <v>607</v>
      </c>
      <c r="D40" s="41">
        <v>0</v>
      </c>
      <c r="E40" s="41">
        <v>0</v>
      </c>
      <c r="F40" s="41">
        <v>0</v>
      </c>
    </row>
    <row r="41" spans="2:6" s="9" customFormat="1" x14ac:dyDescent="0.25">
      <c r="B41" s="10">
        <v>810063</v>
      </c>
      <c r="C41" s="10" t="s">
        <v>326</v>
      </c>
      <c r="D41" s="41">
        <v>0</v>
      </c>
      <c r="E41" s="41">
        <v>1503960</v>
      </c>
      <c r="F41" s="41">
        <v>0</v>
      </c>
    </row>
    <row r="42" spans="2:6" s="9" customFormat="1" x14ac:dyDescent="0.25">
      <c r="B42" s="10">
        <v>810065</v>
      </c>
      <c r="C42" s="10" t="s">
        <v>328</v>
      </c>
      <c r="D42" s="41">
        <v>1145541</v>
      </c>
      <c r="E42" s="41">
        <v>4400000</v>
      </c>
      <c r="F42" s="41">
        <v>-579180</v>
      </c>
    </row>
    <row r="43" spans="2:6" s="9" customFormat="1" x14ac:dyDescent="0.25">
      <c r="B43" s="10">
        <v>810066</v>
      </c>
      <c r="C43" s="10" t="s">
        <v>329</v>
      </c>
      <c r="D43" s="41">
        <v>311117</v>
      </c>
      <c r="E43" s="41">
        <v>0</v>
      </c>
      <c r="F43" s="41">
        <v>7418851</v>
      </c>
    </row>
    <row r="44" spans="2:6" s="9" customFormat="1" x14ac:dyDescent="0.25">
      <c r="B44" s="10">
        <v>810068</v>
      </c>
      <c r="C44" s="10" t="s">
        <v>330</v>
      </c>
      <c r="D44" s="41">
        <v>3442465</v>
      </c>
      <c r="E44" s="41">
        <v>4398488</v>
      </c>
      <c r="F44" s="41">
        <v>0</v>
      </c>
    </row>
    <row r="45" spans="2:6" s="9" customFormat="1" x14ac:dyDescent="0.25">
      <c r="B45" s="10">
        <v>810076</v>
      </c>
      <c r="C45" s="10" t="s">
        <v>331</v>
      </c>
      <c r="D45" s="41">
        <v>2412360</v>
      </c>
      <c r="E45" s="41">
        <v>761421</v>
      </c>
      <c r="F45" s="41">
        <v>4105557</v>
      </c>
    </row>
    <row r="46" spans="2:6" s="9" customFormat="1" x14ac:dyDescent="0.25">
      <c r="B46" s="10">
        <v>810080</v>
      </c>
      <c r="C46" s="10" t="s">
        <v>347</v>
      </c>
      <c r="D46" s="41">
        <v>0</v>
      </c>
      <c r="E46" s="41">
        <v>-1500000</v>
      </c>
      <c r="F46" s="41">
        <v>0</v>
      </c>
    </row>
    <row r="47" spans="2:6" s="9" customFormat="1" x14ac:dyDescent="0.25">
      <c r="B47" s="10">
        <v>810081</v>
      </c>
      <c r="C47" s="10" t="s">
        <v>332</v>
      </c>
      <c r="D47" s="41">
        <v>0</v>
      </c>
      <c r="E47" s="41">
        <v>0</v>
      </c>
      <c r="F47" s="41">
        <v>0</v>
      </c>
    </row>
    <row r="48" spans="2:6" s="9" customFormat="1" x14ac:dyDescent="0.25">
      <c r="B48" s="10">
        <v>810083</v>
      </c>
      <c r="C48" s="10" t="s">
        <v>333</v>
      </c>
      <c r="D48" s="41">
        <v>6180596</v>
      </c>
      <c r="E48" s="41">
        <v>6326355</v>
      </c>
      <c r="F48" s="41">
        <v>12973299</v>
      </c>
    </row>
    <row r="49" spans="2:6" s="9" customFormat="1" x14ac:dyDescent="0.25">
      <c r="B49" s="10">
        <v>810084</v>
      </c>
      <c r="C49" s="10" t="s">
        <v>334</v>
      </c>
      <c r="D49" s="41">
        <v>2134670</v>
      </c>
      <c r="E49" s="41">
        <v>5973311</v>
      </c>
      <c r="F49" s="41">
        <v>5365226</v>
      </c>
    </row>
    <row r="50" spans="2:6" s="9" customFormat="1" x14ac:dyDescent="0.25">
      <c r="B50" s="10">
        <v>810085</v>
      </c>
      <c r="C50" s="10" t="s">
        <v>335</v>
      </c>
      <c r="D50" s="41">
        <v>8439784</v>
      </c>
      <c r="E50" s="41">
        <v>597384</v>
      </c>
      <c r="F50" s="41">
        <v>19668167</v>
      </c>
    </row>
    <row r="51" spans="2:6" s="9" customFormat="1" x14ac:dyDescent="0.25">
      <c r="B51" s="10">
        <v>810086</v>
      </c>
      <c r="C51" s="10" t="s">
        <v>336</v>
      </c>
      <c r="D51" s="41">
        <v>0</v>
      </c>
      <c r="E51" s="41">
        <v>106611</v>
      </c>
      <c r="F51" s="41">
        <v>0</v>
      </c>
    </row>
    <row r="52" spans="2:6" s="9" customFormat="1" x14ac:dyDescent="0.25">
      <c r="B52" s="10">
        <v>810087</v>
      </c>
      <c r="C52" s="10" t="s">
        <v>336</v>
      </c>
      <c r="D52" s="41">
        <v>15472358</v>
      </c>
      <c r="E52" s="41">
        <v>2022296</v>
      </c>
      <c r="F52" s="41">
        <v>0</v>
      </c>
    </row>
    <row r="53" spans="2:6" s="9" customFormat="1" x14ac:dyDescent="0.25">
      <c r="B53" s="10">
        <v>810088</v>
      </c>
      <c r="C53" s="10" t="s">
        <v>623</v>
      </c>
      <c r="D53" s="41">
        <v>0</v>
      </c>
      <c r="E53" s="41">
        <v>0</v>
      </c>
      <c r="F53" s="41">
        <v>1023768</v>
      </c>
    </row>
    <row r="54" spans="2:6" s="9" customFormat="1" x14ac:dyDescent="0.25">
      <c r="B54" s="10">
        <v>810089</v>
      </c>
      <c r="C54" s="10" t="s">
        <v>357</v>
      </c>
      <c r="D54" s="41">
        <v>0</v>
      </c>
      <c r="E54" s="41">
        <v>12643989</v>
      </c>
      <c r="F54" s="41">
        <v>20147585</v>
      </c>
    </row>
    <row r="55" spans="2:6" s="9" customFormat="1" x14ac:dyDescent="0.25">
      <c r="B55" s="10">
        <v>810091</v>
      </c>
      <c r="C55" s="10" t="s">
        <v>624</v>
      </c>
      <c r="D55" s="41">
        <v>0</v>
      </c>
      <c r="E55" s="41">
        <v>35490</v>
      </c>
      <c r="F55" s="41">
        <v>0</v>
      </c>
    </row>
    <row r="56" spans="2:6" s="9" customFormat="1" x14ac:dyDescent="0.25">
      <c r="B56" s="10">
        <v>810092</v>
      </c>
      <c r="C56" s="10" t="s">
        <v>625</v>
      </c>
      <c r="D56" s="41">
        <v>0</v>
      </c>
      <c r="E56" s="41">
        <v>87753</v>
      </c>
      <c r="F56" s="41">
        <v>0</v>
      </c>
    </row>
    <row r="57" spans="2:6" s="9" customFormat="1" x14ac:dyDescent="0.25">
      <c r="B57" s="10">
        <v>810093</v>
      </c>
      <c r="C57" s="10" t="s">
        <v>358</v>
      </c>
      <c r="D57" s="41">
        <v>0</v>
      </c>
      <c r="E57" s="41">
        <v>0</v>
      </c>
      <c r="F57" s="41">
        <v>4154272</v>
      </c>
    </row>
    <row r="58" spans="2:6" s="9" customFormat="1" x14ac:dyDescent="0.25">
      <c r="B58" s="10">
        <v>810094</v>
      </c>
      <c r="C58" s="10" t="s">
        <v>359</v>
      </c>
      <c r="D58" s="41">
        <v>0</v>
      </c>
      <c r="E58" s="41">
        <v>0</v>
      </c>
      <c r="F58" s="41">
        <v>1256000</v>
      </c>
    </row>
    <row r="59" spans="2:6" s="9" customFormat="1" x14ac:dyDescent="0.25">
      <c r="B59" s="10">
        <v>810095</v>
      </c>
      <c r="C59" s="10" t="s">
        <v>360</v>
      </c>
      <c r="D59" s="41">
        <v>0</v>
      </c>
      <c r="E59" s="41">
        <v>0</v>
      </c>
      <c r="F59" s="41">
        <v>4805682</v>
      </c>
    </row>
    <row r="60" spans="2:6" s="9" customFormat="1" x14ac:dyDescent="0.25">
      <c r="B60" s="42"/>
      <c r="C60" s="42" t="s">
        <v>259</v>
      </c>
      <c r="D60" s="44">
        <f>SUM(D61:D80)</f>
        <v>64780643</v>
      </c>
      <c r="E60" s="44">
        <f>SUM(E61:E80)</f>
        <v>133294907</v>
      </c>
      <c r="F60" s="44">
        <f>SUM(F61:F80)</f>
        <v>61021511</v>
      </c>
    </row>
    <row r="61" spans="2:6" s="9" customFormat="1" x14ac:dyDescent="0.25">
      <c r="B61" s="10">
        <v>820008</v>
      </c>
      <c r="C61" s="10" t="s">
        <v>366</v>
      </c>
      <c r="D61" s="41">
        <v>0</v>
      </c>
      <c r="E61" s="41">
        <v>0</v>
      </c>
      <c r="F61" s="41">
        <v>0</v>
      </c>
    </row>
    <row r="62" spans="2:6" s="9" customFormat="1" x14ac:dyDescent="0.25">
      <c r="B62" s="10">
        <v>820009</v>
      </c>
      <c r="C62" s="10" t="s">
        <v>266</v>
      </c>
      <c r="D62" s="41">
        <v>0</v>
      </c>
      <c r="E62" s="41">
        <v>0</v>
      </c>
      <c r="F62" s="41">
        <v>0</v>
      </c>
    </row>
    <row r="63" spans="2:6" s="9" customFormat="1" x14ac:dyDescent="0.25">
      <c r="B63" s="10">
        <v>820010</v>
      </c>
      <c r="C63" s="10" t="s">
        <v>339</v>
      </c>
      <c r="D63" s="41">
        <v>0</v>
      </c>
      <c r="E63" s="41">
        <v>0</v>
      </c>
      <c r="F63" s="41">
        <v>0</v>
      </c>
    </row>
    <row r="64" spans="2:6" s="9" customFormat="1" x14ac:dyDescent="0.25">
      <c r="B64" s="10">
        <v>820013</v>
      </c>
      <c r="C64" s="10" t="s">
        <v>364</v>
      </c>
      <c r="D64" s="41">
        <v>0</v>
      </c>
      <c r="E64" s="41">
        <v>0</v>
      </c>
      <c r="F64" s="41">
        <v>0</v>
      </c>
    </row>
    <row r="65" spans="2:6" s="9" customFormat="1" x14ac:dyDescent="0.25">
      <c r="B65" s="10">
        <v>820015</v>
      </c>
      <c r="C65" s="10" t="s">
        <v>365</v>
      </c>
      <c r="D65" s="41">
        <v>0</v>
      </c>
      <c r="E65" s="41">
        <v>0</v>
      </c>
      <c r="F65" s="41">
        <v>0</v>
      </c>
    </row>
    <row r="66" spans="2:6" s="9" customFormat="1" x14ac:dyDescent="0.25">
      <c r="B66" s="10">
        <v>820017</v>
      </c>
      <c r="C66" s="10" t="s">
        <v>270</v>
      </c>
      <c r="D66" s="41">
        <v>0</v>
      </c>
      <c r="E66" s="41">
        <v>0</v>
      </c>
      <c r="F66" s="41">
        <v>0</v>
      </c>
    </row>
    <row r="67" spans="2:6" s="9" customFormat="1" x14ac:dyDescent="0.25">
      <c r="B67" s="10">
        <v>820019</v>
      </c>
      <c r="C67" s="10" t="s">
        <v>361</v>
      </c>
      <c r="D67" s="41">
        <v>0</v>
      </c>
      <c r="E67" s="41">
        <v>0</v>
      </c>
      <c r="F67" s="41">
        <v>11620000</v>
      </c>
    </row>
    <row r="68" spans="2:6" s="9" customFormat="1" x14ac:dyDescent="0.25">
      <c r="B68" s="10">
        <v>820023</v>
      </c>
      <c r="C68" s="10" t="s">
        <v>626</v>
      </c>
      <c r="D68" s="41">
        <v>52286</v>
      </c>
      <c r="E68" s="41">
        <v>0</v>
      </c>
      <c r="F68" s="41"/>
    </row>
    <row r="69" spans="2:6" s="9" customFormat="1" x14ac:dyDescent="0.25">
      <c r="B69" s="10">
        <v>820024</v>
      </c>
      <c r="C69" s="10" t="s">
        <v>368</v>
      </c>
      <c r="D69" s="41">
        <v>0</v>
      </c>
      <c r="E69" s="41">
        <v>0</v>
      </c>
      <c r="F69" s="41">
        <v>6500000</v>
      </c>
    </row>
    <row r="70" spans="2:6" s="9" customFormat="1" x14ac:dyDescent="0.25">
      <c r="B70" s="10">
        <v>820028</v>
      </c>
      <c r="C70" s="10" t="s">
        <v>343</v>
      </c>
      <c r="D70" s="41">
        <v>74138</v>
      </c>
      <c r="E70" s="41">
        <v>114288</v>
      </c>
      <c r="F70" s="41">
        <v>0</v>
      </c>
    </row>
    <row r="71" spans="2:6" s="9" customFormat="1" x14ac:dyDescent="0.25">
      <c r="B71" s="10">
        <v>820029</v>
      </c>
      <c r="C71" s="10" t="s">
        <v>344</v>
      </c>
      <c r="D71" s="41">
        <v>0</v>
      </c>
      <c r="E71" s="41">
        <v>0</v>
      </c>
      <c r="F71" s="41">
        <v>0</v>
      </c>
    </row>
    <row r="72" spans="2:6" s="9" customFormat="1" x14ac:dyDescent="0.25">
      <c r="B72" s="10">
        <v>820032</v>
      </c>
      <c r="C72" s="10" t="s">
        <v>369</v>
      </c>
      <c r="D72" s="41">
        <v>64042342</v>
      </c>
      <c r="E72" s="41">
        <v>34264793</v>
      </c>
      <c r="F72" s="41">
        <v>22234087</v>
      </c>
    </row>
    <row r="73" spans="2:6" s="9" customFormat="1" x14ac:dyDescent="0.25">
      <c r="B73" s="10">
        <v>820040</v>
      </c>
      <c r="C73" s="10" t="s">
        <v>274</v>
      </c>
      <c r="D73" s="41">
        <v>30601</v>
      </c>
      <c r="E73" s="41">
        <v>0</v>
      </c>
      <c r="F73" s="41">
        <v>0</v>
      </c>
    </row>
    <row r="74" spans="2:6" s="9" customFormat="1" x14ac:dyDescent="0.25">
      <c r="B74" s="10">
        <v>820041</v>
      </c>
      <c r="C74" s="10" t="s">
        <v>350</v>
      </c>
      <c r="D74" s="41">
        <v>0</v>
      </c>
      <c r="E74" s="41">
        <v>0</v>
      </c>
      <c r="F74" s="41">
        <v>0</v>
      </c>
    </row>
    <row r="75" spans="2:6" s="9" customFormat="1" x14ac:dyDescent="0.25">
      <c r="B75" s="10">
        <v>820042</v>
      </c>
      <c r="C75" s="10" t="s">
        <v>370</v>
      </c>
      <c r="D75" s="41">
        <v>0</v>
      </c>
      <c r="E75" s="41">
        <v>0</v>
      </c>
      <c r="F75" s="41">
        <v>0</v>
      </c>
    </row>
    <row r="76" spans="2:6" s="9" customFormat="1" x14ac:dyDescent="0.25">
      <c r="B76" s="10">
        <v>820045</v>
      </c>
      <c r="C76" s="10" t="s">
        <v>615</v>
      </c>
      <c r="D76" s="41">
        <v>52702</v>
      </c>
      <c r="E76" s="41">
        <v>0</v>
      </c>
      <c r="F76" s="41">
        <v>0</v>
      </c>
    </row>
    <row r="77" spans="2:6" s="9" customFormat="1" x14ac:dyDescent="0.25">
      <c r="B77" s="10">
        <v>820047</v>
      </c>
      <c r="C77" s="10" t="s">
        <v>362</v>
      </c>
      <c r="D77" s="41">
        <v>49574</v>
      </c>
      <c r="E77" s="41">
        <v>0</v>
      </c>
      <c r="F77" s="41">
        <v>0</v>
      </c>
    </row>
    <row r="78" spans="2:6" s="9" customFormat="1" x14ac:dyDescent="0.25">
      <c r="B78" s="10">
        <v>820048</v>
      </c>
      <c r="C78" s="10" t="s">
        <v>627</v>
      </c>
      <c r="D78" s="41">
        <v>479000</v>
      </c>
      <c r="E78" s="41">
        <v>0</v>
      </c>
      <c r="F78" s="41">
        <v>0</v>
      </c>
    </row>
    <row r="79" spans="2:6" s="9" customFormat="1" x14ac:dyDescent="0.25">
      <c r="B79" s="10">
        <v>820049</v>
      </c>
      <c r="C79" s="10" t="s">
        <v>363</v>
      </c>
      <c r="D79" s="41">
        <v>0</v>
      </c>
      <c r="E79" s="41">
        <v>98915826</v>
      </c>
      <c r="F79" s="41">
        <v>19821484</v>
      </c>
    </row>
    <row r="80" spans="2:6" s="9" customFormat="1" x14ac:dyDescent="0.25">
      <c r="B80" s="10">
        <v>820064</v>
      </c>
      <c r="C80" s="10" t="s">
        <v>371</v>
      </c>
      <c r="D80" s="41">
        <v>0</v>
      </c>
      <c r="E80" s="41">
        <v>0</v>
      </c>
      <c r="F80" s="41">
        <v>845940</v>
      </c>
    </row>
    <row r="81" spans="2:8" x14ac:dyDescent="0.25">
      <c r="B81" s="57" t="s">
        <v>235</v>
      </c>
      <c r="C81" s="58"/>
      <c r="D81" s="39">
        <f>D9+D60</f>
        <v>207940315</v>
      </c>
      <c r="E81" s="39">
        <f>E9+E60</f>
        <v>353806891</v>
      </c>
      <c r="F81" s="39">
        <f>F9+F60</f>
        <v>273263133</v>
      </c>
    </row>
    <row r="82" spans="2:8" x14ac:dyDescent="0.25">
      <c r="B82" s="7"/>
      <c r="C82" s="7"/>
      <c r="D82" s="7"/>
      <c r="E82" s="7"/>
      <c r="F82" s="7"/>
    </row>
    <row r="83" spans="2:8" x14ac:dyDescent="0.25">
      <c r="B83" s="7"/>
      <c r="C83" s="7"/>
      <c r="D83" s="7"/>
      <c r="E83" s="7"/>
      <c r="F83" s="7"/>
    </row>
    <row r="84" spans="2:8" x14ac:dyDescent="0.25">
      <c r="B84" s="7"/>
      <c r="C84" s="7"/>
      <c r="D84" s="56"/>
      <c r="E84" s="56"/>
      <c r="F84" s="56"/>
    </row>
    <row r="85" spans="2:8" x14ac:dyDescent="0.25">
      <c r="B85" s="8"/>
      <c r="C85" s="8"/>
      <c r="D85" s="31"/>
      <c r="E85" s="8"/>
      <c r="F85" s="8"/>
      <c r="G85" s="9"/>
      <c r="H85" s="9"/>
    </row>
    <row r="86" spans="2:8" x14ac:dyDescent="0.25">
      <c r="G86" s="9"/>
      <c r="H86" s="9"/>
    </row>
    <row r="87" spans="2:8" x14ac:dyDescent="0.25">
      <c r="G87" s="9"/>
      <c r="H87" s="9"/>
    </row>
  </sheetData>
  <mergeCells count="12">
    <mergeCell ref="B81:C81"/>
    <mergeCell ref="B7:B8"/>
    <mergeCell ref="C7:C8"/>
    <mergeCell ref="D7:D8"/>
    <mergeCell ref="E7:E8"/>
    <mergeCell ref="F7:F8"/>
    <mergeCell ref="B1:F1"/>
    <mergeCell ref="B2:F2"/>
    <mergeCell ref="B3:F3"/>
    <mergeCell ref="B4:F4"/>
    <mergeCell ref="B5:F5"/>
    <mergeCell ref="B6:F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A110"/>
  <sheetViews>
    <sheetView showGridLines="0" zoomScale="130" zoomScaleNormal="130" workbookViewId="0">
      <selection activeCell="C9" sqref="C9"/>
    </sheetView>
  </sheetViews>
  <sheetFormatPr baseColWidth="10" defaultColWidth="9.140625" defaultRowHeight="15" x14ac:dyDescent="0.25"/>
  <cols>
    <col min="1" max="1" width="8" customWidth="1"/>
    <col min="2" max="2" width="12.42578125" customWidth="1"/>
    <col min="3" max="3" width="98.28515625" customWidth="1"/>
    <col min="4" max="4" width="16.140625" bestFit="1" customWidth="1"/>
    <col min="5" max="8" width="13.28515625" bestFit="1" customWidth="1"/>
    <col min="9" max="11" width="16.140625" bestFit="1" customWidth="1"/>
    <col min="12" max="12" width="15" bestFit="1" customWidth="1"/>
    <col min="13" max="16" width="17.85546875" bestFit="1" customWidth="1"/>
  </cols>
  <sheetData>
    <row r="1" spans="1:27" ht="16.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27" ht="17.25" customHeight="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27" ht="17.25" customHeight="1" x14ac:dyDescent="0.25">
      <c r="A3" s="62" t="s">
        <v>225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27" ht="15.75" customHeight="1" x14ac:dyDescent="0.25">
      <c r="A4" s="63" t="s">
        <v>467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27" ht="15.75" customHeight="1" x14ac:dyDescent="0.25">
      <c r="B5" s="64"/>
      <c r="C5" s="64"/>
      <c r="D5" s="64"/>
      <c r="E5" s="64"/>
      <c r="F5" s="64"/>
      <c r="G5" s="64"/>
      <c r="H5" s="4"/>
      <c r="I5" s="4"/>
      <c r="J5" s="4"/>
    </row>
    <row r="6" spans="1:27" x14ac:dyDescent="0.25">
      <c r="B6" s="60" t="s">
        <v>223</v>
      </c>
      <c r="C6" s="60"/>
      <c r="D6" s="60"/>
      <c r="E6" s="60"/>
      <c r="F6" s="60"/>
      <c r="G6" s="60"/>
    </row>
    <row r="7" spans="1:27" ht="19.5" customHeight="1" x14ac:dyDescent="0.25">
      <c r="B7" s="59" t="s">
        <v>2</v>
      </c>
      <c r="C7" s="59" t="s">
        <v>121</v>
      </c>
      <c r="D7" s="59">
        <v>1990</v>
      </c>
      <c r="E7" s="59">
        <v>1991</v>
      </c>
      <c r="F7" s="59">
        <v>1992</v>
      </c>
      <c r="G7" s="59">
        <v>1993</v>
      </c>
      <c r="H7" s="59">
        <v>1994</v>
      </c>
      <c r="I7" s="59">
        <v>1995</v>
      </c>
      <c r="J7" s="59">
        <v>1996</v>
      </c>
      <c r="K7" s="59">
        <v>1997</v>
      </c>
      <c r="L7" s="59">
        <v>1998</v>
      </c>
      <c r="M7" s="59">
        <v>1999</v>
      </c>
      <c r="N7" s="59">
        <v>2000</v>
      </c>
      <c r="O7" s="59">
        <v>2001</v>
      </c>
      <c r="P7" s="59">
        <v>2002</v>
      </c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1:27" s="9" customForma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</row>
    <row r="9" spans="1:27" s="9" customFormat="1" x14ac:dyDescent="0.25">
      <c r="B9" s="33">
        <v>810000</v>
      </c>
      <c r="C9" s="33" t="s">
        <v>466</v>
      </c>
      <c r="D9" s="36">
        <f>SUM(D10:D74)</f>
        <v>234410457</v>
      </c>
      <c r="E9" s="36">
        <f t="shared" ref="E9:P9" si="0">SUM(E10:E74)</f>
        <v>256649096</v>
      </c>
      <c r="F9" s="36">
        <f t="shared" si="0"/>
        <v>163037695</v>
      </c>
      <c r="G9" s="36">
        <f t="shared" si="0"/>
        <v>251206971</v>
      </c>
      <c r="H9" s="36">
        <f t="shared" si="0"/>
        <v>461574808</v>
      </c>
      <c r="I9" s="36">
        <f t="shared" si="0"/>
        <v>376671986</v>
      </c>
      <c r="J9" s="36">
        <f t="shared" si="0"/>
        <v>228581256</v>
      </c>
      <c r="K9" s="36">
        <f t="shared" si="0"/>
        <v>208526109</v>
      </c>
      <c r="L9" s="36">
        <f t="shared" si="0"/>
        <v>83389135</v>
      </c>
      <c r="M9" s="36">
        <f t="shared" si="0"/>
        <v>2409724561</v>
      </c>
      <c r="N9" s="36">
        <f t="shared" si="0"/>
        <v>1501200565</v>
      </c>
      <c r="O9" s="36">
        <f t="shared" si="0"/>
        <v>4864940541</v>
      </c>
      <c r="P9" s="36">
        <f t="shared" si="0"/>
        <v>8744742788</v>
      </c>
    </row>
    <row r="10" spans="1:27" s="9" customFormat="1" x14ac:dyDescent="0.25">
      <c r="B10" s="34">
        <v>810007</v>
      </c>
      <c r="C10" s="34" t="s">
        <v>465</v>
      </c>
      <c r="D10" s="38">
        <v>0</v>
      </c>
      <c r="E10" s="38">
        <v>1500000</v>
      </c>
      <c r="F10" s="38">
        <v>0</v>
      </c>
      <c r="G10" s="38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</row>
    <row r="11" spans="1:27" s="9" customFormat="1" x14ac:dyDescent="0.25">
      <c r="B11" s="34">
        <v>810013</v>
      </c>
      <c r="C11" s="34" t="s">
        <v>464</v>
      </c>
      <c r="D11" s="38">
        <v>0</v>
      </c>
      <c r="E11" s="38">
        <v>20184896</v>
      </c>
      <c r="F11" s="38">
        <v>0</v>
      </c>
      <c r="G11" s="38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</row>
    <row r="12" spans="1:27" s="9" customFormat="1" x14ac:dyDescent="0.25">
      <c r="B12" s="34">
        <v>810018</v>
      </c>
      <c r="C12" s="34" t="s">
        <v>463</v>
      </c>
      <c r="D12" s="38">
        <v>60180000</v>
      </c>
      <c r="E12" s="38">
        <v>49377049</v>
      </c>
      <c r="F12" s="38">
        <v>0</v>
      </c>
      <c r="G12" s="38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</row>
    <row r="13" spans="1:27" s="9" customFormat="1" x14ac:dyDescent="0.25">
      <c r="B13" s="34">
        <v>810024</v>
      </c>
      <c r="C13" s="34" t="s">
        <v>462</v>
      </c>
      <c r="D13" s="38">
        <v>7966000</v>
      </c>
      <c r="E13" s="38">
        <v>10412849</v>
      </c>
      <c r="F13" s="38">
        <v>1127292</v>
      </c>
      <c r="G13" s="38">
        <v>5426132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</row>
    <row r="14" spans="1:27" s="9" customFormat="1" x14ac:dyDescent="0.25">
      <c r="B14" s="34">
        <v>810033</v>
      </c>
      <c r="C14" s="34" t="s">
        <v>461</v>
      </c>
      <c r="D14" s="38">
        <v>0</v>
      </c>
      <c r="E14" s="38">
        <v>8750000</v>
      </c>
      <c r="F14" s="38">
        <v>4273860</v>
      </c>
      <c r="G14" s="38">
        <v>11269310</v>
      </c>
      <c r="H14" s="37">
        <v>6555105</v>
      </c>
      <c r="I14" s="37">
        <v>37101531</v>
      </c>
      <c r="J14" s="37">
        <v>0</v>
      </c>
      <c r="K14" s="37">
        <v>0</v>
      </c>
      <c r="L14" s="37">
        <v>0</v>
      </c>
      <c r="M14" s="37">
        <v>2160973</v>
      </c>
      <c r="N14" s="37">
        <v>0</v>
      </c>
      <c r="O14" s="37">
        <v>0</v>
      </c>
      <c r="P14" s="37">
        <v>0</v>
      </c>
    </row>
    <row r="15" spans="1:27" s="9" customFormat="1" x14ac:dyDescent="0.25">
      <c r="B15" s="34">
        <v>810034</v>
      </c>
      <c r="C15" s="34" t="s">
        <v>460</v>
      </c>
      <c r="D15" s="38">
        <v>14954892</v>
      </c>
      <c r="E15" s="38">
        <v>6250000</v>
      </c>
      <c r="F15" s="38">
        <v>0</v>
      </c>
      <c r="G15" s="38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</row>
    <row r="16" spans="1:27" s="9" customFormat="1" x14ac:dyDescent="0.25">
      <c r="B16" s="34">
        <v>810045</v>
      </c>
      <c r="C16" s="34" t="s">
        <v>459</v>
      </c>
      <c r="D16" s="38">
        <v>41316163</v>
      </c>
      <c r="E16" s="38">
        <v>63495987</v>
      </c>
      <c r="F16" s="38">
        <v>99665358</v>
      </c>
      <c r="G16" s="38">
        <v>164575779</v>
      </c>
      <c r="H16" s="37">
        <v>135187293</v>
      </c>
      <c r="I16" s="37">
        <v>47417638</v>
      </c>
      <c r="J16" s="37">
        <v>21799822</v>
      </c>
      <c r="K16" s="37">
        <v>734604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</row>
    <row r="17" spans="2:16" s="9" customFormat="1" x14ac:dyDescent="0.25">
      <c r="B17" s="34">
        <v>810057</v>
      </c>
      <c r="C17" s="34" t="s">
        <v>458</v>
      </c>
      <c r="D17" s="38">
        <v>7251450</v>
      </c>
      <c r="E17" s="38">
        <v>0</v>
      </c>
      <c r="F17" s="38">
        <v>0</v>
      </c>
      <c r="G17" s="38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</row>
    <row r="18" spans="2:16" s="9" customFormat="1" x14ac:dyDescent="0.25">
      <c r="B18" s="34">
        <v>810063</v>
      </c>
      <c r="C18" s="34" t="s">
        <v>457</v>
      </c>
      <c r="D18" s="38">
        <v>200000</v>
      </c>
      <c r="E18" s="38">
        <v>0</v>
      </c>
      <c r="F18" s="38">
        <v>0</v>
      </c>
      <c r="G18" s="38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</row>
    <row r="19" spans="2:16" s="9" customFormat="1" x14ac:dyDescent="0.25">
      <c r="B19" s="34">
        <v>810081</v>
      </c>
      <c r="C19" s="34" t="s">
        <v>456</v>
      </c>
      <c r="D19" s="38">
        <v>6638257</v>
      </c>
      <c r="E19" s="38">
        <v>0</v>
      </c>
      <c r="F19" s="38">
        <v>0</v>
      </c>
      <c r="G19" s="38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</row>
    <row r="20" spans="2:16" s="9" customFormat="1" x14ac:dyDescent="0.25">
      <c r="B20" s="34">
        <v>810083</v>
      </c>
      <c r="C20" s="34" t="s">
        <v>455</v>
      </c>
      <c r="D20" s="38">
        <v>14756183</v>
      </c>
      <c r="E20" s="38">
        <v>4067262.9999999995</v>
      </c>
      <c r="F20" s="38">
        <v>0</v>
      </c>
      <c r="G20" s="38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</row>
    <row r="21" spans="2:16" s="9" customFormat="1" x14ac:dyDescent="0.25">
      <c r="B21" s="34">
        <v>810084</v>
      </c>
      <c r="C21" s="34" t="s">
        <v>454</v>
      </c>
      <c r="D21" s="38">
        <v>45835338</v>
      </c>
      <c r="E21" s="38">
        <v>18811630</v>
      </c>
      <c r="F21" s="38">
        <v>0</v>
      </c>
      <c r="G21" s="38">
        <v>0</v>
      </c>
      <c r="H21" s="37">
        <v>0</v>
      </c>
      <c r="I21" s="37">
        <v>0</v>
      </c>
      <c r="J21" s="37">
        <v>16754166.000000002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</row>
    <row r="22" spans="2:16" s="9" customFormat="1" x14ac:dyDescent="0.25">
      <c r="B22" s="34">
        <v>810088</v>
      </c>
      <c r="C22" s="34" t="s">
        <v>453</v>
      </c>
      <c r="D22" s="38">
        <v>24254352</v>
      </c>
      <c r="E22" s="38">
        <v>15728252</v>
      </c>
      <c r="F22" s="38">
        <v>53913621</v>
      </c>
      <c r="G22" s="38">
        <v>18285781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</row>
    <row r="23" spans="2:16" s="9" customFormat="1" x14ac:dyDescent="0.25">
      <c r="B23" s="34">
        <v>810091</v>
      </c>
      <c r="C23" s="34" t="s">
        <v>452</v>
      </c>
      <c r="D23" s="38">
        <v>304353</v>
      </c>
      <c r="E23" s="38">
        <v>0</v>
      </c>
      <c r="F23" s="38">
        <v>0</v>
      </c>
      <c r="G23" s="38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</row>
    <row r="24" spans="2:16" s="9" customFormat="1" x14ac:dyDescent="0.25">
      <c r="B24" s="34">
        <v>810092</v>
      </c>
      <c r="C24" s="34" t="s">
        <v>451</v>
      </c>
      <c r="D24" s="38">
        <v>0</v>
      </c>
      <c r="E24" s="38">
        <v>0</v>
      </c>
      <c r="F24" s="38">
        <v>0</v>
      </c>
      <c r="G24" s="38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</row>
    <row r="25" spans="2:16" s="9" customFormat="1" x14ac:dyDescent="0.25">
      <c r="B25" s="34">
        <v>810093</v>
      </c>
      <c r="C25" s="34" t="s">
        <v>450</v>
      </c>
      <c r="D25" s="38">
        <v>5640754</v>
      </c>
      <c r="E25" s="38">
        <v>366481</v>
      </c>
      <c r="F25" s="38">
        <v>0</v>
      </c>
      <c r="G25" s="38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</row>
    <row r="26" spans="2:16" s="9" customFormat="1" x14ac:dyDescent="0.25">
      <c r="B26" s="34">
        <v>810094</v>
      </c>
      <c r="C26" s="34" t="s">
        <v>449</v>
      </c>
      <c r="D26" s="38">
        <v>0</v>
      </c>
      <c r="E26" s="38">
        <v>1204689</v>
      </c>
      <c r="F26" s="38">
        <v>0</v>
      </c>
      <c r="G26" s="38">
        <v>0</v>
      </c>
      <c r="H26" s="37">
        <v>5231200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</row>
    <row r="27" spans="2:16" s="9" customFormat="1" x14ac:dyDescent="0.25">
      <c r="B27" s="34">
        <v>810095</v>
      </c>
      <c r="C27" s="34" t="s">
        <v>448</v>
      </c>
      <c r="D27" s="38">
        <v>0</v>
      </c>
      <c r="E27" s="38">
        <v>0</v>
      </c>
      <c r="F27" s="38">
        <v>0</v>
      </c>
      <c r="G27" s="38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</row>
    <row r="28" spans="2:16" s="9" customFormat="1" x14ac:dyDescent="0.25">
      <c r="B28" s="34">
        <v>810096</v>
      </c>
      <c r="C28" s="34" t="s">
        <v>447</v>
      </c>
      <c r="D28" s="38">
        <v>5112715</v>
      </c>
      <c r="E28" s="38">
        <v>4000000</v>
      </c>
      <c r="F28" s="38">
        <v>4057564</v>
      </c>
      <c r="G28" s="38">
        <v>15299957</v>
      </c>
      <c r="H28" s="37">
        <v>16903534</v>
      </c>
      <c r="I28" s="37">
        <v>11617191</v>
      </c>
      <c r="J28" s="37">
        <v>6212122</v>
      </c>
      <c r="K28" s="37">
        <v>11437381</v>
      </c>
      <c r="L28" s="37">
        <v>6835890</v>
      </c>
      <c r="M28" s="37">
        <v>0</v>
      </c>
      <c r="N28" s="37">
        <v>0</v>
      </c>
      <c r="O28" s="37">
        <v>0</v>
      </c>
      <c r="P28" s="37">
        <v>0</v>
      </c>
    </row>
    <row r="29" spans="2:16" s="9" customFormat="1" x14ac:dyDescent="0.25">
      <c r="B29" s="34">
        <v>810097</v>
      </c>
      <c r="C29" s="34" t="s">
        <v>446</v>
      </c>
      <c r="D29" s="38">
        <v>0</v>
      </c>
      <c r="E29" s="38">
        <v>52500000</v>
      </c>
      <c r="F29" s="38">
        <v>0</v>
      </c>
      <c r="G29" s="38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</row>
    <row r="30" spans="2:16" s="9" customFormat="1" x14ac:dyDescent="0.25">
      <c r="B30" s="34">
        <v>810099</v>
      </c>
      <c r="C30" s="34" t="s">
        <v>445</v>
      </c>
      <c r="D30" s="38">
        <v>0</v>
      </c>
      <c r="E30" s="38">
        <v>0</v>
      </c>
      <c r="F30" s="38">
        <v>0</v>
      </c>
      <c r="G30" s="38">
        <v>0</v>
      </c>
      <c r="H30" s="37">
        <v>37363472</v>
      </c>
      <c r="I30" s="37">
        <v>56544598</v>
      </c>
      <c r="J30" s="37">
        <v>14524897</v>
      </c>
      <c r="K30" s="37">
        <v>80266783</v>
      </c>
      <c r="L30" s="37">
        <v>52558004</v>
      </c>
      <c r="M30" s="37">
        <v>111937872</v>
      </c>
      <c r="N30" s="37">
        <v>29083598</v>
      </c>
      <c r="O30" s="37">
        <v>0</v>
      </c>
      <c r="P30" s="37">
        <v>0</v>
      </c>
    </row>
    <row r="31" spans="2:16" s="9" customFormat="1" x14ac:dyDescent="0.25">
      <c r="B31" s="34">
        <v>810100</v>
      </c>
      <c r="C31" s="34" t="s">
        <v>444</v>
      </c>
      <c r="D31" s="38">
        <v>0</v>
      </c>
      <c r="E31" s="38">
        <v>0</v>
      </c>
      <c r="F31" s="38">
        <v>0</v>
      </c>
      <c r="G31" s="38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</row>
    <row r="32" spans="2:16" s="9" customFormat="1" x14ac:dyDescent="0.25">
      <c r="B32" s="34">
        <v>810103</v>
      </c>
      <c r="C32" s="34" t="s">
        <v>443</v>
      </c>
      <c r="D32" s="38">
        <v>0</v>
      </c>
      <c r="E32" s="38">
        <v>0</v>
      </c>
      <c r="F32" s="38">
        <v>0</v>
      </c>
      <c r="G32" s="38">
        <v>15337512</v>
      </c>
      <c r="H32" s="37">
        <v>136929668</v>
      </c>
      <c r="I32" s="37">
        <v>144211075</v>
      </c>
      <c r="J32" s="37">
        <v>112440790</v>
      </c>
      <c r="K32" s="37">
        <v>58260925</v>
      </c>
      <c r="L32" s="37">
        <v>9975241</v>
      </c>
      <c r="M32" s="37">
        <v>0</v>
      </c>
      <c r="N32" s="37">
        <v>0</v>
      </c>
      <c r="O32" s="37">
        <v>2169080</v>
      </c>
      <c r="P32" s="37">
        <v>0</v>
      </c>
    </row>
    <row r="33" spans="2:16" s="9" customFormat="1" x14ac:dyDescent="0.25">
      <c r="B33" s="34">
        <v>810107</v>
      </c>
      <c r="C33" s="34" t="s">
        <v>442</v>
      </c>
      <c r="D33" s="38">
        <v>0</v>
      </c>
      <c r="E33" s="38">
        <v>0</v>
      </c>
      <c r="F33" s="38">
        <v>0</v>
      </c>
      <c r="G33" s="38">
        <v>0</v>
      </c>
      <c r="H33" s="37">
        <v>0</v>
      </c>
      <c r="I33" s="37">
        <v>0</v>
      </c>
      <c r="J33" s="37">
        <v>0</v>
      </c>
      <c r="K33" s="37">
        <v>2968808</v>
      </c>
      <c r="L33" s="37">
        <v>0</v>
      </c>
      <c r="M33" s="37">
        <v>25988335</v>
      </c>
      <c r="N33" s="37">
        <v>29937035</v>
      </c>
      <c r="O33" s="37">
        <v>25248141</v>
      </c>
      <c r="P33" s="37">
        <v>26179525</v>
      </c>
    </row>
    <row r="34" spans="2:16" s="9" customFormat="1" x14ac:dyDescent="0.25">
      <c r="B34" s="34">
        <v>810108</v>
      </c>
      <c r="C34" s="34" t="s">
        <v>441</v>
      </c>
      <c r="D34" s="38">
        <v>0</v>
      </c>
      <c r="E34" s="38">
        <v>0</v>
      </c>
      <c r="F34" s="38">
        <v>0</v>
      </c>
      <c r="G34" s="38">
        <v>0</v>
      </c>
      <c r="H34" s="37">
        <v>0</v>
      </c>
      <c r="I34" s="37">
        <v>0</v>
      </c>
      <c r="J34" s="37">
        <v>0</v>
      </c>
      <c r="K34" s="37">
        <v>8412000</v>
      </c>
      <c r="L34" s="37">
        <v>0</v>
      </c>
      <c r="M34" s="37">
        <v>109728814</v>
      </c>
      <c r="N34" s="37">
        <v>94005348</v>
      </c>
      <c r="O34" s="37">
        <v>127638012</v>
      </c>
      <c r="P34" s="37">
        <v>86533899</v>
      </c>
    </row>
    <row r="35" spans="2:16" s="9" customFormat="1" x14ac:dyDescent="0.25">
      <c r="B35" s="34">
        <v>810109</v>
      </c>
      <c r="C35" s="34" t="s">
        <v>440</v>
      </c>
      <c r="D35" s="38">
        <v>0</v>
      </c>
      <c r="E35" s="38">
        <v>0</v>
      </c>
      <c r="F35" s="38">
        <v>0</v>
      </c>
      <c r="G35" s="38">
        <v>21012500</v>
      </c>
      <c r="H35" s="37">
        <v>123404536</v>
      </c>
      <c r="I35" s="37">
        <v>79779953</v>
      </c>
      <c r="J35" s="37">
        <v>56849459</v>
      </c>
      <c r="K35" s="37">
        <v>32425607.999999996</v>
      </c>
      <c r="L35" s="37">
        <v>14020000</v>
      </c>
      <c r="M35" s="37">
        <v>20558700</v>
      </c>
      <c r="N35" s="37">
        <v>5116711</v>
      </c>
      <c r="O35" s="37">
        <v>0</v>
      </c>
      <c r="P35" s="37">
        <v>0</v>
      </c>
    </row>
    <row r="36" spans="2:16" s="9" customFormat="1" x14ac:dyDescent="0.25">
      <c r="B36" s="34">
        <v>810110</v>
      </c>
      <c r="C36" s="34" t="s">
        <v>439</v>
      </c>
      <c r="D36" s="38">
        <v>0</v>
      </c>
      <c r="E36" s="38">
        <v>0</v>
      </c>
      <c r="F36" s="38">
        <v>0</v>
      </c>
      <c r="G36" s="38">
        <v>0</v>
      </c>
      <c r="H36" s="37">
        <v>0</v>
      </c>
      <c r="I36" s="37">
        <v>0</v>
      </c>
      <c r="J36" s="37">
        <v>0</v>
      </c>
      <c r="K36" s="37">
        <v>14020000</v>
      </c>
      <c r="L36" s="37">
        <v>0</v>
      </c>
      <c r="M36" s="37">
        <v>172740672</v>
      </c>
      <c r="N36" s="37">
        <v>200689440</v>
      </c>
      <c r="O36" s="37">
        <v>155837887</v>
      </c>
      <c r="P36" s="37">
        <v>78831208</v>
      </c>
    </row>
    <row r="37" spans="2:16" s="9" customFormat="1" x14ac:dyDescent="0.25">
      <c r="B37" s="34">
        <v>810111</v>
      </c>
      <c r="C37" s="34" t="s">
        <v>438</v>
      </c>
      <c r="D37" s="38">
        <v>0</v>
      </c>
      <c r="E37" s="38">
        <v>0</v>
      </c>
      <c r="F37" s="38">
        <v>0</v>
      </c>
      <c r="G37" s="38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914861879</v>
      </c>
      <c r="N37" s="37">
        <v>181181372</v>
      </c>
      <c r="O37" s="37">
        <v>196746632</v>
      </c>
      <c r="P37" s="37">
        <v>172346204</v>
      </c>
    </row>
    <row r="38" spans="2:16" s="9" customFormat="1" x14ac:dyDescent="0.25">
      <c r="B38" s="34">
        <v>810112</v>
      </c>
      <c r="C38" s="34" t="s">
        <v>437</v>
      </c>
      <c r="D38" s="38">
        <v>0</v>
      </c>
      <c r="E38" s="38">
        <v>0</v>
      </c>
      <c r="F38" s="38">
        <v>0</v>
      </c>
      <c r="G38" s="38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510483417</v>
      </c>
      <c r="N38" s="37">
        <v>197501184</v>
      </c>
      <c r="O38" s="37">
        <v>351885137</v>
      </c>
      <c r="P38" s="37">
        <v>264954898</v>
      </c>
    </row>
    <row r="39" spans="2:16" s="9" customFormat="1" x14ac:dyDescent="0.25">
      <c r="B39" s="34">
        <v>810113</v>
      </c>
      <c r="C39" s="34" t="s">
        <v>436</v>
      </c>
      <c r="D39" s="38">
        <v>0</v>
      </c>
      <c r="E39" s="38">
        <v>0</v>
      </c>
      <c r="F39" s="38">
        <v>0</v>
      </c>
      <c r="G39" s="38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38237279</v>
      </c>
      <c r="N39" s="37">
        <v>99061608</v>
      </c>
      <c r="O39" s="37">
        <v>19298229</v>
      </c>
      <c r="P39" s="37">
        <v>72535068</v>
      </c>
    </row>
    <row r="40" spans="2:16" s="9" customFormat="1" x14ac:dyDescent="0.25">
      <c r="B40" s="34">
        <v>810114</v>
      </c>
      <c r="C40" s="34" t="s">
        <v>435</v>
      </c>
      <c r="D40" s="38">
        <v>0</v>
      </c>
      <c r="E40" s="38">
        <v>0</v>
      </c>
      <c r="F40" s="38">
        <v>0</v>
      </c>
      <c r="G40" s="38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153889047</v>
      </c>
      <c r="N40" s="37">
        <v>140884439</v>
      </c>
      <c r="O40" s="37">
        <v>47896679</v>
      </c>
      <c r="P40" s="37">
        <v>0</v>
      </c>
    </row>
    <row r="41" spans="2:16" s="9" customFormat="1" x14ac:dyDescent="0.25">
      <c r="B41" s="34">
        <v>810115</v>
      </c>
      <c r="C41" s="34" t="s">
        <v>434</v>
      </c>
      <c r="D41" s="38">
        <v>0</v>
      </c>
      <c r="E41" s="38">
        <v>0</v>
      </c>
      <c r="F41" s="38">
        <v>0</v>
      </c>
      <c r="G41" s="38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40478260</v>
      </c>
      <c r="N41" s="37">
        <v>90461892</v>
      </c>
      <c r="O41" s="37">
        <v>150646507</v>
      </c>
      <c r="P41" s="37">
        <v>167835052</v>
      </c>
    </row>
    <row r="42" spans="2:16" s="9" customFormat="1" x14ac:dyDescent="0.25">
      <c r="B42" s="34">
        <v>810116</v>
      </c>
      <c r="C42" s="34" t="s">
        <v>433</v>
      </c>
      <c r="D42" s="38">
        <v>0</v>
      </c>
      <c r="E42" s="38">
        <v>0</v>
      </c>
      <c r="F42" s="38">
        <v>0</v>
      </c>
      <c r="G42" s="38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21614197</v>
      </c>
      <c r="N42" s="37">
        <v>33276207.999999996</v>
      </c>
      <c r="O42" s="37">
        <v>16079144</v>
      </c>
      <c r="P42" s="37">
        <v>167122</v>
      </c>
    </row>
    <row r="43" spans="2:16" s="9" customFormat="1" x14ac:dyDescent="0.25">
      <c r="B43" s="34">
        <v>810117</v>
      </c>
      <c r="C43" s="34" t="s">
        <v>432</v>
      </c>
      <c r="D43" s="38">
        <v>0</v>
      </c>
      <c r="E43" s="38">
        <v>0</v>
      </c>
      <c r="F43" s="38">
        <v>0</v>
      </c>
      <c r="G43" s="38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132992225.99999999</v>
      </c>
      <c r="N43" s="37">
        <v>224556433</v>
      </c>
      <c r="O43" s="37">
        <v>268996516</v>
      </c>
      <c r="P43" s="37">
        <v>210302456</v>
      </c>
    </row>
    <row r="44" spans="2:16" s="9" customFormat="1" x14ac:dyDescent="0.25">
      <c r="B44" s="34">
        <v>810118</v>
      </c>
      <c r="C44" s="34" t="s">
        <v>431</v>
      </c>
      <c r="D44" s="38">
        <v>0</v>
      </c>
      <c r="E44" s="38">
        <v>0</v>
      </c>
      <c r="F44" s="38">
        <v>0</v>
      </c>
      <c r="G44" s="38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33266394</v>
      </c>
      <c r="N44" s="37">
        <v>53007758</v>
      </c>
      <c r="O44" s="37">
        <v>12781013</v>
      </c>
      <c r="P44" s="37">
        <v>107262</v>
      </c>
    </row>
    <row r="45" spans="2:16" s="9" customFormat="1" x14ac:dyDescent="0.25">
      <c r="B45" s="34">
        <v>810119</v>
      </c>
      <c r="C45" s="34" t="s">
        <v>430</v>
      </c>
      <c r="D45" s="38">
        <v>0</v>
      </c>
      <c r="E45" s="38">
        <v>0</v>
      </c>
      <c r="F45" s="38">
        <v>0</v>
      </c>
      <c r="G45" s="38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12833477</v>
      </c>
      <c r="N45" s="37">
        <v>3254622</v>
      </c>
      <c r="O45" s="37">
        <v>0</v>
      </c>
      <c r="P45" s="37">
        <v>149625</v>
      </c>
    </row>
    <row r="46" spans="2:16" s="9" customFormat="1" x14ac:dyDescent="0.25">
      <c r="B46" s="34">
        <v>810120</v>
      </c>
      <c r="C46" s="34" t="s">
        <v>429</v>
      </c>
      <c r="D46" s="38">
        <v>0</v>
      </c>
      <c r="E46" s="38">
        <v>0</v>
      </c>
      <c r="F46" s="38">
        <v>0</v>
      </c>
      <c r="G46" s="38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</row>
    <row r="47" spans="2:16" s="9" customFormat="1" x14ac:dyDescent="0.25">
      <c r="B47" s="34">
        <v>810121</v>
      </c>
      <c r="C47" s="34" t="s">
        <v>428</v>
      </c>
      <c r="D47" s="38">
        <v>0</v>
      </c>
      <c r="E47" s="38">
        <v>0</v>
      </c>
      <c r="F47" s="38">
        <v>0</v>
      </c>
      <c r="G47" s="38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10945800</v>
      </c>
      <c r="N47" s="37">
        <v>99876</v>
      </c>
      <c r="O47" s="37">
        <v>19486340</v>
      </c>
      <c r="P47" s="37">
        <v>0</v>
      </c>
    </row>
    <row r="48" spans="2:16" s="9" customFormat="1" x14ac:dyDescent="0.25">
      <c r="B48" s="34">
        <v>810122</v>
      </c>
      <c r="C48" s="34" t="s">
        <v>427</v>
      </c>
      <c r="D48" s="38">
        <v>0</v>
      </c>
      <c r="E48" s="38">
        <v>0</v>
      </c>
      <c r="F48" s="38">
        <v>0</v>
      </c>
      <c r="G48" s="38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97007219</v>
      </c>
      <c r="N48" s="37">
        <v>45930548</v>
      </c>
      <c r="O48" s="37">
        <v>5238149</v>
      </c>
      <c r="P48" s="37">
        <v>2247874</v>
      </c>
    </row>
    <row r="49" spans="2:16" s="9" customFormat="1" x14ac:dyDescent="0.25">
      <c r="B49" s="34">
        <v>810123</v>
      </c>
      <c r="C49" s="34" t="s">
        <v>426</v>
      </c>
      <c r="D49" s="38">
        <v>0</v>
      </c>
      <c r="E49" s="38">
        <v>0</v>
      </c>
      <c r="F49" s="38">
        <v>0</v>
      </c>
      <c r="G49" s="38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19260000</v>
      </c>
      <c r="O49" s="37">
        <v>0</v>
      </c>
      <c r="P49" s="37">
        <v>27926508</v>
      </c>
    </row>
    <row r="50" spans="2:16" s="9" customFormat="1" x14ac:dyDescent="0.25">
      <c r="B50" s="34">
        <v>810124</v>
      </c>
      <c r="C50" s="34" t="s">
        <v>425</v>
      </c>
      <c r="D50" s="38">
        <v>0</v>
      </c>
      <c r="E50" s="38">
        <v>0</v>
      </c>
      <c r="F50" s="38">
        <v>0</v>
      </c>
      <c r="G50" s="38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4890853</v>
      </c>
      <c r="O50" s="37">
        <v>1977009</v>
      </c>
      <c r="P50" s="37">
        <v>0</v>
      </c>
    </row>
    <row r="51" spans="2:16" s="9" customFormat="1" x14ac:dyDescent="0.25">
      <c r="B51" s="34">
        <v>810125</v>
      </c>
      <c r="C51" s="34" t="s">
        <v>424</v>
      </c>
      <c r="D51" s="38">
        <v>0</v>
      </c>
      <c r="E51" s="38">
        <v>0</v>
      </c>
      <c r="F51" s="38">
        <v>0</v>
      </c>
      <c r="G51" s="38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14940943</v>
      </c>
      <c r="O51" s="37">
        <v>69821080</v>
      </c>
      <c r="P51" s="37">
        <v>27382851</v>
      </c>
    </row>
    <row r="52" spans="2:16" s="9" customFormat="1" x14ac:dyDescent="0.25">
      <c r="B52" s="34">
        <v>810126</v>
      </c>
      <c r="C52" s="34" t="s">
        <v>423</v>
      </c>
      <c r="D52" s="38">
        <v>0</v>
      </c>
      <c r="E52" s="38">
        <v>0</v>
      </c>
      <c r="F52" s="38">
        <v>0</v>
      </c>
      <c r="G52" s="38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1064436</v>
      </c>
      <c r="O52" s="37">
        <v>0</v>
      </c>
      <c r="P52" s="37">
        <v>0</v>
      </c>
    </row>
    <row r="53" spans="2:16" s="9" customFormat="1" x14ac:dyDescent="0.25">
      <c r="B53" s="34">
        <v>810127</v>
      </c>
      <c r="C53" s="34" t="s">
        <v>422</v>
      </c>
      <c r="D53" s="38">
        <v>0</v>
      </c>
      <c r="E53" s="38">
        <v>0</v>
      </c>
      <c r="F53" s="38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12568724</v>
      </c>
      <c r="P53" s="37">
        <v>12891616</v>
      </c>
    </row>
    <row r="54" spans="2:16" s="9" customFormat="1" x14ac:dyDescent="0.25">
      <c r="B54" s="34">
        <v>810128</v>
      </c>
      <c r="C54" s="34" t="s">
        <v>421</v>
      </c>
      <c r="D54" s="38">
        <v>0</v>
      </c>
      <c r="E54" s="38">
        <v>0</v>
      </c>
      <c r="F54" s="38">
        <v>0</v>
      </c>
      <c r="G54" s="38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7921322</v>
      </c>
      <c r="O54" s="37">
        <v>25147921</v>
      </c>
      <c r="P54" s="37">
        <v>26637517</v>
      </c>
    </row>
    <row r="55" spans="2:16" s="9" customFormat="1" x14ac:dyDescent="0.25">
      <c r="B55" s="34">
        <v>810129</v>
      </c>
      <c r="C55" s="34" t="s">
        <v>420</v>
      </c>
      <c r="D55" s="38">
        <v>0</v>
      </c>
      <c r="E55" s="38">
        <v>0</v>
      </c>
      <c r="F55" s="38">
        <v>0</v>
      </c>
      <c r="G55" s="38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17489916</v>
      </c>
      <c r="O55" s="37">
        <v>11471300</v>
      </c>
      <c r="P55" s="37">
        <v>13283351</v>
      </c>
    </row>
    <row r="56" spans="2:16" s="9" customFormat="1" x14ac:dyDescent="0.25">
      <c r="B56" s="34">
        <v>810130</v>
      </c>
      <c r="C56" s="34" t="s">
        <v>419</v>
      </c>
      <c r="D56" s="38">
        <v>0</v>
      </c>
      <c r="E56" s="38">
        <v>0</v>
      </c>
      <c r="F56" s="38">
        <v>0</v>
      </c>
      <c r="G56" s="38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7585023</v>
      </c>
      <c r="O56" s="37">
        <v>53956815</v>
      </c>
      <c r="P56" s="37">
        <v>27873425</v>
      </c>
    </row>
    <row r="57" spans="2:16" s="9" customFormat="1" x14ac:dyDescent="0.25">
      <c r="B57" s="34">
        <v>810131</v>
      </c>
      <c r="C57" s="34" t="s">
        <v>418</v>
      </c>
      <c r="D57" s="38">
        <v>0</v>
      </c>
      <c r="E57" s="38">
        <v>0</v>
      </c>
      <c r="F57" s="38">
        <v>0</v>
      </c>
      <c r="G57" s="38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49980000</v>
      </c>
      <c r="P57" s="37">
        <v>121280000</v>
      </c>
    </row>
    <row r="58" spans="2:16" s="9" customFormat="1" x14ac:dyDescent="0.25">
      <c r="B58" s="34">
        <v>810134</v>
      </c>
      <c r="C58" s="34" t="s">
        <v>417</v>
      </c>
      <c r="D58" s="38">
        <v>0</v>
      </c>
      <c r="E58" s="38">
        <v>0</v>
      </c>
      <c r="F58" s="38">
        <v>0</v>
      </c>
      <c r="G58" s="38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5545201</v>
      </c>
      <c r="P58" s="37">
        <v>14131002</v>
      </c>
    </row>
    <row r="59" spans="2:16" s="9" customFormat="1" x14ac:dyDescent="0.25">
      <c r="B59" s="34">
        <v>810135</v>
      </c>
      <c r="C59" s="34" t="s">
        <v>416</v>
      </c>
      <c r="D59" s="38">
        <v>0</v>
      </c>
      <c r="E59" s="38">
        <v>0</v>
      </c>
      <c r="F59" s="38">
        <v>0</v>
      </c>
      <c r="G59" s="38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3143404056</v>
      </c>
      <c r="P59" s="37">
        <v>5405988977</v>
      </c>
    </row>
    <row r="60" spans="2:16" s="9" customFormat="1" x14ac:dyDescent="0.25">
      <c r="B60" s="34">
        <v>810136</v>
      </c>
      <c r="C60" s="34" t="s">
        <v>415</v>
      </c>
      <c r="D60" s="38">
        <v>0</v>
      </c>
      <c r="E60" s="38">
        <v>0</v>
      </c>
      <c r="F60" s="38">
        <v>0</v>
      </c>
      <c r="G60" s="38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22329353</v>
      </c>
      <c r="P60" s="37">
        <v>72142937</v>
      </c>
    </row>
    <row r="61" spans="2:16" s="9" customFormat="1" x14ac:dyDescent="0.25">
      <c r="B61" s="34">
        <v>810137</v>
      </c>
      <c r="C61" s="34" t="s">
        <v>414</v>
      </c>
      <c r="D61" s="38">
        <v>0</v>
      </c>
      <c r="E61" s="38">
        <v>0</v>
      </c>
      <c r="F61" s="38">
        <v>0</v>
      </c>
      <c r="G61" s="38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3448403</v>
      </c>
      <c r="P61" s="37">
        <v>23530444</v>
      </c>
    </row>
    <row r="62" spans="2:16" s="9" customFormat="1" x14ac:dyDescent="0.25">
      <c r="B62" s="34">
        <v>810138</v>
      </c>
      <c r="C62" s="34" t="s">
        <v>413</v>
      </c>
      <c r="D62" s="38">
        <v>0</v>
      </c>
      <c r="E62" s="38">
        <v>0</v>
      </c>
      <c r="F62" s="38">
        <v>0</v>
      </c>
      <c r="G62" s="38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1323400</v>
      </c>
    </row>
    <row r="63" spans="2:16" s="9" customFormat="1" x14ac:dyDescent="0.25">
      <c r="B63" s="34">
        <v>810141</v>
      </c>
      <c r="C63" s="34" t="s">
        <v>412</v>
      </c>
      <c r="D63" s="38">
        <v>0</v>
      </c>
      <c r="E63" s="38">
        <v>0</v>
      </c>
      <c r="F63" s="38">
        <v>0</v>
      </c>
      <c r="G63" s="38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776660000</v>
      </c>
    </row>
    <row r="64" spans="2:16" s="9" customFormat="1" x14ac:dyDescent="0.25">
      <c r="B64" s="34">
        <v>810142</v>
      </c>
      <c r="C64" s="34" t="s">
        <v>411</v>
      </c>
      <c r="D64" s="38">
        <v>0</v>
      </c>
      <c r="E64" s="38">
        <v>0</v>
      </c>
      <c r="F64" s="38">
        <v>0</v>
      </c>
      <c r="G64" s="38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548000000</v>
      </c>
    </row>
    <row r="65" spans="2:16" s="9" customFormat="1" x14ac:dyDescent="0.25">
      <c r="B65" s="34">
        <v>810143</v>
      </c>
      <c r="C65" s="34" t="s">
        <v>410</v>
      </c>
      <c r="D65" s="38">
        <v>0</v>
      </c>
      <c r="E65" s="38">
        <v>0</v>
      </c>
      <c r="F65" s="38">
        <v>0</v>
      </c>
      <c r="G65" s="38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259418498</v>
      </c>
    </row>
    <row r="66" spans="2:16" s="9" customFormat="1" x14ac:dyDescent="0.25">
      <c r="B66" s="34">
        <v>810144</v>
      </c>
      <c r="C66" s="34" t="s">
        <v>409</v>
      </c>
      <c r="D66" s="38">
        <v>0</v>
      </c>
      <c r="E66" s="38">
        <v>0</v>
      </c>
      <c r="F66" s="38">
        <v>0</v>
      </c>
      <c r="G66" s="38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62047038</v>
      </c>
      <c r="P66" s="37">
        <v>213307450</v>
      </c>
    </row>
    <row r="67" spans="2:16" s="9" customFormat="1" x14ac:dyDescent="0.25">
      <c r="B67" s="34">
        <v>810145</v>
      </c>
      <c r="C67" s="34" t="s">
        <v>408</v>
      </c>
      <c r="D67" s="38">
        <v>0</v>
      </c>
      <c r="E67" s="38">
        <v>0</v>
      </c>
      <c r="F67" s="38">
        <v>0</v>
      </c>
      <c r="G67" s="38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5192752</v>
      </c>
    </row>
    <row r="68" spans="2:16" s="9" customFormat="1" x14ac:dyDescent="0.25">
      <c r="B68" s="34">
        <v>810146</v>
      </c>
      <c r="C68" s="34" t="s">
        <v>407</v>
      </c>
      <c r="D68" s="38">
        <v>0</v>
      </c>
      <c r="E68" s="38">
        <v>0</v>
      </c>
      <c r="F68" s="38">
        <v>0</v>
      </c>
      <c r="G68" s="38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1773563</v>
      </c>
    </row>
    <row r="69" spans="2:16" s="9" customFormat="1" x14ac:dyDescent="0.25">
      <c r="B69" s="34">
        <v>810147</v>
      </c>
      <c r="C69" s="34" t="s">
        <v>406</v>
      </c>
      <c r="D69" s="38">
        <v>0</v>
      </c>
      <c r="E69" s="38">
        <v>0</v>
      </c>
      <c r="F69" s="38">
        <v>0</v>
      </c>
      <c r="G69" s="38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1917060</v>
      </c>
      <c r="P69" s="37">
        <v>14545141</v>
      </c>
    </row>
    <row r="70" spans="2:16" s="9" customFormat="1" x14ac:dyDescent="0.25">
      <c r="B70" s="34">
        <v>810148</v>
      </c>
      <c r="C70" s="34" t="s">
        <v>405</v>
      </c>
      <c r="D70" s="38">
        <v>0</v>
      </c>
      <c r="E70" s="38">
        <v>0</v>
      </c>
      <c r="F70" s="38">
        <v>0</v>
      </c>
      <c r="G70" s="38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1379115</v>
      </c>
      <c r="P70" s="37">
        <v>13202015</v>
      </c>
    </row>
    <row r="71" spans="2:16" s="9" customFormat="1" x14ac:dyDescent="0.25">
      <c r="B71" s="34">
        <v>810149</v>
      </c>
      <c r="C71" s="34" t="s">
        <v>404</v>
      </c>
      <c r="D71" s="38">
        <v>0</v>
      </c>
      <c r="E71" s="38">
        <v>0</v>
      </c>
      <c r="F71" s="38">
        <v>0</v>
      </c>
      <c r="G71" s="38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19563274</v>
      </c>
    </row>
    <row r="72" spans="2:16" s="9" customFormat="1" x14ac:dyDescent="0.25">
      <c r="B72" s="34">
        <v>810150</v>
      </c>
      <c r="C72" s="34" t="s">
        <v>403</v>
      </c>
      <c r="D72" s="38">
        <v>0</v>
      </c>
      <c r="E72" s="38">
        <v>0</v>
      </c>
      <c r="F72" s="38">
        <v>0</v>
      </c>
      <c r="G72" s="38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1770832</v>
      </c>
    </row>
    <row r="73" spans="2:16" s="9" customFormat="1" x14ac:dyDescent="0.25">
      <c r="B73" s="34">
        <v>810157</v>
      </c>
      <c r="C73" s="34" t="s">
        <v>402</v>
      </c>
      <c r="D73" s="38">
        <v>0</v>
      </c>
      <c r="E73" s="38">
        <v>0</v>
      </c>
      <c r="F73" s="38">
        <v>0</v>
      </c>
      <c r="G73" s="38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1363042</v>
      </c>
    </row>
    <row r="74" spans="2:16" s="9" customFormat="1" x14ac:dyDescent="0.25">
      <c r="B74" s="34">
        <v>810158</v>
      </c>
      <c r="C74" s="34" t="s">
        <v>401</v>
      </c>
      <c r="D74" s="38">
        <v>0</v>
      </c>
      <c r="E74" s="38">
        <v>0</v>
      </c>
      <c r="F74" s="38">
        <v>0</v>
      </c>
      <c r="G74" s="38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33363999.999999996</v>
      </c>
    </row>
    <row r="75" spans="2:16" s="9" customFormat="1" x14ac:dyDescent="0.25">
      <c r="B75" s="33">
        <v>820000</v>
      </c>
      <c r="C75" s="33" t="s">
        <v>400</v>
      </c>
      <c r="D75" s="36">
        <f>SUM(D76:D103)</f>
        <v>50677197</v>
      </c>
      <c r="E75" s="36">
        <f t="shared" ref="E75:P75" si="1">SUM(E76:E103)</f>
        <v>66895946</v>
      </c>
      <c r="F75" s="36">
        <f t="shared" si="1"/>
        <v>39420567</v>
      </c>
      <c r="G75" s="36">
        <f t="shared" si="1"/>
        <v>13184554</v>
      </c>
      <c r="H75" s="36">
        <f t="shared" si="1"/>
        <v>17570356</v>
      </c>
      <c r="I75" s="36">
        <f t="shared" si="1"/>
        <v>0</v>
      </c>
      <c r="J75" s="36">
        <f t="shared" si="1"/>
        <v>0</v>
      </c>
      <c r="K75" s="36">
        <f t="shared" si="1"/>
        <v>0</v>
      </c>
      <c r="L75" s="36">
        <f t="shared" si="1"/>
        <v>0</v>
      </c>
      <c r="M75" s="36">
        <f t="shared" si="1"/>
        <v>26097165</v>
      </c>
      <c r="N75" s="36">
        <f t="shared" si="1"/>
        <v>11468147</v>
      </c>
      <c r="O75" s="36">
        <f t="shared" si="1"/>
        <v>34652594</v>
      </c>
      <c r="P75" s="36">
        <f t="shared" si="1"/>
        <v>57566284</v>
      </c>
    </row>
    <row r="76" spans="2:16" s="9" customFormat="1" x14ac:dyDescent="0.25">
      <c r="B76" s="34">
        <v>820023</v>
      </c>
      <c r="C76" s="34" t="s">
        <v>399</v>
      </c>
      <c r="D76" s="38">
        <v>46000</v>
      </c>
      <c r="E76" s="38">
        <v>0</v>
      </c>
      <c r="F76" s="38">
        <v>0</v>
      </c>
      <c r="G76" s="38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</row>
    <row r="77" spans="2:16" s="9" customFormat="1" x14ac:dyDescent="0.25">
      <c r="B77" s="34">
        <v>820032</v>
      </c>
      <c r="C77" s="34" t="s">
        <v>398</v>
      </c>
      <c r="D77" s="38">
        <v>27849066</v>
      </c>
      <c r="E77" s="38">
        <v>26215952</v>
      </c>
      <c r="F77" s="38">
        <v>6686230</v>
      </c>
      <c r="G77" s="38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</row>
    <row r="78" spans="2:16" s="9" customFormat="1" x14ac:dyDescent="0.25">
      <c r="B78" s="34">
        <v>820049</v>
      </c>
      <c r="C78" s="34" t="s">
        <v>397</v>
      </c>
      <c r="D78" s="38">
        <v>19624392</v>
      </c>
      <c r="E78" s="38">
        <v>10365718</v>
      </c>
      <c r="F78" s="38">
        <v>10285123</v>
      </c>
      <c r="G78" s="38">
        <v>13184554</v>
      </c>
      <c r="H78" s="37">
        <v>11035119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</row>
    <row r="79" spans="2:16" s="9" customFormat="1" x14ac:dyDescent="0.25">
      <c r="B79" s="34">
        <v>820064</v>
      </c>
      <c r="C79" s="34" t="s">
        <v>396</v>
      </c>
      <c r="D79" s="38">
        <v>263299</v>
      </c>
      <c r="E79" s="38">
        <v>0</v>
      </c>
      <c r="F79" s="38">
        <v>0</v>
      </c>
      <c r="G79" s="38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</row>
    <row r="80" spans="2:16" s="9" customFormat="1" x14ac:dyDescent="0.25">
      <c r="B80" s="34">
        <v>820065</v>
      </c>
      <c r="C80" s="34" t="s">
        <v>395</v>
      </c>
      <c r="D80" s="38">
        <v>1209547</v>
      </c>
      <c r="E80" s="38">
        <v>0</v>
      </c>
      <c r="F80" s="38">
        <v>0</v>
      </c>
      <c r="G80" s="38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</row>
    <row r="81" spans="2:16" s="9" customFormat="1" x14ac:dyDescent="0.25">
      <c r="B81" s="34">
        <v>820067</v>
      </c>
      <c r="C81" s="34" t="s">
        <v>394</v>
      </c>
      <c r="D81" s="38">
        <v>0</v>
      </c>
      <c r="E81" s="38">
        <v>0</v>
      </c>
      <c r="F81" s="38">
        <v>0</v>
      </c>
      <c r="G81" s="38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121826</v>
      </c>
      <c r="P81" s="37">
        <v>0</v>
      </c>
    </row>
    <row r="82" spans="2:16" s="9" customFormat="1" x14ac:dyDescent="0.25">
      <c r="B82" s="34">
        <v>820069</v>
      </c>
      <c r="C82" s="34" t="s">
        <v>393</v>
      </c>
      <c r="D82" s="38">
        <v>0</v>
      </c>
      <c r="E82" s="38">
        <v>419246</v>
      </c>
      <c r="F82" s="38">
        <v>0</v>
      </c>
      <c r="G82" s="38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323972</v>
      </c>
      <c r="P82" s="37">
        <v>362227</v>
      </c>
    </row>
    <row r="83" spans="2:16" s="9" customFormat="1" x14ac:dyDescent="0.25">
      <c r="B83" s="34">
        <v>820070</v>
      </c>
      <c r="C83" s="34" t="s">
        <v>392</v>
      </c>
      <c r="D83" s="38">
        <v>0</v>
      </c>
      <c r="E83" s="38">
        <v>0</v>
      </c>
      <c r="F83" s="38">
        <v>0</v>
      </c>
      <c r="G83" s="38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806465</v>
      </c>
      <c r="P83" s="37">
        <v>1312650</v>
      </c>
    </row>
    <row r="84" spans="2:16" s="9" customFormat="1" x14ac:dyDescent="0.25">
      <c r="B84" s="34">
        <v>820077</v>
      </c>
      <c r="C84" s="34" t="s">
        <v>391</v>
      </c>
      <c r="D84" s="38">
        <v>0</v>
      </c>
      <c r="E84" s="38">
        <v>0</v>
      </c>
      <c r="F84" s="38">
        <v>0</v>
      </c>
      <c r="G84" s="38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20331900</v>
      </c>
      <c r="P84" s="37">
        <v>0</v>
      </c>
    </row>
    <row r="85" spans="2:16" s="9" customFormat="1" x14ac:dyDescent="0.25">
      <c r="B85" s="34">
        <v>820078</v>
      </c>
      <c r="C85" s="34" t="s">
        <v>390</v>
      </c>
      <c r="D85" s="38">
        <v>0</v>
      </c>
      <c r="E85" s="38">
        <v>0</v>
      </c>
      <c r="F85" s="38">
        <v>0</v>
      </c>
      <c r="G85" s="38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2042332</v>
      </c>
    </row>
    <row r="86" spans="2:16" s="9" customFormat="1" x14ac:dyDescent="0.25">
      <c r="B86" s="34">
        <v>820079</v>
      </c>
      <c r="C86" s="34" t="s">
        <v>389</v>
      </c>
      <c r="D86" s="38">
        <v>0</v>
      </c>
      <c r="E86" s="38">
        <v>0</v>
      </c>
      <c r="F86" s="38">
        <v>0</v>
      </c>
      <c r="G86" s="38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794191</v>
      </c>
    </row>
    <row r="87" spans="2:16" s="9" customFormat="1" x14ac:dyDescent="0.25">
      <c r="B87" s="34">
        <v>820080</v>
      </c>
      <c r="C87" s="34" t="s">
        <v>388</v>
      </c>
      <c r="D87" s="38">
        <v>1684893</v>
      </c>
      <c r="E87" s="38">
        <v>29895030</v>
      </c>
      <c r="F87" s="38">
        <v>22449214</v>
      </c>
      <c r="G87" s="38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</row>
    <row r="88" spans="2:16" s="9" customFormat="1" x14ac:dyDescent="0.25">
      <c r="B88" s="34">
        <v>820082</v>
      </c>
      <c r="C88" s="34" t="s">
        <v>387</v>
      </c>
      <c r="D88" s="38">
        <v>0</v>
      </c>
      <c r="E88" s="38">
        <v>0</v>
      </c>
      <c r="F88" s="38">
        <v>0</v>
      </c>
      <c r="G88" s="38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3332000</v>
      </c>
      <c r="P88" s="37">
        <v>10536000</v>
      </c>
    </row>
    <row r="89" spans="2:16" s="9" customFormat="1" x14ac:dyDescent="0.25">
      <c r="B89" s="34">
        <v>820083</v>
      </c>
      <c r="C89" s="34" t="s">
        <v>386</v>
      </c>
      <c r="D89" s="38">
        <v>0</v>
      </c>
      <c r="E89" s="38">
        <v>0</v>
      </c>
      <c r="F89" s="38">
        <v>0</v>
      </c>
      <c r="G89" s="38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1834691</v>
      </c>
    </row>
    <row r="90" spans="2:16" s="9" customFormat="1" x14ac:dyDescent="0.25">
      <c r="B90" s="34">
        <v>820084</v>
      </c>
      <c r="C90" s="34" t="s">
        <v>385</v>
      </c>
      <c r="D90" s="38">
        <v>0</v>
      </c>
      <c r="E90" s="38">
        <v>0</v>
      </c>
      <c r="F90" s="38">
        <v>0</v>
      </c>
      <c r="G90" s="38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223800</v>
      </c>
    </row>
    <row r="91" spans="2:16" s="9" customFormat="1" x14ac:dyDescent="0.25">
      <c r="B91" s="34">
        <v>820085</v>
      </c>
      <c r="C91" s="34" t="s">
        <v>384</v>
      </c>
      <c r="D91" s="38">
        <v>0</v>
      </c>
      <c r="E91" s="38">
        <v>0</v>
      </c>
      <c r="F91" s="38">
        <v>0</v>
      </c>
      <c r="G91" s="38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8632418</v>
      </c>
    </row>
    <row r="92" spans="2:16" s="9" customFormat="1" x14ac:dyDescent="0.25">
      <c r="B92" s="34">
        <v>820086</v>
      </c>
      <c r="C92" s="34" t="s">
        <v>383</v>
      </c>
      <c r="D92" s="38">
        <v>0</v>
      </c>
      <c r="E92" s="38">
        <v>0</v>
      </c>
      <c r="F92" s="38">
        <v>0</v>
      </c>
      <c r="G92" s="38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4841377</v>
      </c>
    </row>
    <row r="93" spans="2:16" s="9" customFormat="1" x14ac:dyDescent="0.25">
      <c r="B93" s="34">
        <v>820087</v>
      </c>
      <c r="C93" s="34" t="s">
        <v>382</v>
      </c>
      <c r="D93" s="38">
        <v>0</v>
      </c>
      <c r="E93" s="38">
        <v>0</v>
      </c>
      <c r="F93" s="38">
        <v>0</v>
      </c>
      <c r="G93" s="38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12381495</v>
      </c>
    </row>
    <row r="94" spans="2:16" s="9" customFormat="1" x14ac:dyDescent="0.25">
      <c r="B94" s="34">
        <v>820100</v>
      </c>
      <c r="C94" s="34" t="s">
        <v>381</v>
      </c>
      <c r="D94" s="38">
        <v>0</v>
      </c>
      <c r="E94" s="38">
        <v>0</v>
      </c>
      <c r="F94" s="38">
        <v>0</v>
      </c>
      <c r="G94" s="38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</row>
    <row r="95" spans="2:16" s="9" customFormat="1" x14ac:dyDescent="0.25">
      <c r="B95" s="34">
        <v>820147</v>
      </c>
      <c r="C95" s="34" t="s">
        <v>380</v>
      </c>
      <c r="D95" s="38">
        <v>0</v>
      </c>
      <c r="E95" s="38">
        <v>0</v>
      </c>
      <c r="F95" s="38">
        <v>0</v>
      </c>
      <c r="G95" s="38">
        <v>0</v>
      </c>
      <c r="H95" s="37">
        <v>6535237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</row>
    <row r="96" spans="2:16" s="9" customFormat="1" x14ac:dyDescent="0.25">
      <c r="B96" s="34">
        <v>820148</v>
      </c>
      <c r="C96" s="34" t="s">
        <v>379</v>
      </c>
      <c r="D96" s="38">
        <v>0</v>
      </c>
      <c r="E96" s="38">
        <v>0</v>
      </c>
      <c r="F96" s="38">
        <v>0</v>
      </c>
      <c r="G96" s="38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12278454</v>
      </c>
      <c r="N96" s="37">
        <v>0</v>
      </c>
      <c r="O96" s="37">
        <v>0</v>
      </c>
      <c r="P96" s="37">
        <v>0</v>
      </c>
    </row>
    <row r="97" spans="2:16" s="9" customFormat="1" x14ac:dyDescent="0.25">
      <c r="B97" s="34">
        <v>820149</v>
      </c>
      <c r="C97" s="34" t="s">
        <v>378</v>
      </c>
      <c r="D97" s="38">
        <v>0</v>
      </c>
      <c r="E97" s="38">
        <v>0</v>
      </c>
      <c r="F97" s="38">
        <v>0</v>
      </c>
      <c r="G97" s="38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8191364</v>
      </c>
      <c r="N97" s="37">
        <v>8411002</v>
      </c>
      <c r="O97" s="37">
        <v>6975631</v>
      </c>
      <c r="P97" s="37">
        <v>0</v>
      </c>
    </row>
    <row r="98" spans="2:16" s="9" customFormat="1" x14ac:dyDescent="0.25">
      <c r="B98" s="34">
        <v>820150</v>
      </c>
      <c r="C98" s="34" t="s">
        <v>377</v>
      </c>
      <c r="D98" s="38">
        <v>0</v>
      </c>
      <c r="E98" s="38">
        <v>0</v>
      </c>
      <c r="F98" s="38">
        <v>0</v>
      </c>
      <c r="G98" s="38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1829770</v>
      </c>
      <c r="N98" s="37">
        <v>0</v>
      </c>
      <c r="O98" s="37">
        <v>2631935</v>
      </c>
      <c r="P98" s="37">
        <v>532691</v>
      </c>
    </row>
    <row r="99" spans="2:16" s="9" customFormat="1" x14ac:dyDescent="0.25">
      <c r="B99" s="34">
        <v>820151</v>
      </c>
      <c r="C99" s="34" t="s">
        <v>376</v>
      </c>
      <c r="D99" s="38">
        <v>0</v>
      </c>
      <c r="E99" s="38">
        <v>0</v>
      </c>
      <c r="F99" s="38">
        <v>0</v>
      </c>
      <c r="G99" s="38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3797577</v>
      </c>
      <c r="N99" s="37">
        <v>3057145</v>
      </c>
      <c r="O99" s="37">
        <v>0</v>
      </c>
      <c r="P99" s="37">
        <v>11940064</v>
      </c>
    </row>
    <row r="100" spans="2:16" s="9" customFormat="1" x14ac:dyDescent="0.25">
      <c r="B100" s="34">
        <v>820155</v>
      </c>
      <c r="C100" s="34" t="s">
        <v>375</v>
      </c>
      <c r="D100" s="38">
        <v>0</v>
      </c>
      <c r="E100" s="38">
        <v>0</v>
      </c>
      <c r="F100" s="38">
        <v>0</v>
      </c>
      <c r="G100" s="38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128865.00000000001</v>
      </c>
      <c r="P100" s="37">
        <v>1234191</v>
      </c>
    </row>
    <row r="101" spans="2:16" s="9" customFormat="1" x14ac:dyDescent="0.25">
      <c r="B101" s="34">
        <v>820156</v>
      </c>
      <c r="C101" s="34" t="s">
        <v>374</v>
      </c>
      <c r="D101" s="38">
        <v>0</v>
      </c>
      <c r="E101" s="38">
        <v>0</v>
      </c>
      <c r="F101" s="38">
        <v>0</v>
      </c>
      <c r="G101" s="38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428600</v>
      </c>
    </row>
    <row r="102" spans="2:16" s="9" customFormat="1" x14ac:dyDescent="0.25">
      <c r="B102" s="34">
        <v>820157.6</v>
      </c>
      <c r="C102" s="34" t="s">
        <v>373</v>
      </c>
      <c r="D102" s="38">
        <v>0</v>
      </c>
      <c r="E102" s="38">
        <v>0</v>
      </c>
      <c r="F102" s="38">
        <v>0</v>
      </c>
      <c r="G102" s="38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266111</v>
      </c>
    </row>
    <row r="103" spans="2:16" s="9" customFormat="1" x14ac:dyDescent="0.25">
      <c r="B103" s="34">
        <v>820159.2</v>
      </c>
      <c r="C103" s="34" t="s">
        <v>372</v>
      </c>
      <c r="D103" s="38">
        <v>0</v>
      </c>
      <c r="E103" s="38">
        <v>0</v>
      </c>
      <c r="F103" s="38">
        <v>0</v>
      </c>
      <c r="G103" s="38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203446</v>
      </c>
    </row>
    <row r="104" spans="2:16" x14ac:dyDescent="0.25">
      <c r="B104" s="57" t="s">
        <v>235</v>
      </c>
      <c r="C104" s="58"/>
      <c r="D104" s="39">
        <f>D9+D75</f>
        <v>285087654</v>
      </c>
      <c r="E104" s="39">
        <f t="shared" ref="E104:P104" si="2">E9+E75</f>
        <v>323545042</v>
      </c>
      <c r="F104" s="39">
        <f t="shared" si="2"/>
        <v>202458262</v>
      </c>
      <c r="G104" s="39">
        <f t="shared" si="2"/>
        <v>264391525</v>
      </c>
      <c r="H104" s="39">
        <f t="shared" si="2"/>
        <v>479145164</v>
      </c>
      <c r="I104" s="39">
        <f t="shared" si="2"/>
        <v>376671986</v>
      </c>
      <c r="J104" s="39">
        <f t="shared" si="2"/>
        <v>228581256</v>
      </c>
      <c r="K104" s="39">
        <f t="shared" si="2"/>
        <v>208526109</v>
      </c>
      <c r="L104" s="39">
        <f t="shared" si="2"/>
        <v>83389135</v>
      </c>
      <c r="M104" s="39">
        <f t="shared" si="2"/>
        <v>2435821726</v>
      </c>
      <c r="N104" s="39">
        <f t="shared" si="2"/>
        <v>1512668712</v>
      </c>
      <c r="O104" s="39">
        <f t="shared" si="2"/>
        <v>4899593135</v>
      </c>
      <c r="P104" s="39">
        <f t="shared" si="2"/>
        <v>8802309072</v>
      </c>
    </row>
    <row r="105" spans="2:16" x14ac:dyDescent="0.25">
      <c r="B105" s="7"/>
      <c r="C105" s="7"/>
      <c r="D105" s="7"/>
      <c r="E105" s="7"/>
      <c r="F105" s="7"/>
      <c r="G105" s="7"/>
    </row>
    <row r="106" spans="2:16" x14ac:dyDescent="0.25">
      <c r="B106" s="7"/>
      <c r="C106" s="7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2:16" x14ac:dyDescent="0.25">
      <c r="B107" s="7"/>
      <c r="C107" s="7"/>
      <c r="D107" s="7"/>
      <c r="E107" s="7"/>
      <c r="F107" s="7"/>
      <c r="G107" s="7"/>
    </row>
    <row r="108" spans="2:16" x14ac:dyDescent="0.25">
      <c r="B108" s="8"/>
      <c r="C108" s="8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2:16" x14ac:dyDescent="0.25">
      <c r="H109" s="9"/>
      <c r="I109" s="9"/>
    </row>
    <row r="110" spans="2:16" x14ac:dyDescent="0.25">
      <c r="H110" s="9"/>
      <c r="I110" s="9"/>
    </row>
  </sheetData>
  <mergeCells count="33">
    <mergeCell ref="B5:G5"/>
    <mergeCell ref="B6:G6"/>
    <mergeCell ref="N7:N8"/>
    <mergeCell ref="O7:O8"/>
    <mergeCell ref="P7:P8"/>
    <mergeCell ref="L7:L8"/>
    <mergeCell ref="B104:C104"/>
    <mergeCell ref="H7:H8"/>
    <mergeCell ref="I7:I8"/>
    <mergeCell ref="J7:J8"/>
    <mergeCell ref="K7:K8"/>
    <mergeCell ref="B7:B8"/>
    <mergeCell ref="C7:C8"/>
    <mergeCell ref="D7:D8"/>
    <mergeCell ref="E7:E8"/>
    <mergeCell ref="F7:F8"/>
    <mergeCell ref="G7:G8"/>
    <mergeCell ref="X7:X8"/>
    <mergeCell ref="Y7:Y8"/>
    <mergeCell ref="Z7:Z8"/>
    <mergeCell ref="AA7:AA8"/>
    <mergeCell ref="A1:P1"/>
    <mergeCell ref="A2:P2"/>
    <mergeCell ref="A3:P3"/>
    <mergeCell ref="A4:P4"/>
    <mergeCell ref="R7:R8"/>
    <mergeCell ref="S7:S8"/>
    <mergeCell ref="T7:T8"/>
    <mergeCell ref="U7:U8"/>
    <mergeCell ref="V7:V8"/>
    <mergeCell ref="W7:W8"/>
    <mergeCell ref="Q7:Q8"/>
    <mergeCell ref="M7:M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M157"/>
  <sheetViews>
    <sheetView showGridLines="0" zoomScale="120" zoomScaleNormal="120" workbookViewId="0">
      <selection activeCell="C10" sqref="C10"/>
    </sheetView>
  </sheetViews>
  <sheetFormatPr baseColWidth="10" defaultColWidth="9.140625" defaultRowHeight="15" x14ac:dyDescent="0.25"/>
  <cols>
    <col min="1" max="1" width="8" customWidth="1"/>
    <col min="2" max="2" width="13.140625" customWidth="1"/>
    <col min="3" max="3" width="94.7109375" customWidth="1"/>
    <col min="4" max="4" width="18.42578125" bestFit="1" customWidth="1"/>
    <col min="5" max="6" width="16.85546875" bestFit="1" customWidth="1"/>
    <col min="7" max="7" width="16.85546875" style="12" bestFit="1" customWidth="1"/>
    <col min="8" max="8" width="17.85546875" bestFit="1" customWidth="1"/>
    <col min="9" max="9" width="18.140625" customWidth="1"/>
  </cols>
  <sheetData>
    <row r="2" spans="1:11" ht="30.7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</row>
    <row r="3" spans="1:11" ht="18.75" customHeight="1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</row>
    <row r="4" spans="1:11" ht="17.25" customHeight="1" x14ac:dyDescent="0.25">
      <c r="A4" s="68" t="s">
        <v>225</v>
      </c>
      <c r="B4" s="68"/>
      <c r="C4" s="68"/>
      <c r="D4" s="68"/>
      <c r="E4" s="68"/>
      <c r="F4" s="68"/>
      <c r="G4" s="68"/>
      <c r="H4" s="68"/>
      <c r="I4" s="68"/>
      <c r="J4" s="68"/>
    </row>
    <row r="5" spans="1:11" ht="15.75" customHeight="1" x14ac:dyDescent="0.25">
      <c r="A5" s="64" t="s">
        <v>604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15.75" customHeight="1" x14ac:dyDescent="0.25">
      <c r="B6" s="64"/>
      <c r="C6" s="64"/>
      <c r="D6" s="64"/>
      <c r="E6" s="64"/>
      <c r="F6" s="64"/>
      <c r="G6" s="64"/>
      <c r="H6" s="64"/>
      <c r="I6" s="4"/>
      <c r="J6" s="4"/>
    </row>
    <row r="7" spans="1:11" ht="16.5" x14ac:dyDescent="0.3">
      <c r="B7" s="27" t="s">
        <v>223</v>
      </c>
      <c r="C7" s="5"/>
      <c r="D7" s="5"/>
      <c r="E7" s="5"/>
      <c r="F7" s="5"/>
      <c r="G7" s="11"/>
    </row>
    <row r="8" spans="1:11" ht="19.5" customHeight="1" x14ac:dyDescent="0.25">
      <c r="B8" s="59" t="s">
        <v>603</v>
      </c>
      <c r="C8" s="59" t="s">
        <v>121</v>
      </c>
      <c r="D8" s="70">
        <v>2003</v>
      </c>
      <c r="E8" s="70">
        <v>2004</v>
      </c>
      <c r="F8" s="70">
        <v>2005</v>
      </c>
      <c r="G8" s="70">
        <v>2006</v>
      </c>
      <c r="H8" s="70">
        <v>2007</v>
      </c>
      <c r="I8" s="70">
        <v>2008</v>
      </c>
    </row>
    <row r="9" spans="1:11" s="9" customFormat="1" x14ac:dyDescent="0.25">
      <c r="B9" s="59"/>
      <c r="C9" s="59"/>
      <c r="D9" s="70"/>
      <c r="E9" s="70"/>
      <c r="F9" s="70"/>
      <c r="G9" s="70"/>
      <c r="H9" s="70"/>
      <c r="I9" s="70"/>
    </row>
    <row r="10" spans="1:11" s="9" customFormat="1" x14ac:dyDescent="0.25">
      <c r="B10" s="10">
        <v>347</v>
      </c>
      <c r="C10" s="10" t="s">
        <v>602</v>
      </c>
      <c r="D10" s="19"/>
      <c r="E10" s="19"/>
      <c r="F10" s="19"/>
      <c r="G10" s="19"/>
      <c r="H10" s="19">
        <v>5860682638.1700001</v>
      </c>
      <c r="I10" s="19"/>
    </row>
    <row r="11" spans="1:11" s="9" customFormat="1" x14ac:dyDescent="0.25">
      <c r="B11" s="10">
        <v>354</v>
      </c>
      <c r="C11" s="10" t="s">
        <v>601</v>
      </c>
      <c r="D11" s="19">
        <v>122675863.37</v>
      </c>
      <c r="E11" s="19"/>
      <c r="F11" s="19"/>
      <c r="G11" s="19"/>
      <c r="H11" s="19"/>
      <c r="I11" s="19"/>
    </row>
    <row r="12" spans="1:11" s="9" customFormat="1" x14ac:dyDescent="0.25">
      <c r="B12" s="10">
        <v>355</v>
      </c>
      <c r="C12" s="10" t="s">
        <v>600</v>
      </c>
      <c r="D12" s="19">
        <v>134094709.36</v>
      </c>
      <c r="E12" s="19"/>
      <c r="F12" s="19"/>
      <c r="G12" s="19"/>
      <c r="H12" s="19"/>
      <c r="I12" s="19"/>
    </row>
    <row r="13" spans="1:11" s="9" customFormat="1" x14ac:dyDescent="0.25">
      <c r="B13" s="10">
        <v>356</v>
      </c>
      <c r="C13" s="10" t="s">
        <v>599</v>
      </c>
      <c r="D13" s="19">
        <v>39894853.770000003</v>
      </c>
      <c r="E13" s="19">
        <v>86962304.969999999</v>
      </c>
      <c r="F13" s="19">
        <v>28701148.620000001</v>
      </c>
      <c r="G13" s="19">
        <v>28701148.620000001</v>
      </c>
      <c r="H13" s="19"/>
      <c r="I13" s="19"/>
    </row>
    <row r="14" spans="1:11" s="9" customFormat="1" x14ac:dyDescent="0.25">
      <c r="B14" s="10">
        <v>357</v>
      </c>
      <c r="C14" s="10" t="s">
        <v>598</v>
      </c>
      <c r="D14" s="19"/>
      <c r="E14" s="19"/>
      <c r="F14" s="19"/>
      <c r="G14" s="19"/>
      <c r="H14" s="19">
        <v>47935129.770000003</v>
      </c>
      <c r="I14" s="19"/>
    </row>
    <row r="15" spans="1:11" s="9" customFormat="1" x14ac:dyDescent="0.25">
      <c r="B15" s="10">
        <v>358</v>
      </c>
      <c r="C15" s="10" t="s">
        <v>597</v>
      </c>
      <c r="D15" s="19">
        <v>246597760.24000001</v>
      </c>
      <c r="E15" s="19"/>
      <c r="F15" s="19"/>
      <c r="G15" s="19"/>
      <c r="H15" s="19"/>
      <c r="I15" s="19"/>
    </row>
    <row r="16" spans="1:11" s="9" customFormat="1" x14ac:dyDescent="0.25">
      <c r="B16" s="10">
        <v>359</v>
      </c>
      <c r="C16" s="10" t="s">
        <v>596</v>
      </c>
      <c r="D16" s="19">
        <v>263457222.40000001</v>
      </c>
      <c r="E16" s="19">
        <v>30543594.899999999</v>
      </c>
      <c r="F16" s="19"/>
      <c r="G16" s="19"/>
      <c r="H16" s="19"/>
      <c r="I16" s="19"/>
    </row>
    <row r="17" spans="2:9" s="9" customFormat="1" x14ac:dyDescent="0.25">
      <c r="B17" s="10">
        <v>360</v>
      </c>
      <c r="C17" s="10" t="s">
        <v>595</v>
      </c>
      <c r="D17" s="19">
        <v>231214727.68000001</v>
      </c>
      <c r="E17" s="19">
        <v>175088484.80000001</v>
      </c>
      <c r="F17" s="19">
        <v>119858815.41</v>
      </c>
      <c r="G17" s="19">
        <v>119858815.41</v>
      </c>
      <c r="H17" s="19"/>
      <c r="I17" s="19"/>
    </row>
    <row r="18" spans="2:9" s="9" customFormat="1" x14ac:dyDescent="0.25">
      <c r="B18" s="10">
        <v>361</v>
      </c>
      <c r="C18" s="10" t="s">
        <v>594</v>
      </c>
      <c r="D18" s="19">
        <v>2432821.46</v>
      </c>
      <c r="E18" s="19"/>
      <c r="F18" s="19"/>
      <c r="G18" s="19"/>
      <c r="H18" s="19"/>
      <c r="I18" s="19"/>
    </row>
    <row r="19" spans="2:9" s="9" customFormat="1" x14ac:dyDescent="0.25">
      <c r="B19" s="10">
        <v>362</v>
      </c>
      <c r="C19" s="10" t="s">
        <v>593</v>
      </c>
      <c r="D19" s="19">
        <v>89799686.120000005</v>
      </c>
      <c r="E19" s="19"/>
      <c r="F19" s="19"/>
      <c r="G19" s="19"/>
      <c r="H19" s="19"/>
      <c r="I19" s="19"/>
    </row>
    <row r="20" spans="2:9" s="9" customFormat="1" x14ac:dyDescent="0.25">
      <c r="B20" s="10">
        <v>364</v>
      </c>
      <c r="C20" s="10" t="s">
        <v>592</v>
      </c>
      <c r="D20" s="19">
        <v>62613126.869999997</v>
      </c>
      <c r="E20" s="19">
        <v>42919145</v>
      </c>
      <c r="F20" s="19"/>
      <c r="G20" s="19"/>
      <c r="H20" s="19"/>
      <c r="I20" s="19"/>
    </row>
    <row r="21" spans="2:9" s="9" customFormat="1" x14ac:dyDescent="0.25">
      <c r="B21" s="10">
        <v>365</v>
      </c>
      <c r="C21" s="10" t="s">
        <v>591</v>
      </c>
      <c r="D21" s="19"/>
      <c r="E21" s="19">
        <v>68756841.859999999</v>
      </c>
      <c r="F21" s="19">
        <v>86530993.810000002</v>
      </c>
      <c r="G21" s="19">
        <v>86530993.810000002</v>
      </c>
      <c r="H21" s="19">
        <v>1142320.3600000001</v>
      </c>
      <c r="I21" s="19"/>
    </row>
    <row r="22" spans="2:9" s="9" customFormat="1" x14ac:dyDescent="0.25">
      <c r="B22" s="10">
        <v>372</v>
      </c>
      <c r="C22" s="10" t="s">
        <v>590</v>
      </c>
      <c r="D22" s="19">
        <v>60579177.280000001</v>
      </c>
      <c r="E22" s="19">
        <v>101832743.54000001</v>
      </c>
      <c r="F22" s="19"/>
      <c r="G22" s="19"/>
      <c r="H22" s="19">
        <v>169642304.65000001</v>
      </c>
      <c r="I22" s="19"/>
    </row>
    <row r="23" spans="2:9" s="9" customFormat="1" x14ac:dyDescent="0.25">
      <c r="B23" s="10">
        <v>375</v>
      </c>
      <c r="C23" s="10" t="s">
        <v>589</v>
      </c>
      <c r="D23" s="19">
        <v>88909686.060000002</v>
      </c>
      <c r="E23" s="19">
        <v>22784155.079999998</v>
      </c>
      <c r="F23" s="19">
        <v>36136945.380000003</v>
      </c>
      <c r="G23" s="19">
        <v>36136945.380000003</v>
      </c>
      <c r="H23" s="19">
        <v>34831327.509999998</v>
      </c>
      <c r="I23" s="19">
        <v>3614802.98</v>
      </c>
    </row>
    <row r="24" spans="2:9" s="9" customFormat="1" x14ac:dyDescent="0.25">
      <c r="B24" s="10">
        <v>377</v>
      </c>
      <c r="C24" s="10" t="s">
        <v>588</v>
      </c>
      <c r="D24" s="19">
        <v>30993053.309999999</v>
      </c>
      <c r="E24" s="19">
        <v>7213478.6799999997</v>
      </c>
      <c r="F24" s="19"/>
      <c r="G24" s="19"/>
      <c r="H24" s="19"/>
      <c r="I24" s="19"/>
    </row>
    <row r="25" spans="2:9" s="9" customFormat="1" x14ac:dyDescent="0.25">
      <c r="B25" s="10">
        <v>378</v>
      </c>
      <c r="C25" s="10" t="s">
        <v>587</v>
      </c>
      <c r="D25" s="19">
        <v>11949458.699999999</v>
      </c>
      <c r="E25" s="19">
        <v>5862917.5499999998</v>
      </c>
      <c r="F25" s="19">
        <v>5369429.6600000001</v>
      </c>
      <c r="G25" s="19">
        <v>5369429.6600000001</v>
      </c>
      <c r="H25" s="19">
        <v>248617.86</v>
      </c>
      <c r="I25" s="19"/>
    </row>
    <row r="26" spans="2:9" s="9" customFormat="1" x14ac:dyDescent="0.25">
      <c r="B26" s="10">
        <v>379</v>
      </c>
      <c r="C26" s="10" t="s">
        <v>586</v>
      </c>
      <c r="D26" s="19">
        <v>87499399.519999996</v>
      </c>
      <c r="E26" s="19">
        <v>33367000</v>
      </c>
      <c r="F26" s="19"/>
      <c r="G26" s="19"/>
      <c r="H26" s="19"/>
      <c r="I26" s="19"/>
    </row>
    <row r="27" spans="2:9" s="9" customFormat="1" x14ac:dyDescent="0.25">
      <c r="B27" s="10">
        <v>380</v>
      </c>
      <c r="C27" s="10" t="s">
        <v>585</v>
      </c>
      <c r="D27" s="19">
        <v>17093753.91</v>
      </c>
      <c r="E27" s="19">
        <v>113.22</v>
      </c>
      <c r="F27" s="19"/>
      <c r="G27" s="19"/>
      <c r="H27" s="19"/>
      <c r="I27" s="19"/>
    </row>
    <row r="28" spans="2:9" s="9" customFormat="1" x14ac:dyDescent="0.25">
      <c r="B28" s="10">
        <v>381</v>
      </c>
      <c r="C28" s="10" t="s">
        <v>584</v>
      </c>
      <c r="D28" s="19">
        <v>4844459.43</v>
      </c>
      <c r="E28" s="19"/>
      <c r="F28" s="19"/>
      <c r="G28" s="19"/>
      <c r="H28" s="19"/>
      <c r="I28" s="19"/>
    </row>
    <row r="29" spans="2:9" s="9" customFormat="1" x14ac:dyDescent="0.25">
      <c r="B29" s="10">
        <v>383</v>
      </c>
      <c r="C29" s="10" t="s">
        <v>583</v>
      </c>
      <c r="D29" s="19">
        <v>66975023.5</v>
      </c>
      <c r="E29" s="19">
        <v>9724796.0299999993</v>
      </c>
      <c r="F29" s="19">
        <v>32148990.620000001</v>
      </c>
      <c r="G29" s="19">
        <v>32148990.620000001</v>
      </c>
      <c r="H29" s="19">
        <v>159820107.75</v>
      </c>
      <c r="I29" s="19">
        <v>103868953.20999999</v>
      </c>
    </row>
    <row r="30" spans="2:9" s="9" customFormat="1" x14ac:dyDescent="0.25">
      <c r="B30" s="10">
        <v>385</v>
      </c>
      <c r="C30" s="10" t="s">
        <v>582</v>
      </c>
      <c r="D30" s="19">
        <v>53456496.960000001</v>
      </c>
      <c r="E30" s="19">
        <v>78459250</v>
      </c>
      <c r="F30" s="19"/>
      <c r="G30" s="19"/>
      <c r="H30" s="19">
        <v>16539286.84</v>
      </c>
      <c r="I30" s="19">
        <v>8561443.4000000004</v>
      </c>
    </row>
    <row r="31" spans="2:9" s="9" customFormat="1" x14ac:dyDescent="0.25">
      <c r="B31" s="10">
        <v>386</v>
      </c>
      <c r="C31" s="10" t="s">
        <v>581</v>
      </c>
      <c r="D31" s="19">
        <v>570000000</v>
      </c>
      <c r="E31" s="19">
        <v>1527433019</v>
      </c>
      <c r="F31" s="19"/>
      <c r="G31" s="19"/>
      <c r="H31" s="19"/>
      <c r="I31" s="19"/>
    </row>
    <row r="32" spans="2:9" s="9" customFormat="1" x14ac:dyDescent="0.25">
      <c r="B32" s="10">
        <v>387</v>
      </c>
      <c r="C32" s="10" t="s">
        <v>580</v>
      </c>
      <c r="D32" s="19">
        <v>55691708.469999999</v>
      </c>
      <c r="E32" s="19">
        <v>60731700</v>
      </c>
      <c r="F32" s="19">
        <v>31873081.949999999</v>
      </c>
      <c r="G32" s="19">
        <v>31873081.949999999</v>
      </c>
      <c r="H32" s="19"/>
      <c r="I32" s="19"/>
    </row>
    <row r="33" spans="2:9" s="9" customFormat="1" x14ac:dyDescent="0.25">
      <c r="B33" s="10">
        <v>388</v>
      </c>
      <c r="C33" s="10" t="s">
        <v>579</v>
      </c>
      <c r="D33" s="19">
        <v>1284750</v>
      </c>
      <c r="E33" s="19">
        <v>8649796.6999999993</v>
      </c>
      <c r="F33" s="19"/>
      <c r="G33" s="19"/>
      <c r="H33" s="19"/>
      <c r="I33" s="19"/>
    </row>
    <row r="34" spans="2:9" s="9" customFormat="1" x14ac:dyDescent="0.25">
      <c r="B34" s="10">
        <v>390</v>
      </c>
      <c r="C34" s="10" t="s">
        <v>578</v>
      </c>
      <c r="D34" s="19">
        <v>3818262654.7199998</v>
      </c>
      <c r="E34" s="19">
        <v>1374330000</v>
      </c>
      <c r="F34" s="19">
        <v>4339500</v>
      </c>
      <c r="G34" s="19">
        <v>4339500</v>
      </c>
      <c r="H34" s="19"/>
      <c r="I34" s="19"/>
    </row>
    <row r="35" spans="2:9" s="9" customFormat="1" x14ac:dyDescent="0.25">
      <c r="B35" s="10">
        <v>391</v>
      </c>
      <c r="C35" s="10" t="s">
        <v>577</v>
      </c>
      <c r="D35" s="19">
        <v>75000000</v>
      </c>
      <c r="E35" s="19"/>
      <c r="F35" s="19"/>
      <c r="G35" s="19"/>
      <c r="H35" s="19"/>
      <c r="I35" s="19"/>
    </row>
    <row r="36" spans="2:9" s="9" customFormat="1" x14ac:dyDescent="0.25">
      <c r="B36" s="10">
        <v>392</v>
      </c>
      <c r="C36" s="10" t="s">
        <v>576</v>
      </c>
      <c r="D36" s="19">
        <v>82900000</v>
      </c>
      <c r="E36" s="19"/>
      <c r="F36" s="19"/>
      <c r="G36" s="19"/>
      <c r="H36" s="19"/>
      <c r="I36" s="19"/>
    </row>
    <row r="37" spans="2:9" s="9" customFormat="1" x14ac:dyDescent="0.25">
      <c r="B37" s="10">
        <v>393</v>
      </c>
      <c r="C37" s="10" t="s">
        <v>575</v>
      </c>
      <c r="D37" s="19">
        <v>2431155.86</v>
      </c>
      <c r="E37" s="19"/>
      <c r="F37" s="19"/>
      <c r="G37" s="19"/>
      <c r="H37" s="19"/>
      <c r="I37" s="19"/>
    </row>
    <row r="38" spans="2:9" s="9" customFormat="1" x14ac:dyDescent="0.25">
      <c r="B38" s="10">
        <v>394</v>
      </c>
      <c r="C38" s="10" t="s">
        <v>574</v>
      </c>
      <c r="D38" s="19">
        <v>3780640</v>
      </c>
      <c r="E38" s="19">
        <v>4332600</v>
      </c>
      <c r="F38" s="19"/>
      <c r="G38" s="19"/>
      <c r="H38" s="19"/>
      <c r="I38" s="19"/>
    </row>
    <row r="39" spans="2:9" s="9" customFormat="1" x14ac:dyDescent="0.25">
      <c r="B39" s="10">
        <v>395</v>
      </c>
      <c r="C39" s="10" t="s">
        <v>573</v>
      </c>
      <c r="D39" s="19">
        <v>225575</v>
      </c>
      <c r="E39" s="19"/>
      <c r="F39" s="19">
        <v>455210.67</v>
      </c>
      <c r="G39" s="19">
        <v>455210.67</v>
      </c>
      <c r="H39" s="19">
        <v>72454124.900000006</v>
      </c>
      <c r="I39" s="19">
        <v>82434401.840000004</v>
      </c>
    </row>
    <row r="40" spans="2:9" s="9" customFormat="1" x14ac:dyDescent="0.25">
      <c r="B40" s="10">
        <v>396</v>
      </c>
      <c r="C40" s="10" t="s">
        <v>572</v>
      </c>
      <c r="D40" s="19">
        <v>80047099.569999993</v>
      </c>
      <c r="E40" s="19"/>
      <c r="F40" s="19">
        <v>5706452</v>
      </c>
      <c r="G40" s="19">
        <v>5706452</v>
      </c>
      <c r="H40" s="19"/>
      <c r="I40" s="19"/>
    </row>
    <row r="41" spans="2:9" s="9" customFormat="1" x14ac:dyDescent="0.25">
      <c r="B41" s="10">
        <v>397</v>
      </c>
      <c r="C41" s="10" t="s">
        <v>571</v>
      </c>
      <c r="D41" s="19">
        <v>9668365.3499999996</v>
      </c>
      <c r="E41" s="19">
        <v>711000</v>
      </c>
      <c r="F41" s="19">
        <v>110000</v>
      </c>
      <c r="G41" s="19">
        <v>110000</v>
      </c>
      <c r="H41" s="19">
        <v>971652.22</v>
      </c>
      <c r="I41" s="19"/>
    </row>
    <row r="42" spans="2:9" s="9" customFormat="1" x14ac:dyDescent="0.25">
      <c r="B42" s="10">
        <v>398</v>
      </c>
      <c r="C42" s="10" t="s">
        <v>570</v>
      </c>
      <c r="D42" s="19">
        <v>45472473.039999999</v>
      </c>
      <c r="E42" s="19">
        <v>35092225.880000003</v>
      </c>
      <c r="F42" s="19">
        <v>52564170</v>
      </c>
      <c r="G42" s="19">
        <v>52564170</v>
      </c>
      <c r="H42" s="19">
        <v>261679963.66</v>
      </c>
      <c r="I42" s="19">
        <v>38525660.450000003</v>
      </c>
    </row>
    <row r="43" spans="2:9" s="9" customFormat="1" x14ac:dyDescent="0.25">
      <c r="B43" s="10">
        <v>399</v>
      </c>
      <c r="C43" s="10" t="s">
        <v>569</v>
      </c>
      <c r="D43" s="19">
        <v>11733770.300000001</v>
      </c>
      <c r="E43" s="19">
        <v>32817926.98</v>
      </c>
      <c r="F43" s="19">
        <v>32057994.489999998</v>
      </c>
      <c r="G43" s="19">
        <v>32057994.489999998</v>
      </c>
      <c r="H43" s="19"/>
      <c r="I43" s="19"/>
    </row>
    <row r="44" spans="2:9" s="9" customFormat="1" x14ac:dyDescent="0.25">
      <c r="B44" s="10">
        <v>401</v>
      </c>
      <c r="C44" s="10" t="s">
        <v>568</v>
      </c>
      <c r="D44" s="19">
        <v>5278393.4400000004</v>
      </c>
      <c r="E44" s="19">
        <v>7507428.1200000001</v>
      </c>
      <c r="F44" s="19">
        <v>5955350.21</v>
      </c>
      <c r="G44" s="19">
        <v>5955350.21</v>
      </c>
      <c r="H44" s="19"/>
      <c r="I44" s="19"/>
    </row>
    <row r="45" spans="2:9" s="9" customFormat="1" x14ac:dyDescent="0.25">
      <c r="B45" s="10">
        <v>402</v>
      </c>
      <c r="C45" s="10" t="s">
        <v>567</v>
      </c>
      <c r="D45" s="19">
        <v>118138933.70999999</v>
      </c>
      <c r="E45" s="19">
        <v>262653102.68000001</v>
      </c>
      <c r="F45" s="19">
        <v>118376540</v>
      </c>
      <c r="G45" s="19">
        <v>118376540</v>
      </c>
      <c r="H45" s="19">
        <v>222705946.94999999</v>
      </c>
      <c r="I45" s="19">
        <v>145168729.52000001</v>
      </c>
    </row>
    <row r="46" spans="2:9" s="9" customFormat="1" x14ac:dyDescent="0.25">
      <c r="B46" s="10">
        <v>403</v>
      </c>
      <c r="C46" s="10" t="s">
        <v>566</v>
      </c>
      <c r="D46" s="19">
        <v>11026426950.34</v>
      </c>
      <c r="E46" s="19"/>
      <c r="F46" s="19"/>
      <c r="G46" s="19"/>
      <c r="H46" s="19"/>
      <c r="I46" s="19"/>
    </row>
    <row r="47" spans="2:9" s="9" customFormat="1" x14ac:dyDescent="0.25">
      <c r="B47" s="10">
        <v>404</v>
      </c>
      <c r="C47" s="10" t="s">
        <v>565</v>
      </c>
      <c r="D47" s="19">
        <v>13765731.18</v>
      </c>
      <c r="E47" s="19">
        <v>101475383.31999999</v>
      </c>
      <c r="F47" s="19">
        <v>24396804.510000002</v>
      </c>
      <c r="G47" s="19">
        <v>24396804.510000002</v>
      </c>
      <c r="H47" s="19">
        <v>184260493.34</v>
      </c>
      <c r="I47" s="19">
        <v>197843200.24000001</v>
      </c>
    </row>
    <row r="48" spans="2:9" s="9" customFormat="1" x14ac:dyDescent="0.25">
      <c r="B48" s="10">
        <v>405</v>
      </c>
      <c r="C48" s="10" t="s">
        <v>564</v>
      </c>
      <c r="D48" s="19">
        <v>6240500</v>
      </c>
      <c r="E48" s="19">
        <v>5720480</v>
      </c>
      <c r="F48" s="19">
        <v>73303750</v>
      </c>
      <c r="G48" s="19">
        <v>73303750</v>
      </c>
      <c r="H48" s="19">
        <v>571239930.02999997</v>
      </c>
      <c r="I48" s="19">
        <v>591175588.78999996</v>
      </c>
    </row>
    <row r="49" spans="2:9" s="9" customFormat="1" x14ac:dyDescent="0.25">
      <c r="B49" s="10">
        <v>406</v>
      </c>
      <c r="C49" s="10" t="s">
        <v>563</v>
      </c>
      <c r="D49" s="19"/>
      <c r="E49" s="19">
        <v>380000000</v>
      </c>
      <c r="F49" s="19"/>
      <c r="G49" s="19"/>
      <c r="H49" s="19"/>
      <c r="I49" s="19"/>
    </row>
    <row r="50" spans="2:9" s="9" customFormat="1" x14ac:dyDescent="0.25">
      <c r="B50" s="10">
        <v>407</v>
      </c>
      <c r="C50" s="10" t="s">
        <v>563</v>
      </c>
      <c r="D50" s="19"/>
      <c r="E50" s="19">
        <v>630000000</v>
      </c>
      <c r="F50" s="19"/>
      <c r="G50" s="19"/>
      <c r="H50" s="19"/>
      <c r="I50" s="19"/>
    </row>
    <row r="51" spans="2:9" s="9" customFormat="1" x14ac:dyDescent="0.25">
      <c r="B51" s="10">
        <v>410</v>
      </c>
      <c r="C51" s="10" t="s">
        <v>563</v>
      </c>
      <c r="D51" s="19"/>
      <c r="E51" s="19">
        <v>723820000</v>
      </c>
      <c r="F51" s="19"/>
      <c r="G51" s="19"/>
      <c r="H51" s="19"/>
      <c r="I51" s="19"/>
    </row>
    <row r="52" spans="2:9" s="9" customFormat="1" x14ac:dyDescent="0.25">
      <c r="B52" s="10">
        <v>411</v>
      </c>
      <c r="C52" s="10" t="s">
        <v>562</v>
      </c>
      <c r="D52" s="19"/>
      <c r="E52" s="19">
        <v>21562600</v>
      </c>
      <c r="F52" s="19">
        <v>40995685</v>
      </c>
      <c r="G52" s="19">
        <v>40995685</v>
      </c>
      <c r="H52" s="19">
        <v>430974298.76999998</v>
      </c>
      <c r="I52" s="19">
        <v>629047587.66999996</v>
      </c>
    </row>
    <row r="53" spans="2:9" s="9" customFormat="1" x14ac:dyDescent="0.25">
      <c r="B53" s="10">
        <v>412</v>
      </c>
      <c r="C53" s="10" t="s">
        <v>561</v>
      </c>
      <c r="D53" s="19"/>
      <c r="E53" s="19">
        <v>35194064.189999998</v>
      </c>
      <c r="F53" s="19">
        <v>77835670.959999993</v>
      </c>
      <c r="G53" s="19">
        <v>77835670.959999993</v>
      </c>
      <c r="H53" s="19">
        <v>201394187.44999999</v>
      </c>
      <c r="I53" s="19">
        <v>220337412.78999999</v>
      </c>
    </row>
    <row r="54" spans="2:9" s="9" customFormat="1" x14ac:dyDescent="0.25">
      <c r="B54" s="10">
        <v>417</v>
      </c>
      <c r="C54" s="10" t="s">
        <v>560</v>
      </c>
      <c r="D54" s="19"/>
      <c r="E54" s="19"/>
      <c r="F54" s="19">
        <v>3762129165.5900002</v>
      </c>
      <c r="G54" s="19">
        <v>3762129165.5900002</v>
      </c>
      <c r="H54" s="19">
        <v>8337034845.1499996</v>
      </c>
      <c r="I54" s="19">
        <v>20081576054.540001</v>
      </c>
    </row>
    <row r="55" spans="2:9" s="9" customFormat="1" x14ac:dyDescent="0.25">
      <c r="B55" s="10">
        <v>418</v>
      </c>
      <c r="C55" s="10" t="s">
        <v>559</v>
      </c>
      <c r="D55" s="19"/>
      <c r="E55" s="19"/>
      <c r="F55" s="19"/>
      <c r="G55" s="19"/>
      <c r="H55" s="19">
        <v>51486143.880000003</v>
      </c>
      <c r="I55" s="19">
        <v>79295357.109999999</v>
      </c>
    </row>
    <row r="56" spans="2:9" s="9" customFormat="1" x14ac:dyDescent="0.25">
      <c r="B56" s="10">
        <v>419</v>
      </c>
      <c r="C56" s="10" t="s">
        <v>558</v>
      </c>
      <c r="D56" s="19"/>
      <c r="E56" s="19"/>
      <c r="F56" s="19">
        <v>32856650</v>
      </c>
      <c r="G56" s="19">
        <v>32856650</v>
      </c>
      <c r="H56" s="19">
        <v>197402680.69999999</v>
      </c>
      <c r="I56" s="19">
        <v>236773882.25999999</v>
      </c>
    </row>
    <row r="57" spans="2:9" s="9" customFormat="1" x14ac:dyDescent="0.25">
      <c r="B57" s="10">
        <v>428</v>
      </c>
      <c r="C57" s="10" t="s">
        <v>557</v>
      </c>
      <c r="D57" s="19"/>
      <c r="E57" s="19"/>
      <c r="F57" s="19"/>
      <c r="G57" s="19"/>
      <c r="H57" s="19">
        <v>213317154.12</v>
      </c>
      <c r="I57" s="19">
        <v>109932773.02</v>
      </c>
    </row>
    <row r="58" spans="2:9" s="9" customFormat="1" x14ac:dyDescent="0.25">
      <c r="B58" s="10">
        <v>432</v>
      </c>
      <c r="C58" s="10" t="s">
        <v>556</v>
      </c>
      <c r="D58" s="19"/>
      <c r="E58" s="19"/>
      <c r="F58" s="19"/>
      <c r="G58" s="19"/>
      <c r="H58" s="19">
        <v>373505224.20999998</v>
      </c>
      <c r="I58" s="19">
        <v>299917009.42000002</v>
      </c>
    </row>
    <row r="59" spans="2:9" s="9" customFormat="1" x14ac:dyDescent="0.25">
      <c r="B59" s="10">
        <v>434</v>
      </c>
      <c r="C59" s="10" t="s">
        <v>555</v>
      </c>
      <c r="D59" s="19"/>
      <c r="E59" s="19"/>
      <c r="F59" s="19"/>
      <c r="G59" s="19"/>
      <c r="H59" s="19"/>
      <c r="I59" s="19">
        <v>987356352.07000005</v>
      </c>
    </row>
    <row r="60" spans="2:9" s="9" customFormat="1" x14ac:dyDescent="0.25">
      <c r="B60" s="10">
        <v>435</v>
      </c>
      <c r="C60" s="10" t="s">
        <v>554</v>
      </c>
      <c r="D60" s="19"/>
      <c r="E60" s="19"/>
      <c r="F60" s="19"/>
      <c r="G60" s="19"/>
      <c r="H60" s="19">
        <v>900569035.92999995</v>
      </c>
      <c r="I60" s="19">
        <v>177051011.90000001</v>
      </c>
    </row>
    <row r="61" spans="2:9" s="9" customFormat="1" x14ac:dyDescent="0.25">
      <c r="B61" s="10">
        <v>438</v>
      </c>
      <c r="C61" s="10" t="s">
        <v>553</v>
      </c>
      <c r="D61" s="19"/>
      <c r="E61" s="19"/>
      <c r="F61" s="19"/>
      <c r="G61" s="19"/>
      <c r="H61" s="19">
        <v>17056239.390000001</v>
      </c>
      <c r="I61" s="19">
        <v>49405142.420000002</v>
      </c>
    </row>
    <row r="62" spans="2:9" s="9" customFormat="1" x14ac:dyDescent="0.25">
      <c r="B62" s="10">
        <v>439</v>
      </c>
      <c r="C62" s="10" t="s">
        <v>552</v>
      </c>
      <c r="D62" s="19"/>
      <c r="E62" s="19"/>
      <c r="F62" s="19"/>
      <c r="G62" s="19"/>
      <c r="H62" s="19">
        <v>1433685501.95</v>
      </c>
      <c r="I62" s="19"/>
    </row>
    <row r="63" spans="2:9" s="9" customFormat="1" x14ac:dyDescent="0.25">
      <c r="B63" s="10">
        <v>443</v>
      </c>
      <c r="C63" s="10" t="s">
        <v>551</v>
      </c>
      <c r="D63" s="19"/>
      <c r="E63" s="19"/>
      <c r="F63" s="19"/>
      <c r="G63" s="19"/>
      <c r="H63" s="19">
        <v>466857181.51999998</v>
      </c>
      <c r="I63" s="19">
        <v>1946910226.1400001</v>
      </c>
    </row>
    <row r="64" spans="2:9" s="9" customFormat="1" x14ac:dyDescent="0.25">
      <c r="B64" s="10">
        <v>445</v>
      </c>
      <c r="C64" s="10" t="s">
        <v>550</v>
      </c>
      <c r="D64" s="19"/>
      <c r="E64" s="19"/>
      <c r="F64" s="19"/>
      <c r="G64" s="19"/>
      <c r="H64" s="19">
        <v>592606876.49000001</v>
      </c>
      <c r="I64" s="19">
        <v>392667092.00999999</v>
      </c>
    </row>
    <row r="65" spans="2:9" s="9" customFormat="1" x14ac:dyDescent="0.25">
      <c r="B65" s="10">
        <v>447</v>
      </c>
      <c r="C65" s="10" t="s">
        <v>549</v>
      </c>
      <c r="D65" s="19"/>
      <c r="E65" s="19"/>
      <c r="F65" s="19"/>
      <c r="G65" s="19"/>
      <c r="H65" s="19">
        <v>99586894.390000001</v>
      </c>
      <c r="I65" s="19">
        <v>120273793.41</v>
      </c>
    </row>
    <row r="66" spans="2:9" s="9" customFormat="1" x14ac:dyDescent="0.25">
      <c r="B66" s="10">
        <v>449</v>
      </c>
      <c r="C66" s="10" t="s">
        <v>548</v>
      </c>
      <c r="D66" s="19"/>
      <c r="E66" s="19"/>
      <c r="F66" s="19"/>
      <c r="G66" s="19"/>
      <c r="H66" s="19">
        <v>37896662.530000001</v>
      </c>
      <c r="I66" s="19">
        <v>78394166.040000007</v>
      </c>
    </row>
    <row r="67" spans="2:9" s="9" customFormat="1" x14ac:dyDescent="0.25">
      <c r="B67" s="10">
        <v>452</v>
      </c>
      <c r="C67" s="10" t="s">
        <v>547</v>
      </c>
      <c r="D67" s="19"/>
      <c r="E67" s="19"/>
      <c r="F67" s="19"/>
      <c r="G67" s="19"/>
      <c r="H67" s="19">
        <v>64526162.049999997</v>
      </c>
      <c r="I67" s="19">
        <v>17127120.07</v>
      </c>
    </row>
    <row r="68" spans="2:9" s="9" customFormat="1" x14ac:dyDescent="0.25">
      <c r="B68" s="10">
        <v>453</v>
      </c>
      <c r="C68" s="10" t="s">
        <v>546</v>
      </c>
      <c r="D68" s="19"/>
      <c r="E68" s="19"/>
      <c r="F68" s="19"/>
      <c r="G68" s="19"/>
      <c r="H68" s="19"/>
      <c r="I68" s="19">
        <v>3393248676.8600001</v>
      </c>
    </row>
    <row r="69" spans="2:9" s="9" customFormat="1" x14ac:dyDescent="0.25">
      <c r="B69" s="10">
        <v>454</v>
      </c>
      <c r="C69" s="10" t="s">
        <v>545</v>
      </c>
      <c r="D69" s="19"/>
      <c r="E69" s="19"/>
      <c r="F69" s="19"/>
      <c r="G69" s="19"/>
      <c r="H69" s="19">
        <v>640931207.63</v>
      </c>
      <c r="I69" s="19">
        <v>78026366.5</v>
      </c>
    </row>
    <row r="70" spans="2:9" s="9" customFormat="1" x14ac:dyDescent="0.25">
      <c r="B70" s="10">
        <v>456</v>
      </c>
      <c r="C70" s="10" t="s">
        <v>544</v>
      </c>
      <c r="D70" s="19"/>
      <c r="E70" s="19"/>
      <c r="F70" s="19"/>
      <c r="G70" s="19"/>
      <c r="H70" s="19">
        <v>2530440806.6999998</v>
      </c>
      <c r="I70" s="19">
        <v>2673090630.0700002</v>
      </c>
    </row>
    <row r="71" spans="2:9" s="9" customFormat="1" x14ac:dyDescent="0.25">
      <c r="B71" s="10">
        <v>457</v>
      </c>
      <c r="C71" s="10" t="s">
        <v>543</v>
      </c>
      <c r="D71" s="19"/>
      <c r="E71" s="19"/>
      <c r="F71" s="19"/>
      <c r="G71" s="19"/>
      <c r="H71" s="19">
        <v>1669805000</v>
      </c>
      <c r="I71" s="19"/>
    </row>
    <row r="72" spans="2:9" s="9" customFormat="1" x14ac:dyDescent="0.25">
      <c r="B72" s="10">
        <v>458</v>
      </c>
      <c r="C72" s="10" t="s">
        <v>542</v>
      </c>
      <c r="D72" s="19"/>
      <c r="E72" s="19"/>
      <c r="F72" s="19"/>
      <c r="G72" s="19"/>
      <c r="H72" s="19">
        <v>22554664.16</v>
      </c>
      <c r="I72" s="19">
        <v>42020375.880000003</v>
      </c>
    </row>
    <row r="73" spans="2:9" s="9" customFormat="1" x14ac:dyDescent="0.25">
      <c r="B73" s="10">
        <v>459</v>
      </c>
      <c r="C73" s="10" t="s">
        <v>541</v>
      </c>
      <c r="D73" s="19"/>
      <c r="E73" s="19"/>
      <c r="F73" s="19"/>
      <c r="G73" s="19"/>
      <c r="H73" s="19">
        <v>11746768.380000001</v>
      </c>
      <c r="I73" s="19">
        <v>135644870.53</v>
      </c>
    </row>
    <row r="74" spans="2:9" s="9" customFormat="1" x14ac:dyDescent="0.25">
      <c r="B74" s="10">
        <v>460</v>
      </c>
      <c r="C74" s="10" t="s">
        <v>540</v>
      </c>
      <c r="D74" s="19"/>
      <c r="E74" s="19"/>
      <c r="F74" s="19"/>
      <c r="G74" s="19"/>
      <c r="H74" s="19">
        <v>37150128.439999998</v>
      </c>
      <c r="I74" s="19">
        <v>75465268.969999999</v>
      </c>
    </row>
    <row r="75" spans="2:9" s="9" customFormat="1" x14ac:dyDescent="0.25">
      <c r="B75" s="10">
        <v>461</v>
      </c>
      <c r="C75" s="10" t="s">
        <v>539</v>
      </c>
      <c r="D75" s="19"/>
      <c r="E75" s="19"/>
      <c r="F75" s="19"/>
      <c r="G75" s="19"/>
      <c r="H75" s="19">
        <v>510606899.10000002</v>
      </c>
      <c r="I75" s="19"/>
    </row>
    <row r="76" spans="2:9" s="9" customFormat="1" x14ac:dyDescent="0.25">
      <c r="B76" s="10">
        <v>462</v>
      </c>
      <c r="C76" s="10" t="s">
        <v>538</v>
      </c>
      <c r="D76" s="19"/>
      <c r="E76" s="19"/>
      <c r="F76" s="19"/>
      <c r="G76" s="19"/>
      <c r="H76" s="19">
        <v>2033649.6</v>
      </c>
      <c r="I76" s="19">
        <v>11420907.529999999</v>
      </c>
    </row>
    <row r="77" spans="2:9" s="9" customFormat="1" x14ac:dyDescent="0.25">
      <c r="B77" s="10">
        <v>463</v>
      </c>
      <c r="C77" s="10" t="s">
        <v>537</v>
      </c>
      <c r="D77" s="19"/>
      <c r="E77" s="19"/>
      <c r="F77" s="19"/>
      <c r="G77" s="19"/>
      <c r="H77" s="19">
        <v>1668045000</v>
      </c>
      <c r="I77" s="19">
        <v>1761825000</v>
      </c>
    </row>
    <row r="78" spans="2:9" s="9" customFormat="1" x14ac:dyDescent="0.25">
      <c r="B78" s="10">
        <v>464</v>
      </c>
      <c r="C78" s="10" t="s">
        <v>536</v>
      </c>
      <c r="D78" s="19"/>
      <c r="E78" s="19"/>
      <c r="F78" s="19"/>
      <c r="G78" s="19"/>
      <c r="H78" s="19"/>
      <c r="I78" s="19">
        <v>3018867318</v>
      </c>
    </row>
    <row r="79" spans="2:9" s="9" customFormat="1" x14ac:dyDescent="0.25">
      <c r="B79" s="10">
        <v>465</v>
      </c>
      <c r="C79" s="10" t="s">
        <v>536</v>
      </c>
      <c r="D79" s="19"/>
      <c r="E79" s="19"/>
      <c r="F79" s="19"/>
      <c r="G79" s="19"/>
      <c r="H79" s="19"/>
      <c r="I79" s="19">
        <v>194085300.81</v>
      </c>
    </row>
    <row r="80" spans="2:9" s="9" customFormat="1" x14ac:dyDescent="0.25">
      <c r="B80" s="10">
        <v>466</v>
      </c>
      <c r="C80" s="10" t="s">
        <v>535</v>
      </c>
      <c r="D80" s="19"/>
      <c r="E80" s="19"/>
      <c r="F80" s="19"/>
      <c r="G80" s="19"/>
      <c r="H80" s="19"/>
      <c r="I80" s="19">
        <v>197997791.47</v>
      </c>
    </row>
    <row r="81" spans="2:9" s="9" customFormat="1" x14ac:dyDescent="0.25">
      <c r="B81" s="10">
        <v>470</v>
      </c>
      <c r="C81" s="10" t="s">
        <v>534</v>
      </c>
      <c r="D81" s="19"/>
      <c r="E81" s="19"/>
      <c r="F81" s="19"/>
      <c r="G81" s="19"/>
      <c r="H81" s="19"/>
      <c r="I81" s="19">
        <v>825661374.55999994</v>
      </c>
    </row>
    <row r="82" spans="2:9" s="9" customFormat="1" x14ac:dyDescent="0.25">
      <c r="B82" s="10">
        <v>471</v>
      </c>
      <c r="C82" s="10" t="s">
        <v>533</v>
      </c>
      <c r="D82" s="19"/>
      <c r="E82" s="19"/>
      <c r="F82" s="19"/>
      <c r="G82" s="19"/>
      <c r="H82" s="19"/>
      <c r="I82" s="19">
        <v>1419180188.0999999</v>
      </c>
    </row>
    <row r="83" spans="2:9" s="9" customFormat="1" x14ac:dyDescent="0.25">
      <c r="B83" s="10">
        <v>472</v>
      </c>
      <c r="C83" s="10" t="s">
        <v>532</v>
      </c>
      <c r="D83" s="19"/>
      <c r="E83" s="19"/>
      <c r="F83" s="19"/>
      <c r="G83" s="19"/>
      <c r="H83" s="19"/>
      <c r="I83" s="19">
        <v>212137710.69</v>
      </c>
    </row>
    <row r="84" spans="2:9" s="9" customFormat="1" x14ac:dyDescent="0.25">
      <c r="B84" s="10">
        <v>473</v>
      </c>
      <c r="C84" s="10" t="s">
        <v>531</v>
      </c>
      <c r="D84" s="19"/>
      <c r="E84" s="19"/>
      <c r="F84" s="19"/>
      <c r="G84" s="19"/>
      <c r="H84" s="19"/>
      <c r="I84" s="19">
        <v>10266810</v>
      </c>
    </row>
    <row r="85" spans="2:9" s="9" customFormat="1" x14ac:dyDescent="0.25">
      <c r="B85" s="10">
        <v>474</v>
      </c>
      <c r="C85" s="10" t="s">
        <v>531</v>
      </c>
      <c r="D85" s="19"/>
      <c r="E85" s="19"/>
      <c r="F85" s="19"/>
      <c r="G85" s="19"/>
      <c r="H85" s="19"/>
      <c r="I85" s="19">
        <v>24883186.57</v>
      </c>
    </row>
    <row r="86" spans="2:9" s="9" customFormat="1" x14ac:dyDescent="0.25">
      <c r="B86" s="10">
        <v>475</v>
      </c>
      <c r="C86" s="10" t="s">
        <v>530</v>
      </c>
      <c r="D86" s="19"/>
      <c r="E86" s="19"/>
      <c r="F86" s="19"/>
      <c r="G86" s="19"/>
      <c r="H86" s="19"/>
      <c r="I86" s="19">
        <v>36773726.18</v>
      </c>
    </row>
    <row r="87" spans="2:9" s="9" customFormat="1" x14ac:dyDescent="0.25">
      <c r="B87" s="10">
        <v>476</v>
      </c>
      <c r="C87" s="10" t="s">
        <v>529</v>
      </c>
      <c r="D87" s="19"/>
      <c r="E87" s="19"/>
      <c r="F87" s="19"/>
      <c r="G87" s="19"/>
      <c r="H87" s="19"/>
      <c r="I87" s="19">
        <v>1066943854.64</v>
      </c>
    </row>
    <row r="88" spans="2:9" s="9" customFormat="1" x14ac:dyDescent="0.25">
      <c r="B88" s="10">
        <v>477</v>
      </c>
      <c r="C88" s="10" t="s">
        <v>528</v>
      </c>
      <c r="D88" s="19"/>
      <c r="E88" s="19"/>
      <c r="F88" s="19"/>
      <c r="G88" s="19"/>
      <c r="H88" s="19"/>
      <c r="I88" s="19">
        <v>421680500.69</v>
      </c>
    </row>
    <row r="89" spans="2:9" s="9" customFormat="1" x14ac:dyDescent="0.25">
      <c r="B89" s="10">
        <v>478</v>
      </c>
      <c r="C89" s="10" t="s">
        <v>527</v>
      </c>
      <c r="D89" s="19"/>
      <c r="E89" s="19"/>
      <c r="F89" s="19"/>
      <c r="G89" s="19"/>
      <c r="H89" s="19"/>
      <c r="I89" s="19">
        <v>19768596.620000001</v>
      </c>
    </row>
    <row r="90" spans="2:9" s="9" customFormat="1" x14ac:dyDescent="0.25">
      <c r="B90" s="10">
        <v>479</v>
      </c>
      <c r="C90" s="10" t="s">
        <v>526</v>
      </c>
      <c r="D90" s="19"/>
      <c r="E90" s="19"/>
      <c r="F90" s="19"/>
      <c r="G90" s="19"/>
      <c r="H90" s="19"/>
      <c r="I90" s="19">
        <v>1280458838.22</v>
      </c>
    </row>
    <row r="91" spans="2:9" s="9" customFormat="1" x14ac:dyDescent="0.25">
      <c r="B91" s="10">
        <v>480</v>
      </c>
      <c r="C91" s="10" t="s">
        <v>525</v>
      </c>
      <c r="D91" s="19"/>
      <c r="E91" s="19"/>
      <c r="F91" s="19"/>
      <c r="G91" s="19"/>
      <c r="H91" s="19"/>
      <c r="I91" s="19">
        <v>17635950</v>
      </c>
    </row>
    <row r="92" spans="2:9" s="9" customFormat="1" x14ac:dyDescent="0.25">
      <c r="B92" s="10">
        <v>482</v>
      </c>
      <c r="C92" s="10" t="s">
        <v>524</v>
      </c>
      <c r="D92" s="19"/>
      <c r="E92" s="19"/>
      <c r="F92" s="19"/>
      <c r="G92" s="19"/>
      <c r="H92" s="19"/>
      <c r="I92" s="19">
        <v>350386000</v>
      </c>
    </row>
    <row r="93" spans="2:9" s="9" customFormat="1" x14ac:dyDescent="0.25">
      <c r="B93" s="10">
        <v>483</v>
      </c>
      <c r="C93" s="10" t="s">
        <v>523</v>
      </c>
      <c r="D93" s="19"/>
      <c r="E93" s="19"/>
      <c r="F93" s="19"/>
      <c r="G93" s="19"/>
      <c r="H93" s="19"/>
      <c r="I93" s="19">
        <v>694666800</v>
      </c>
    </row>
    <row r="94" spans="2:9" s="9" customFormat="1" x14ac:dyDescent="0.25">
      <c r="B94" s="10">
        <v>484</v>
      </c>
      <c r="C94" s="10" t="s">
        <v>522</v>
      </c>
      <c r="D94" s="19"/>
      <c r="E94" s="19"/>
      <c r="F94" s="19"/>
      <c r="G94" s="19"/>
      <c r="H94" s="19"/>
      <c r="I94" s="19">
        <v>703714000.59000003</v>
      </c>
    </row>
    <row r="95" spans="2:9" s="9" customFormat="1" x14ac:dyDescent="0.25">
      <c r="B95" s="10">
        <v>485</v>
      </c>
      <c r="C95" s="10" t="s">
        <v>521</v>
      </c>
      <c r="D95" s="19"/>
      <c r="E95" s="19"/>
      <c r="F95" s="19"/>
      <c r="G95" s="19"/>
      <c r="H95" s="19"/>
      <c r="I95" s="19">
        <v>1649260847.75</v>
      </c>
    </row>
    <row r="96" spans="2:9" s="9" customFormat="1" x14ac:dyDescent="0.25">
      <c r="B96" s="10">
        <v>486</v>
      </c>
      <c r="C96" s="10" t="s">
        <v>520</v>
      </c>
      <c r="D96" s="19"/>
      <c r="E96" s="19"/>
      <c r="F96" s="19"/>
      <c r="G96" s="19"/>
      <c r="H96" s="19"/>
      <c r="I96" s="19">
        <v>108256941.59</v>
      </c>
    </row>
    <row r="97" spans="2:9" s="9" customFormat="1" x14ac:dyDescent="0.25">
      <c r="B97" s="10">
        <v>645</v>
      </c>
      <c r="C97" s="10" t="s">
        <v>519</v>
      </c>
      <c r="D97" s="19">
        <v>1491640.59</v>
      </c>
      <c r="E97" s="19"/>
      <c r="F97" s="19"/>
      <c r="G97" s="19"/>
      <c r="H97" s="19"/>
      <c r="I97" s="19"/>
    </row>
    <row r="98" spans="2:9" s="9" customFormat="1" x14ac:dyDescent="0.25">
      <c r="B98" s="10">
        <v>646</v>
      </c>
      <c r="C98" s="10" t="s">
        <v>518</v>
      </c>
      <c r="D98" s="19">
        <v>726587.5</v>
      </c>
      <c r="E98" s="19"/>
      <c r="F98" s="19"/>
      <c r="G98" s="19"/>
      <c r="H98" s="19"/>
      <c r="I98" s="19"/>
    </row>
    <row r="99" spans="2:9" s="9" customFormat="1" x14ac:dyDescent="0.25">
      <c r="B99" s="10">
        <v>648</v>
      </c>
      <c r="C99" s="10" t="s">
        <v>517</v>
      </c>
      <c r="D99" s="19">
        <v>51210</v>
      </c>
      <c r="E99" s="19">
        <v>70125</v>
      </c>
      <c r="F99" s="19"/>
      <c r="G99" s="19"/>
      <c r="H99" s="19"/>
      <c r="I99" s="19"/>
    </row>
    <row r="100" spans="2:9" s="9" customFormat="1" x14ac:dyDescent="0.25">
      <c r="B100" s="10">
        <v>649</v>
      </c>
      <c r="C100" s="10" t="s">
        <v>516</v>
      </c>
      <c r="D100" s="19">
        <v>76450</v>
      </c>
      <c r="E100" s="19">
        <v>54664.45</v>
      </c>
      <c r="F100" s="19"/>
      <c r="G100" s="19"/>
      <c r="H100" s="19"/>
      <c r="I100" s="19"/>
    </row>
    <row r="101" spans="2:9" s="9" customFormat="1" x14ac:dyDescent="0.25">
      <c r="B101" s="10">
        <v>655</v>
      </c>
      <c r="C101" s="10" t="s">
        <v>515</v>
      </c>
      <c r="D101" s="19">
        <v>5177482.25</v>
      </c>
      <c r="E101" s="19"/>
      <c r="F101" s="19"/>
      <c r="G101" s="19"/>
      <c r="H101" s="19"/>
      <c r="I101" s="19"/>
    </row>
    <row r="102" spans="2:9" s="9" customFormat="1" x14ac:dyDescent="0.25">
      <c r="B102" s="10">
        <v>656</v>
      </c>
      <c r="C102" s="10" t="s">
        <v>514</v>
      </c>
      <c r="D102" s="19">
        <v>1580348.47</v>
      </c>
      <c r="E102" s="19"/>
      <c r="F102" s="19"/>
      <c r="G102" s="19"/>
      <c r="H102" s="19"/>
      <c r="I102" s="19"/>
    </row>
    <row r="103" spans="2:9" s="9" customFormat="1" x14ac:dyDescent="0.25">
      <c r="B103" s="10">
        <v>657</v>
      </c>
      <c r="C103" s="10" t="s">
        <v>513</v>
      </c>
      <c r="D103" s="19"/>
      <c r="E103" s="19">
        <v>754000</v>
      </c>
      <c r="F103" s="19"/>
      <c r="G103" s="19"/>
      <c r="H103" s="19"/>
      <c r="I103" s="19"/>
    </row>
    <row r="104" spans="2:9" s="9" customFormat="1" x14ac:dyDescent="0.25">
      <c r="B104" s="10">
        <v>658</v>
      </c>
      <c r="C104" s="10" t="s">
        <v>512</v>
      </c>
      <c r="D104" s="19">
        <v>13953357.470000001</v>
      </c>
      <c r="E104" s="19">
        <v>20733000</v>
      </c>
      <c r="F104" s="19"/>
      <c r="G104" s="19"/>
      <c r="H104" s="19"/>
      <c r="I104" s="19"/>
    </row>
    <row r="105" spans="2:9" s="9" customFormat="1" x14ac:dyDescent="0.25">
      <c r="B105" s="10">
        <v>659</v>
      </c>
      <c r="C105" s="10" t="s">
        <v>511</v>
      </c>
      <c r="D105" s="19">
        <v>1097500.03</v>
      </c>
      <c r="E105" s="19">
        <v>3117049.48</v>
      </c>
      <c r="F105" s="19">
        <v>62511.91</v>
      </c>
      <c r="G105" s="19">
        <v>62511.91</v>
      </c>
      <c r="H105" s="19"/>
      <c r="I105" s="19"/>
    </row>
    <row r="106" spans="2:9" s="9" customFormat="1" x14ac:dyDescent="0.25">
      <c r="B106" s="10">
        <v>660</v>
      </c>
      <c r="C106" s="10" t="s">
        <v>510</v>
      </c>
      <c r="D106" s="19">
        <v>7158820.0800000001</v>
      </c>
      <c r="E106" s="19">
        <v>21849821.870000001</v>
      </c>
      <c r="F106" s="19">
        <v>23828904.379999999</v>
      </c>
      <c r="G106" s="19">
        <v>23828904.379999999</v>
      </c>
      <c r="H106" s="19">
        <v>57722987.659999996</v>
      </c>
      <c r="I106" s="19"/>
    </row>
    <row r="107" spans="2:9" s="9" customFormat="1" x14ac:dyDescent="0.25">
      <c r="B107" s="10">
        <v>664</v>
      </c>
      <c r="C107" s="10" t="s">
        <v>509</v>
      </c>
      <c r="D107" s="19">
        <v>122400</v>
      </c>
      <c r="E107" s="19"/>
      <c r="F107" s="19"/>
      <c r="G107" s="19"/>
      <c r="H107" s="19"/>
      <c r="I107" s="19"/>
    </row>
    <row r="108" spans="2:9" s="9" customFormat="1" x14ac:dyDescent="0.25">
      <c r="B108" s="10">
        <v>670</v>
      </c>
      <c r="C108" s="10" t="s">
        <v>508</v>
      </c>
      <c r="D108" s="19">
        <v>81801278.719999999</v>
      </c>
      <c r="E108" s="19">
        <v>80169973.739999995</v>
      </c>
      <c r="F108" s="19"/>
      <c r="G108" s="19"/>
      <c r="H108" s="19"/>
      <c r="I108" s="19"/>
    </row>
    <row r="109" spans="2:9" s="9" customFormat="1" x14ac:dyDescent="0.25">
      <c r="B109" s="10">
        <v>671</v>
      </c>
      <c r="C109" s="10" t="s">
        <v>507</v>
      </c>
      <c r="D109" s="19">
        <v>781300</v>
      </c>
      <c r="E109" s="19">
        <v>556460</v>
      </c>
      <c r="F109" s="19"/>
      <c r="G109" s="19"/>
      <c r="H109" s="19"/>
      <c r="I109" s="19"/>
    </row>
    <row r="110" spans="2:9" s="9" customFormat="1" x14ac:dyDescent="0.25">
      <c r="B110" s="10">
        <v>672</v>
      </c>
      <c r="C110" s="10" t="s">
        <v>506</v>
      </c>
      <c r="D110" s="19"/>
      <c r="E110" s="19">
        <v>1003530</v>
      </c>
      <c r="F110" s="19">
        <v>38742.589999999997</v>
      </c>
      <c r="G110" s="19">
        <v>38742.589999999997</v>
      </c>
      <c r="H110" s="19"/>
      <c r="I110" s="19"/>
    </row>
    <row r="111" spans="2:9" s="9" customFormat="1" x14ac:dyDescent="0.25">
      <c r="B111" s="10">
        <v>673</v>
      </c>
      <c r="C111" s="10" t="s">
        <v>505</v>
      </c>
      <c r="D111" s="19">
        <v>1470804.2</v>
      </c>
      <c r="E111" s="19">
        <v>1853519</v>
      </c>
      <c r="F111" s="19">
        <v>4567931.3600000003</v>
      </c>
      <c r="G111" s="19">
        <v>4567931.3600000003</v>
      </c>
      <c r="H111" s="19"/>
      <c r="I111" s="19"/>
    </row>
    <row r="112" spans="2:9" s="9" customFormat="1" x14ac:dyDescent="0.25">
      <c r="B112" s="10">
        <v>674</v>
      </c>
      <c r="C112" s="10" t="s">
        <v>504</v>
      </c>
      <c r="D112" s="19"/>
      <c r="E112" s="19"/>
      <c r="F112" s="19"/>
      <c r="G112" s="19"/>
      <c r="H112" s="19">
        <v>21951.18</v>
      </c>
      <c r="I112" s="19"/>
    </row>
    <row r="113" spans="2:9" s="9" customFormat="1" x14ac:dyDescent="0.25">
      <c r="B113" s="10">
        <v>676</v>
      </c>
      <c r="C113" s="10" t="s">
        <v>504</v>
      </c>
      <c r="D113" s="19">
        <v>16052400</v>
      </c>
      <c r="E113" s="19">
        <v>106720081.38</v>
      </c>
      <c r="F113" s="19">
        <v>125620308.15000001</v>
      </c>
      <c r="G113" s="19">
        <v>125620308.15000001</v>
      </c>
      <c r="H113" s="19">
        <v>96552916.450000003</v>
      </c>
      <c r="I113" s="19"/>
    </row>
    <row r="114" spans="2:9" s="9" customFormat="1" x14ac:dyDescent="0.25">
      <c r="B114" s="10">
        <v>678</v>
      </c>
      <c r="C114" s="10" t="s">
        <v>503</v>
      </c>
      <c r="D114" s="19">
        <v>356600</v>
      </c>
      <c r="E114" s="19">
        <v>7202142.4900000002</v>
      </c>
      <c r="F114" s="19"/>
      <c r="G114" s="19"/>
      <c r="H114" s="19"/>
      <c r="I114" s="19"/>
    </row>
    <row r="115" spans="2:9" s="9" customFormat="1" x14ac:dyDescent="0.25">
      <c r="B115" s="10">
        <v>679</v>
      </c>
      <c r="C115" s="10" t="s">
        <v>502</v>
      </c>
      <c r="D115" s="19"/>
      <c r="E115" s="19">
        <v>1752716</v>
      </c>
      <c r="F115" s="19">
        <v>908733.15</v>
      </c>
      <c r="G115" s="19">
        <v>908733.15</v>
      </c>
      <c r="H115" s="19"/>
      <c r="I115" s="19"/>
    </row>
    <row r="116" spans="2:9" s="9" customFormat="1" x14ac:dyDescent="0.25">
      <c r="B116" s="10">
        <v>681</v>
      </c>
      <c r="C116" s="10" t="s">
        <v>501</v>
      </c>
      <c r="D116" s="19"/>
      <c r="E116" s="19">
        <v>14112833.17</v>
      </c>
      <c r="F116" s="19"/>
      <c r="G116" s="19"/>
      <c r="H116" s="19"/>
      <c r="I116" s="19"/>
    </row>
    <row r="117" spans="2:9" s="9" customFormat="1" x14ac:dyDescent="0.25">
      <c r="B117" s="10">
        <v>684</v>
      </c>
      <c r="C117" s="10" t="s">
        <v>500</v>
      </c>
      <c r="D117" s="19"/>
      <c r="E117" s="19">
        <v>9582108.4800000004</v>
      </c>
      <c r="F117" s="19">
        <v>117374968.40000001</v>
      </c>
      <c r="G117" s="19">
        <v>117374968.40000001</v>
      </c>
      <c r="H117" s="19">
        <v>322049562.04000002</v>
      </c>
      <c r="I117" s="19"/>
    </row>
    <row r="118" spans="2:9" s="9" customFormat="1" x14ac:dyDescent="0.25">
      <c r="B118" s="10">
        <v>685</v>
      </c>
      <c r="C118" s="10" t="s">
        <v>499</v>
      </c>
      <c r="D118" s="19"/>
      <c r="E118" s="19">
        <v>1243250</v>
      </c>
      <c r="F118" s="19"/>
      <c r="G118" s="19"/>
      <c r="H118" s="19"/>
      <c r="I118" s="19"/>
    </row>
    <row r="119" spans="2:9" s="9" customFormat="1" x14ac:dyDescent="0.25">
      <c r="B119" s="10">
        <v>686</v>
      </c>
      <c r="C119" s="10" t="s">
        <v>498</v>
      </c>
      <c r="D119" s="19"/>
      <c r="E119" s="19"/>
      <c r="F119" s="19"/>
      <c r="G119" s="19"/>
      <c r="H119" s="19">
        <v>5735663.7999999998</v>
      </c>
      <c r="I119" s="19"/>
    </row>
    <row r="120" spans="2:9" s="9" customFormat="1" x14ac:dyDescent="0.25">
      <c r="B120" s="10">
        <v>688</v>
      </c>
      <c r="C120" s="10" t="s">
        <v>497</v>
      </c>
      <c r="D120" s="19"/>
      <c r="E120" s="19">
        <v>13985374.25</v>
      </c>
      <c r="F120" s="19"/>
      <c r="G120" s="19"/>
      <c r="H120" s="19"/>
      <c r="I120" s="19"/>
    </row>
    <row r="121" spans="2:9" s="9" customFormat="1" x14ac:dyDescent="0.25">
      <c r="B121" s="10">
        <v>690</v>
      </c>
      <c r="C121" s="10" t="s">
        <v>496</v>
      </c>
      <c r="D121" s="19"/>
      <c r="E121" s="19"/>
      <c r="F121" s="19">
        <v>1379147.72</v>
      </c>
      <c r="G121" s="19">
        <v>1379147.72</v>
      </c>
      <c r="H121" s="19"/>
      <c r="I121" s="19"/>
    </row>
    <row r="122" spans="2:9" s="9" customFormat="1" x14ac:dyDescent="0.25">
      <c r="B122" s="10">
        <v>691</v>
      </c>
      <c r="C122" s="10" t="s">
        <v>495</v>
      </c>
      <c r="D122" s="19"/>
      <c r="E122" s="19"/>
      <c r="F122" s="19">
        <v>2976473.6</v>
      </c>
      <c r="G122" s="19">
        <v>2976473.6</v>
      </c>
      <c r="H122" s="19"/>
      <c r="I122" s="19"/>
    </row>
    <row r="123" spans="2:9" s="9" customFormat="1" x14ac:dyDescent="0.25">
      <c r="B123" s="10">
        <v>693</v>
      </c>
      <c r="C123" s="10" t="s">
        <v>494</v>
      </c>
      <c r="D123" s="19"/>
      <c r="E123" s="19"/>
      <c r="F123" s="19">
        <v>856800</v>
      </c>
      <c r="G123" s="19">
        <v>856800</v>
      </c>
      <c r="H123" s="19"/>
      <c r="I123" s="19"/>
    </row>
    <row r="124" spans="2:9" s="9" customFormat="1" x14ac:dyDescent="0.25">
      <c r="B124" s="10">
        <v>695</v>
      </c>
      <c r="C124" s="10" t="s">
        <v>493</v>
      </c>
      <c r="D124" s="19"/>
      <c r="E124" s="19"/>
      <c r="F124" s="19"/>
      <c r="G124" s="19"/>
      <c r="H124" s="19">
        <v>852818.14</v>
      </c>
      <c r="I124" s="19"/>
    </row>
    <row r="125" spans="2:9" s="9" customFormat="1" x14ac:dyDescent="0.25">
      <c r="B125" s="10">
        <v>700</v>
      </c>
      <c r="C125" s="10" t="s">
        <v>492</v>
      </c>
      <c r="D125" s="19"/>
      <c r="E125" s="19"/>
      <c r="F125" s="19"/>
      <c r="G125" s="19"/>
      <c r="H125" s="19">
        <v>4583979.4800000004</v>
      </c>
      <c r="I125" s="19"/>
    </row>
    <row r="126" spans="2:9" s="9" customFormat="1" x14ac:dyDescent="0.25">
      <c r="B126" s="10">
        <v>703</v>
      </c>
      <c r="C126" s="10" t="s">
        <v>491</v>
      </c>
      <c r="D126" s="19"/>
      <c r="E126" s="19"/>
      <c r="F126" s="19"/>
      <c r="G126" s="19"/>
      <c r="H126" s="19">
        <v>82517801.120000005</v>
      </c>
      <c r="I126" s="19"/>
    </row>
    <row r="127" spans="2:9" s="9" customFormat="1" x14ac:dyDescent="0.25">
      <c r="B127" s="10">
        <v>705</v>
      </c>
      <c r="C127" s="10" t="s">
        <v>490</v>
      </c>
      <c r="D127" s="19"/>
      <c r="E127" s="19"/>
      <c r="F127" s="19"/>
      <c r="G127" s="19"/>
      <c r="H127" s="19">
        <v>35669278.880000003</v>
      </c>
      <c r="I127" s="19"/>
    </row>
    <row r="128" spans="2:9" s="9" customFormat="1" x14ac:dyDescent="0.25">
      <c r="B128" s="10">
        <v>711</v>
      </c>
      <c r="C128" s="10" t="s">
        <v>489</v>
      </c>
      <c r="D128" s="19"/>
      <c r="E128" s="19"/>
      <c r="F128" s="19"/>
      <c r="G128" s="19"/>
      <c r="H128" s="19">
        <v>51048.75</v>
      </c>
      <c r="I128" s="19"/>
    </row>
    <row r="129" spans="2:9" s="9" customFormat="1" x14ac:dyDescent="0.25">
      <c r="B129" s="10">
        <v>713</v>
      </c>
      <c r="C129" s="10" t="s">
        <v>488</v>
      </c>
      <c r="D129" s="19"/>
      <c r="E129" s="19"/>
      <c r="F129" s="19"/>
      <c r="G129" s="19"/>
      <c r="H129" s="19">
        <v>55565.74</v>
      </c>
      <c r="I129" s="19"/>
    </row>
    <row r="130" spans="2:9" s="9" customFormat="1" x14ac:dyDescent="0.25">
      <c r="B130" s="10">
        <v>714</v>
      </c>
      <c r="C130" s="10" t="s">
        <v>487</v>
      </c>
      <c r="D130" s="19"/>
      <c r="E130" s="19"/>
      <c r="F130" s="19"/>
      <c r="G130" s="19"/>
      <c r="H130" s="19">
        <v>31692795</v>
      </c>
      <c r="I130" s="19"/>
    </row>
    <row r="131" spans="2:9" s="9" customFormat="1" x14ac:dyDescent="0.25">
      <c r="B131" s="10">
        <v>716</v>
      </c>
      <c r="C131" s="10" t="s">
        <v>486</v>
      </c>
      <c r="D131" s="19"/>
      <c r="E131" s="19"/>
      <c r="F131" s="19"/>
      <c r="G131" s="19"/>
      <c r="H131" s="19">
        <v>291842.15000000002</v>
      </c>
      <c r="I131" s="19"/>
    </row>
    <row r="132" spans="2:9" s="9" customFormat="1" x14ac:dyDescent="0.25">
      <c r="B132" s="10">
        <v>718</v>
      </c>
      <c r="C132" s="10" t="s">
        <v>485</v>
      </c>
      <c r="D132" s="19"/>
      <c r="E132" s="19"/>
      <c r="F132" s="19"/>
      <c r="G132" s="19"/>
      <c r="H132" s="19">
        <v>122902.52</v>
      </c>
      <c r="I132" s="19"/>
    </row>
    <row r="133" spans="2:9" s="9" customFormat="1" x14ac:dyDescent="0.25">
      <c r="B133" s="10">
        <v>719</v>
      </c>
      <c r="C133" s="10" t="s">
        <v>484</v>
      </c>
      <c r="D133" s="19"/>
      <c r="E133" s="19"/>
      <c r="F133" s="19"/>
      <c r="G133" s="19"/>
      <c r="H133" s="19">
        <v>56505674.68</v>
      </c>
      <c r="I133" s="19"/>
    </row>
    <row r="134" spans="2:9" s="9" customFormat="1" x14ac:dyDescent="0.25">
      <c r="B134" s="10">
        <v>721</v>
      </c>
      <c r="C134" s="10" t="s">
        <v>483</v>
      </c>
      <c r="D134" s="19"/>
      <c r="E134" s="19"/>
      <c r="F134" s="19"/>
      <c r="G134" s="19"/>
      <c r="H134" s="19">
        <v>42502.11</v>
      </c>
      <c r="I134" s="19"/>
    </row>
    <row r="135" spans="2:9" s="9" customFormat="1" x14ac:dyDescent="0.25">
      <c r="B135" s="10">
        <v>724</v>
      </c>
      <c r="C135" s="10" t="s">
        <v>482</v>
      </c>
      <c r="D135" s="19"/>
      <c r="E135" s="19"/>
      <c r="F135" s="19"/>
      <c r="G135" s="19"/>
      <c r="H135" s="19">
        <v>9257756.4600000009</v>
      </c>
      <c r="I135" s="19"/>
    </row>
    <row r="136" spans="2:9" s="9" customFormat="1" x14ac:dyDescent="0.25">
      <c r="B136" s="10">
        <v>726</v>
      </c>
      <c r="C136" s="10" t="s">
        <v>481</v>
      </c>
      <c r="D136" s="19"/>
      <c r="E136" s="19"/>
      <c r="F136" s="19"/>
      <c r="G136" s="19"/>
      <c r="H136" s="19">
        <v>1623510.34</v>
      </c>
      <c r="I136" s="19"/>
    </row>
    <row r="137" spans="2:9" s="9" customFormat="1" x14ac:dyDescent="0.25">
      <c r="B137" s="10">
        <v>731</v>
      </c>
      <c r="C137" s="10" t="s">
        <v>480</v>
      </c>
      <c r="D137" s="19"/>
      <c r="E137" s="19"/>
      <c r="F137" s="19"/>
      <c r="G137" s="19"/>
      <c r="H137" s="19">
        <v>2263407.62</v>
      </c>
      <c r="I137" s="19"/>
    </row>
    <row r="138" spans="2:9" s="9" customFormat="1" x14ac:dyDescent="0.25">
      <c r="B138" s="10">
        <v>735</v>
      </c>
      <c r="C138" s="10" t="s">
        <v>479</v>
      </c>
      <c r="D138" s="19"/>
      <c r="E138" s="19"/>
      <c r="F138" s="19"/>
      <c r="G138" s="19"/>
      <c r="H138" s="19">
        <v>13593409.289999999</v>
      </c>
      <c r="I138" s="19"/>
    </row>
    <row r="139" spans="2:9" s="9" customFormat="1" x14ac:dyDescent="0.25">
      <c r="B139" s="10">
        <v>736</v>
      </c>
      <c r="C139" s="10" t="s">
        <v>478</v>
      </c>
      <c r="D139" s="19"/>
      <c r="E139" s="19"/>
      <c r="F139" s="19"/>
      <c r="G139" s="19"/>
      <c r="H139" s="19">
        <v>15172203.710000001</v>
      </c>
      <c r="I139" s="19"/>
    </row>
    <row r="140" spans="2:9" s="9" customFormat="1" x14ac:dyDescent="0.25">
      <c r="B140" s="10">
        <v>737</v>
      </c>
      <c r="C140" s="10" t="s">
        <v>477</v>
      </c>
      <c r="D140" s="19"/>
      <c r="E140" s="19"/>
      <c r="F140" s="19"/>
      <c r="G140" s="19"/>
      <c r="H140" s="19">
        <v>2130475.39</v>
      </c>
      <c r="I140" s="19"/>
    </row>
    <row r="141" spans="2:9" s="9" customFormat="1" x14ac:dyDescent="0.25">
      <c r="B141" s="10">
        <v>739</v>
      </c>
      <c r="C141" s="10" t="s">
        <v>476</v>
      </c>
      <c r="D141" s="19"/>
      <c r="E141" s="19"/>
      <c r="F141" s="19"/>
      <c r="G141" s="19"/>
      <c r="H141" s="19">
        <v>905329085</v>
      </c>
      <c r="I141" s="19"/>
    </row>
    <row r="142" spans="2:9" s="9" customFormat="1" x14ac:dyDescent="0.25">
      <c r="B142" s="10">
        <v>740</v>
      </c>
      <c r="C142" s="10" t="s">
        <v>475</v>
      </c>
      <c r="D142" s="19"/>
      <c r="E142" s="19"/>
      <c r="F142" s="19"/>
      <c r="G142" s="19"/>
      <c r="H142" s="19">
        <v>432352000</v>
      </c>
      <c r="I142" s="19"/>
    </row>
    <row r="143" spans="2:9" s="9" customFormat="1" x14ac:dyDescent="0.25">
      <c r="B143" s="10">
        <v>741</v>
      </c>
      <c r="C143" s="10" t="s">
        <v>474</v>
      </c>
      <c r="D143" s="19"/>
      <c r="E143" s="19"/>
      <c r="F143" s="19"/>
      <c r="G143" s="19"/>
      <c r="H143" s="19">
        <v>16999440</v>
      </c>
      <c r="I143" s="19"/>
    </row>
    <row r="144" spans="2:9" s="9" customFormat="1" x14ac:dyDescent="0.25">
      <c r="B144" s="10">
        <v>742</v>
      </c>
      <c r="C144" s="10" t="s">
        <v>473</v>
      </c>
      <c r="D144" s="19"/>
      <c r="E144" s="19"/>
      <c r="F144" s="19"/>
      <c r="G144" s="19"/>
      <c r="H144" s="19">
        <v>3952369.8</v>
      </c>
      <c r="I144" s="19"/>
    </row>
    <row r="145" spans="2:13" s="9" customFormat="1" x14ac:dyDescent="0.25">
      <c r="B145" s="10">
        <v>755</v>
      </c>
      <c r="C145" s="10" t="s">
        <v>472</v>
      </c>
      <c r="D145" s="19"/>
      <c r="E145" s="19"/>
      <c r="F145" s="19"/>
      <c r="G145" s="19"/>
      <c r="H145" s="19"/>
      <c r="I145" s="19">
        <v>1196669.94</v>
      </c>
    </row>
    <row r="146" spans="2:13" s="9" customFormat="1" x14ac:dyDescent="0.25">
      <c r="B146" s="10">
        <v>891</v>
      </c>
      <c r="C146" s="10" t="s">
        <v>471</v>
      </c>
      <c r="D146" s="19"/>
      <c r="E146" s="19"/>
      <c r="F146" s="19"/>
      <c r="G146" s="19"/>
      <c r="H146" s="19"/>
      <c r="I146" s="19">
        <v>1952554386.75</v>
      </c>
    </row>
    <row r="147" spans="2:13" s="9" customFormat="1" x14ac:dyDescent="0.25">
      <c r="B147" s="10">
        <v>1954</v>
      </c>
      <c r="C147" s="10" t="s">
        <v>470</v>
      </c>
      <c r="D147" s="19"/>
      <c r="E147" s="19"/>
      <c r="F147" s="19"/>
      <c r="G147" s="19"/>
      <c r="H147" s="19">
        <v>301717680.85000002</v>
      </c>
      <c r="I147" s="19"/>
    </row>
    <row r="148" spans="2:13" s="9" customFormat="1" x14ac:dyDescent="0.25">
      <c r="B148" s="10">
        <v>2008</v>
      </c>
      <c r="C148" s="10" t="s">
        <v>469</v>
      </c>
      <c r="D148" s="19"/>
      <c r="E148" s="19"/>
      <c r="F148" s="19"/>
      <c r="G148" s="19"/>
      <c r="H148" s="19">
        <v>1769782008.1600001</v>
      </c>
      <c r="I148" s="19"/>
    </row>
    <row r="149" spans="2:13" s="9" customFormat="1" x14ac:dyDescent="0.25">
      <c r="B149" s="10">
        <v>2045</v>
      </c>
      <c r="C149" s="10" t="s">
        <v>468</v>
      </c>
      <c r="D149" s="19"/>
      <c r="E149" s="19"/>
      <c r="F149" s="19"/>
      <c r="G149" s="19"/>
      <c r="H149" s="19">
        <v>3164230382.1300001</v>
      </c>
      <c r="I149" s="19"/>
    </row>
    <row r="150" spans="2:13" x14ac:dyDescent="0.25">
      <c r="B150" s="57" t="s">
        <v>104</v>
      </c>
      <c r="C150" s="58"/>
      <c r="D150" s="17">
        <f t="shared" ref="D150:I150" si="0">+SUM(D10:D149)</f>
        <v>17673328160.230003</v>
      </c>
      <c r="E150" s="15">
        <f t="shared" si="0"/>
        <v>6160306801.8099976</v>
      </c>
      <c r="F150" s="15">
        <f t="shared" si="0"/>
        <v>4849316870.1399994</v>
      </c>
      <c r="G150" s="15">
        <f t="shared" si="0"/>
        <v>4849316870.1399994</v>
      </c>
      <c r="H150" s="14">
        <f t="shared" si="0"/>
        <v>35448240074.999992</v>
      </c>
      <c r="I150" s="14">
        <f t="shared" si="0"/>
        <v>48974376650.809998</v>
      </c>
    </row>
    <row r="151" spans="2:13" x14ac:dyDescent="0.25">
      <c r="B151" s="69" t="s">
        <v>605</v>
      </c>
      <c r="C151" s="69"/>
      <c r="D151" s="6"/>
      <c r="E151" s="16"/>
      <c r="F151" s="16"/>
      <c r="G151" s="11"/>
    </row>
    <row r="152" spans="2:13" x14ac:dyDescent="0.25">
      <c r="B152" s="7"/>
      <c r="C152" s="7"/>
      <c r="D152" s="6"/>
      <c r="E152" s="6"/>
      <c r="F152" s="6"/>
      <c r="G152" s="11"/>
      <c r="H152" s="6"/>
      <c r="I152" s="6"/>
      <c r="J152" s="6"/>
      <c r="K152" s="6"/>
      <c r="L152" s="6"/>
      <c r="M152" s="6"/>
    </row>
    <row r="153" spans="2:13" x14ac:dyDescent="0.25">
      <c r="B153" s="7"/>
      <c r="C153" s="7"/>
      <c r="D153" s="46"/>
      <c r="E153" s="46"/>
      <c r="F153" s="46"/>
      <c r="G153" s="46"/>
      <c r="H153" s="46"/>
      <c r="I153" s="46"/>
      <c r="J153" s="6"/>
      <c r="K153" s="6"/>
      <c r="L153" s="6"/>
      <c r="M153" s="6"/>
    </row>
    <row r="154" spans="2:13" x14ac:dyDescent="0.25">
      <c r="B154" s="8"/>
      <c r="C154" s="8"/>
      <c r="D154" s="47"/>
      <c r="E154" s="47"/>
      <c r="F154" s="47"/>
      <c r="G154" s="47"/>
      <c r="H154" s="47"/>
      <c r="I154" s="47"/>
      <c r="J154" s="48"/>
      <c r="K154" s="6"/>
      <c r="L154" s="6"/>
      <c r="M154" s="6"/>
    </row>
    <row r="155" spans="2:13" x14ac:dyDescent="0.25">
      <c r="D155" s="6"/>
      <c r="E155" s="6"/>
      <c r="F155" s="6"/>
      <c r="G155" s="11"/>
      <c r="H155" s="6"/>
      <c r="I155" s="48"/>
      <c r="J155" s="48"/>
      <c r="K155" s="6"/>
      <c r="L155" s="6"/>
      <c r="M155" s="6"/>
    </row>
    <row r="156" spans="2:13" x14ac:dyDescent="0.25">
      <c r="D156" s="6"/>
      <c r="E156" s="6"/>
      <c r="F156" s="6"/>
      <c r="G156" s="11"/>
      <c r="H156" s="6"/>
      <c r="I156" s="48"/>
      <c r="J156" s="48"/>
      <c r="K156" s="6"/>
      <c r="L156" s="6"/>
      <c r="M156" s="6"/>
    </row>
    <row r="157" spans="2:13" x14ac:dyDescent="0.25">
      <c r="D157" s="6"/>
      <c r="E157" s="6"/>
      <c r="F157" s="6"/>
      <c r="G157" s="11"/>
      <c r="H157" s="6"/>
      <c r="I157" s="6"/>
      <c r="J157" s="6"/>
      <c r="K157" s="6"/>
      <c r="L157" s="6"/>
      <c r="M157" s="6"/>
    </row>
  </sheetData>
  <mergeCells count="15">
    <mergeCell ref="B151:C151"/>
    <mergeCell ref="G8:G9"/>
    <mergeCell ref="H8:H9"/>
    <mergeCell ref="B150:C150"/>
    <mergeCell ref="I8:I9"/>
    <mergeCell ref="B8:B9"/>
    <mergeCell ref="C8:C9"/>
    <mergeCell ref="D8:D9"/>
    <mergeCell ref="E8:E9"/>
    <mergeCell ref="F8:F9"/>
    <mergeCell ref="A2:J2"/>
    <mergeCell ref="A3:J3"/>
    <mergeCell ref="A4:J4"/>
    <mergeCell ref="A5:K5"/>
    <mergeCell ref="B6:H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K96"/>
  <sheetViews>
    <sheetView showGridLines="0" zoomScale="85" zoomScaleNormal="85" workbookViewId="0">
      <selection activeCell="E94" sqref="E94"/>
    </sheetView>
  </sheetViews>
  <sheetFormatPr baseColWidth="10" defaultColWidth="9.140625" defaultRowHeight="15" x14ac:dyDescent="0.25"/>
  <cols>
    <col min="1" max="1" width="8" customWidth="1"/>
    <col min="2" max="2" width="13.140625" customWidth="1"/>
    <col min="3" max="3" width="77.85546875" customWidth="1"/>
    <col min="4" max="5" width="15" customWidth="1"/>
    <col min="6" max="6" width="15.85546875" customWidth="1"/>
    <col min="7" max="7" width="13.140625" style="12" customWidth="1"/>
    <col min="8" max="8" width="15.140625" customWidth="1"/>
    <col min="9" max="9" width="78.42578125" bestFit="1" customWidth="1"/>
  </cols>
  <sheetData>
    <row r="1" spans="2:11" ht="30.75" customHeight="1" x14ac:dyDescent="0.25">
      <c r="B1" s="66" t="s">
        <v>0</v>
      </c>
      <c r="C1" s="66"/>
      <c r="D1" s="66"/>
      <c r="E1" s="66"/>
      <c r="F1" s="66"/>
      <c r="G1" s="66"/>
      <c r="H1" s="66"/>
      <c r="I1" s="1"/>
      <c r="J1" s="1"/>
      <c r="K1" s="1"/>
    </row>
    <row r="2" spans="2:11" ht="18.75" customHeight="1" x14ac:dyDescent="0.25">
      <c r="B2" s="67" t="s">
        <v>1</v>
      </c>
      <c r="C2" s="67"/>
      <c r="D2" s="67"/>
      <c r="E2" s="67"/>
      <c r="F2" s="67"/>
      <c r="G2" s="67"/>
      <c r="H2" s="67"/>
      <c r="I2" s="2"/>
      <c r="J2" s="2"/>
      <c r="K2" s="2"/>
    </row>
    <row r="3" spans="2:11" ht="17.25" customHeight="1" x14ac:dyDescent="0.25">
      <c r="B3" s="68" t="s">
        <v>225</v>
      </c>
      <c r="C3" s="68"/>
      <c r="D3" s="68"/>
      <c r="E3" s="68"/>
      <c r="F3" s="68"/>
      <c r="G3" s="68"/>
      <c r="H3" s="68"/>
      <c r="I3" s="3"/>
      <c r="J3" s="3"/>
      <c r="K3" s="3"/>
    </row>
    <row r="4" spans="2:11" ht="15.75" x14ac:dyDescent="0.25">
      <c r="B4" s="64" t="s">
        <v>171</v>
      </c>
      <c r="C4" s="64"/>
      <c r="D4" s="64"/>
      <c r="E4" s="64"/>
      <c r="F4" s="64"/>
      <c r="G4" s="64"/>
      <c r="H4" s="64"/>
      <c r="I4" s="4"/>
      <c r="J4" s="4"/>
      <c r="K4" s="4"/>
    </row>
    <row r="5" spans="2:11" ht="15.75" customHeight="1" x14ac:dyDescent="0.25">
      <c r="B5" s="64"/>
      <c r="C5" s="64"/>
      <c r="D5" s="64"/>
      <c r="E5" s="64"/>
      <c r="F5" s="64"/>
      <c r="G5" s="64"/>
      <c r="H5" s="64"/>
      <c r="I5" s="4"/>
      <c r="J5" s="4"/>
      <c r="K5" s="4"/>
    </row>
    <row r="6" spans="2:11" ht="16.5" x14ac:dyDescent="0.3">
      <c r="B6" s="27" t="s">
        <v>223</v>
      </c>
      <c r="C6" s="5"/>
      <c r="D6" s="5"/>
      <c r="E6" s="5"/>
      <c r="F6" s="5"/>
      <c r="G6" s="11"/>
    </row>
    <row r="7" spans="2:11" ht="19.5" customHeight="1" x14ac:dyDescent="0.25">
      <c r="B7" s="59" t="s">
        <v>2</v>
      </c>
      <c r="C7" s="59" t="s">
        <v>121</v>
      </c>
      <c r="D7" s="70">
        <v>2009</v>
      </c>
      <c r="E7" s="71">
        <v>2010</v>
      </c>
      <c r="F7" s="71">
        <v>2011</v>
      </c>
      <c r="G7" s="71">
        <v>2012</v>
      </c>
      <c r="H7" s="71">
        <v>2013</v>
      </c>
    </row>
    <row r="8" spans="2:11" s="9" customFormat="1" x14ac:dyDescent="0.25">
      <c r="B8" s="59"/>
      <c r="C8" s="59"/>
      <c r="D8" s="70"/>
      <c r="E8" s="71"/>
      <c r="F8" s="71"/>
      <c r="G8" s="71"/>
      <c r="H8" s="71"/>
    </row>
    <row r="9" spans="2:11" s="9" customFormat="1" x14ac:dyDescent="0.25">
      <c r="B9" s="10" t="s">
        <v>3</v>
      </c>
      <c r="C9" s="10" t="s">
        <v>4</v>
      </c>
      <c r="D9" s="13">
        <v>21433.31577877</v>
      </c>
      <c r="E9" s="13">
        <v>0</v>
      </c>
      <c r="F9" s="13">
        <v>14769.983745</v>
      </c>
      <c r="G9" s="13">
        <v>36570.284154569999</v>
      </c>
      <c r="H9" s="13">
        <v>0</v>
      </c>
    </row>
    <row r="10" spans="2:11" s="9" customFormat="1" x14ac:dyDescent="0.25">
      <c r="B10" s="10" t="s">
        <v>5</v>
      </c>
      <c r="C10" s="10" t="s">
        <v>6</v>
      </c>
      <c r="D10" s="13">
        <v>0</v>
      </c>
      <c r="E10" s="13">
        <v>0</v>
      </c>
      <c r="F10" s="13">
        <v>24247.680469999999</v>
      </c>
      <c r="G10" s="13">
        <v>17996.488245</v>
      </c>
      <c r="H10" s="13">
        <v>0</v>
      </c>
    </row>
    <row r="11" spans="2:11" s="9" customFormat="1" x14ac:dyDescent="0.25">
      <c r="B11" s="10" t="s">
        <v>7</v>
      </c>
      <c r="C11" s="10" t="s">
        <v>8</v>
      </c>
      <c r="D11" s="13">
        <v>0</v>
      </c>
      <c r="E11" s="13">
        <v>0</v>
      </c>
      <c r="F11" s="13">
        <v>1279.4816756500002</v>
      </c>
      <c r="G11" s="13">
        <v>28411.840249629997</v>
      </c>
      <c r="H11" s="13">
        <v>27679.076432639999</v>
      </c>
    </row>
    <row r="12" spans="2:11" s="9" customFormat="1" x14ac:dyDescent="0.25">
      <c r="B12" s="10" t="s">
        <v>9</v>
      </c>
      <c r="C12" s="10" t="s">
        <v>10</v>
      </c>
      <c r="D12" s="13">
        <v>18939.585714239998</v>
      </c>
      <c r="E12" s="13">
        <v>30237.23576413</v>
      </c>
      <c r="F12" s="13">
        <v>0</v>
      </c>
      <c r="G12" s="13">
        <v>0</v>
      </c>
      <c r="H12" s="13">
        <v>0</v>
      </c>
    </row>
    <row r="13" spans="2:11" s="9" customFormat="1" x14ac:dyDescent="0.25">
      <c r="B13" s="10" t="s">
        <v>11</v>
      </c>
      <c r="C13" s="10" t="s">
        <v>12</v>
      </c>
      <c r="D13" s="13">
        <f>225985.60950394-39.29</f>
        <v>225946.31950394</v>
      </c>
      <c r="E13" s="13">
        <v>256466.27176285966</v>
      </c>
      <c r="F13" s="13">
        <v>281109.18778724934</v>
      </c>
      <c r="G13" s="13">
        <v>317666.73610586143</v>
      </c>
      <c r="H13" s="13">
        <v>369190.73997698101</v>
      </c>
    </row>
    <row r="14" spans="2:11" s="9" customFormat="1" x14ac:dyDescent="0.25">
      <c r="B14" s="10" t="s">
        <v>13</v>
      </c>
      <c r="C14" s="10" t="s">
        <v>14</v>
      </c>
      <c r="D14" s="13">
        <v>36.489793040000009</v>
      </c>
      <c r="E14" s="13">
        <v>1.0156689799999983</v>
      </c>
      <c r="F14" s="13">
        <v>8.934000000000035E-2</v>
      </c>
      <c r="G14" s="13">
        <v>3.326791000000015E-2</v>
      </c>
      <c r="H14" s="13">
        <v>0.42936371999999995</v>
      </c>
    </row>
    <row r="15" spans="2:11" s="9" customFormat="1" x14ac:dyDescent="0.25">
      <c r="B15" s="10" t="s">
        <v>124</v>
      </c>
      <c r="C15" s="10" t="s">
        <v>125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2:11" s="9" customFormat="1" x14ac:dyDescent="0.25">
      <c r="B16" s="10" t="s">
        <v>126</v>
      </c>
      <c r="C16" s="10" t="s">
        <v>127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2:8" s="9" customFormat="1" x14ac:dyDescent="0.25">
      <c r="B17" s="10" t="s">
        <v>128</v>
      </c>
      <c r="C17" s="10" t="s">
        <v>129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2:8" s="9" customFormat="1" x14ac:dyDescent="0.25">
      <c r="B18" s="10" t="s">
        <v>130</v>
      </c>
      <c r="C18" s="10" t="s">
        <v>131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2:8" s="9" customFormat="1" x14ac:dyDescent="0.25">
      <c r="B19" s="10" t="s">
        <v>132</v>
      </c>
      <c r="C19" s="10" t="s">
        <v>133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2:8" s="9" customFormat="1" x14ac:dyDescent="0.25">
      <c r="B20" s="10" t="s">
        <v>134</v>
      </c>
      <c r="C20" s="10" t="s">
        <v>135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2:8" s="9" customFormat="1" x14ac:dyDescent="0.25">
      <c r="B21" s="10" t="s">
        <v>136</v>
      </c>
      <c r="C21" s="10" t="s">
        <v>137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2:8" s="9" customFormat="1" x14ac:dyDescent="0.25">
      <c r="B22" s="10" t="s">
        <v>138</v>
      </c>
      <c r="C22" s="10" t="s">
        <v>139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2:8" s="9" customFormat="1" x14ac:dyDescent="0.25">
      <c r="B23" s="10" t="s">
        <v>15</v>
      </c>
      <c r="C23" s="10" t="s">
        <v>16</v>
      </c>
      <c r="D23" s="13">
        <v>1E-4</v>
      </c>
      <c r="E23" s="13">
        <v>0</v>
      </c>
      <c r="F23" s="13">
        <v>3.3560900000000005E-2</v>
      </c>
      <c r="G23" s="13">
        <v>0</v>
      </c>
      <c r="H23" s="13">
        <v>0</v>
      </c>
    </row>
    <row r="24" spans="2:8" s="9" customFormat="1" x14ac:dyDescent="0.25">
      <c r="B24" s="10" t="s">
        <v>140</v>
      </c>
      <c r="C24" s="10" t="s">
        <v>141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2:8" s="9" customFormat="1" x14ac:dyDescent="0.25">
      <c r="B25" s="10" t="s">
        <v>17</v>
      </c>
      <c r="C25" s="10" t="s">
        <v>18</v>
      </c>
      <c r="D25" s="13">
        <v>0</v>
      </c>
      <c r="E25" s="13">
        <v>0</v>
      </c>
      <c r="F25" s="13">
        <v>452.7432</v>
      </c>
      <c r="G25" s="13">
        <v>0</v>
      </c>
      <c r="H25" s="13">
        <v>0</v>
      </c>
    </row>
    <row r="26" spans="2:8" s="9" customFormat="1" x14ac:dyDescent="0.25">
      <c r="B26" s="10" t="s">
        <v>142</v>
      </c>
      <c r="C26" s="10" t="s">
        <v>143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2:8" s="9" customFormat="1" x14ac:dyDescent="0.25">
      <c r="B27" s="10" t="s">
        <v>144</v>
      </c>
      <c r="C27" s="10" t="s">
        <v>145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2:8" s="9" customFormat="1" x14ac:dyDescent="0.25">
      <c r="B28" s="10" t="s">
        <v>146</v>
      </c>
      <c r="C28" s="10" t="s">
        <v>147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2:8" s="9" customFormat="1" x14ac:dyDescent="0.25">
      <c r="B29" s="10" t="s">
        <v>148</v>
      </c>
      <c r="C29" s="10" t="s">
        <v>149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2:8" s="9" customFormat="1" x14ac:dyDescent="0.25">
      <c r="B30" s="10" t="s">
        <v>150</v>
      </c>
      <c r="C30" s="10" t="s">
        <v>151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</row>
    <row r="31" spans="2:8" s="9" customFormat="1" x14ac:dyDescent="0.25">
      <c r="B31" s="10" t="s">
        <v>19</v>
      </c>
      <c r="C31" s="10" t="s">
        <v>20</v>
      </c>
      <c r="D31" s="13">
        <v>0</v>
      </c>
      <c r="E31" s="13">
        <v>0</v>
      </c>
      <c r="F31" s="13">
        <v>0.43786799999999998</v>
      </c>
      <c r="G31" s="13">
        <v>0</v>
      </c>
      <c r="H31" s="13">
        <v>0</v>
      </c>
    </row>
    <row r="32" spans="2:8" s="9" customFormat="1" x14ac:dyDescent="0.25">
      <c r="B32" s="10" t="s">
        <v>152</v>
      </c>
      <c r="C32" s="10" t="s">
        <v>153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2:8" s="9" customFormat="1" x14ac:dyDescent="0.25">
      <c r="B33" s="10" t="s">
        <v>154</v>
      </c>
      <c r="C33" s="10" t="s">
        <v>155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2:8" s="9" customFormat="1" x14ac:dyDescent="0.25">
      <c r="B34" s="10" t="s">
        <v>21</v>
      </c>
      <c r="C34" s="10" t="s">
        <v>22</v>
      </c>
      <c r="D34" s="13">
        <v>140.87874133</v>
      </c>
      <c r="E34" s="13">
        <v>125.46040656999999</v>
      </c>
      <c r="F34" s="13">
        <v>508.99484608999995</v>
      </c>
      <c r="G34" s="13">
        <v>371.46453340000005</v>
      </c>
      <c r="H34" s="13">
        <v>125.56741853</v>
      </c>
    </row>
    <row r="35" spans="2:8" s="9" customFormat="1" x14ac:dyDescent="0.25">
      <c r="B35" s="10" t="s">
        <v>23</v>
      </c>
      <c r="C35" s="10" t="s">
        <v>24</v>
      </c>
      <c r="D35" s="13">
        <v>6.1049824299999997</v>
      </c>
      <c r="E35" s="13">
        <v>2.11050169</v>
      </c>
      <c r="F35" s="13">
        <v>0</v>
      </c>
      <c r="G35" s="13">
        <v>3.0000000000000001E-3</v>
      </c>
      <c r="H35" s="13">
        <v>195.58275377000001</v>
      </c>
    </row>
    <row r="36" spans="2:8" s="9" customFormat="1" x14ac:dyDescent="0.25">
      <c r="B36" s="10" t="s">
        <v>25</v>
      </c>
      <c r="C36" s="10" t="s">
        <v>26</v>
      </c>
      <c r="D36" s="13">
        <v>113.66068027</v>
      </c>
      <c r="E36" s="13">
        <v>35.975992850000004</v>
      </c>
      <c r="F36" s="13">
        <v>3865.8279681999998</v>
      </c>
      <c r="G36" s="13">
        <v>5172.2693573000006</v>
      </c>
      <c r="H36" s="13">
        <v>51.453457649999997</v>
      </c>
    </row>
    <row r="37" spans="2:8" s="9" customFormat="1" x14ac:dyDescent="0.25">
      <c r="B37" s="10" t="s">
        <v>27</v>
      </c>
      <c r="C37" s="10" t="s">
        <v>28</v>
      </c>
      <c r="D37" s="13">
        <v>0</v>
      </c>
      <c r="E37" s="13">
        <v>0</v>
      </c>
      <c r="F37" s="13">
        <v>681.93260292999992</v>
      </c>
      <c r="G37" s="13">
        <v>453.32858644999999</v>
      </c>
      <c r="H37" s="13">
        <v>770.34506220000003</v>
      </c>
    </row>
    <row r="38" spans="2:8" s="9" customFormat="1" x14ac:dyDescent="0.25">
      <c r="B38" s="10" t="s">
        <v>29</v>
      </c>
      <c r="C38" s="10" t="s">
        <v>30</v>
      </c>
      <c r="D38" s="13">
        <v>109.26825378999999</v>
      </c>
      <c r="E38" s="13">
        <v>69.807375539999995</v>
      </c>
      <c r="F38" s="13">
        <v>155.41596996000001</v>
      </c>
      <c r="G38" s="13">
        <v>1173.4340844100007</v>
      </c>
      <c r="H38" s="13">
        <v>136.78424320000002</v>
      </c>
    </row>
    <row r="39" spans="2:8" s="9" customFormat="1" x14ac:dyDescent="0.25">
      <c r="B39" s="10" t="s">
        <v>31</v>
      </c>
      <c r="C39" s="10" t="s">
        <v>32</v>
      </c>
      <c r="D39" s="13">
        <v>181.95475884999999</v>
      </c>
      <c r="E39" s="13">
        <v>7.2318600000000002</v>
      </c>
      <c r="F39" s="13">
        <v>19.208552880000003</v>
      </c>
      <c r="G39" s="13">
        <v>133.62347872000001</v>
      </c>
      <c r="H39" s="13">
        <v>0</v>
      </c>
    </row>
    <row r="40" spans="2:8" s="9" customFormat="1" x14ac:dyDescent="0.25">
      <c r="B40" s="10" t="s">
        <v>33</v>
      </c>
      <c r="C40" s="10" t="s">
        <v>34</v>
      </c>
      <c r="D40" s="13">
        <v>17557.520559999997</v>
      </c>
      <c r="E40" s="13">
        <v>15945.382304790004</v>
      </c>
      <c r="F40" s="13">
        <v>11104.604605810006</v>
      </c>
      <c r="G40" s="13">
        <v>4377.8169994599994</v>
      </c>
      <c r="H40" s="13">
        <v>24789.396492629996</v>
      </c>
    </row>
    <row r="41" spans="2:8" s="9" customFormat="1" x14ac:dyDescent="0.25">
      <c r="B41" s="10" t="s">
        <v>35</v>
      </c>
      <c r="C41" s="10" t="s">
        <v>36</v>
      </c>
      <c r="D41" s="13">
        <v>12659.962885150002</v>
      </c>
      <c r="E41" s="13">
        <v>6448.6887026899985</v>
      </c>
      <c r="F41" s="13">
        <v>719.4468126500002</v>
      </c>
      <c r="G41" s="13">
        <v>3905.76700562</v>
      </c>
      <c r="H41" s="13">
        <v>1103.8185389699997</v>
      </c>
    </row>
    <row r="42" spans="2:8" s="9" customFormat="1" x14ac:dyDescent="0.25">
      <c r="B42" s="10" t="s">
        <v>37</v>
      </c>
      <c r="C42" s="10" t="s">
        <v>38</v>
      </c>
      <c r="D42" s="13">
        <v>0</v>
      </c>
      <c r="E42" s="13">
        <v>2.97698828</v>
      </c>
      <c r="F42" s="13">
        <v>9.7077473099999985</v>
      </c>
      <c r="G42" s="13">
        <v>25.649205360000003</v>
      </c>
      <c r="H42" s="13">
        <v>0.68035290000000004</v>
      </c>
    </row>
    <row r="43" spans="2:8" s="9" customFormat="1" x14ac:dyDescent="0.25">
      <c r="B43" s="10" t="s">
        <v>111</v>
      </c>
      <c r="C43" s="10" t="s">
        <v>112</v>
      </c>
      <c r="D43" s="13">
        <v>0</v>
      </c>
      <c r="E43" s="13">
        <v>0</v>
      </c>
      <c r="F43" s="13">
        <v>0</v>
      </c>
      <c r="G43" s="13">
        <v>0</v>
      </c>
      <c r="H43" s="13">
        <v>2.4660000000000002</v>
      </c>
    </row>
    <row r="44" spans="2:8" s="9" customFormat="1" x14ac:dyDescent="0.25">
      <c r="B44" s="10" t="s">
        <v>156</v>
      </c>
      <c r="C44" s="10" t="s">
        <v>157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</row>
    <row r="45" spans="2:8" s="9" customFormat="1" x14ac:dyDescent="0.25">
      <c r="B45" s="10" t="s">
        <v>39</v>
      </c>
      <c r="C45" s="10" t="s">
        <v>40</v>
      </c>
      <c r="D45" s="13">
        <v>0</v>
      </c>
      <c r="E45" s="13">
        <v>0</v>
      </c>
      <c r="F45" s="13">
        <v>0</v>
      </c>
      <c r="G45" s="13">
        <v>379.06728118000001</v>
      </c>
      <c r="H45" s="13">
        <v>123.31690855000001</v>
      </c>
    </row>
    <row r="46" spans="2:8" s="9" customFormat="1" x14ac:dyDescent="0.25">
      <c r="B46" s="10" t="s">
        <v>41</v>
      </c>
      <c r="C46" s="10" t="s">
        <v>42</v>
      </c>
      <c r="D46" s="13">
        <v>2.4406881299999998</v>
      </c>
      <c r="E46" s="13">
        <v>0</v>
      </c>
      <c r="F46" s="13">
        <v>0</v>
      </c>
      <c r="G46" s="13">
        <v>0</v>
      </c>
      <c r="H46" s="13">
        <v>0</v>
      </c>
    </row>
    <row r="47" spans="2:8" s="9" customFormat="1" x14ac:dyDescent="0.25">
      <c r="B47" s="10" t="s">
        <v>43</v>
      </c>
      <c r="C47" s="10" t="s">
        <v>44</v>
      </c>
      <c r="D47" s="13">
        <v>0.93350518000000005</v>
      </c>
      <c r="E47" s="13">
        <v>0</v>
      </c>
      <c r="F47" s="13">
        <v>0</v>
      </c>
      <c r="G47" s="13">
        <v>48.298070549999998</v>
      </c>
      <c r="H47" s="13">
        <v>54.457190609999998</v>
      </c>
    </row>
    <row r="48" spans="2:8" s="9" customFormat="1" x14ac:dyDescent="0.25">
      <c r="B48" s="10" t="s">
        <v>45</v>
      </c>
      <c r="C48" s="10" t="s">
        <v>46</v>
      </c>
      <c r="D48" s="13">
        <v>11393.78936443</v>
      </c>
      <c r="E48" s="13">
        <v>15405.61580809</v>
      </c>
      <c r="F48" s="13">
        <v>5038.8221503900004</v>
      </c>
      <c r="G48" s="13">
        <v>0</v>
      </c>
      <c r="H48" s="13">
        <v>0</v>
      </c>
    </row>
    <row r="49" spans="2:8" s="9" customFormat="1" x14ac:dyDescent="0.25">
      <c r="B49" s="10" t="s">
        <v>47</v>
      </c>
      <c r="C49" s="10" t="s">
        <v>48</v>
      </c>
      <c r="D49" s="13">
        <v>0.85599999999999998</v>
      </c>
      <c r="E49" s="13">
        <v>0</v>
      </c>
      <c r="F49" s="13">
        <v>0</v>
      </c>
      <c r="G49" s="13">
        <v>0</v>
      </c>
      <c r="H49" s="13">
        <v>0</v>
      </c>
    </row>
    <row r="50" spans="2:8" s="9" customFormat="1" x14ac:dyDescent="0.25">
      <c r="B50" s="10" t="s">
        <v>158</v>
      </c>
      <c r="C50" s="10" t="s">
        <v>159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</row>
    <row r="51" spans="2:8" s="9" customFormat="1" x14ac:dyDescent="0.25">
      <c r="B51" s="10" t="s">
        <v>49</v>
      </c>
      <c r="C51" s="10" t="s">
        <v>50</v>
      </c>
      <c r="D51" s="13">
        <v>2.5918009999999998</v>
      </c>
      <c r="E51" s="13">
        <v>0.488923</v>
      </c>
      <c r="F51" s="13">
        <v>0</v>
      </c>
      <c r="G51" s="13">
        <v>0</v>
      </c>
      <c r="H51" s="13">
        <v>0</v>
      </c>
    </row>
    <row r="52" spans="2:8" s="9" customFormat="1" x14ac:dyDescent="0.25">
      <c r="B52" s="10" t="s">
        <v>51</v>
      </c>
      <c r="C52" s="10" t="s">
        <v>52</v>
      </c>
      <c r="D52" s="13">
        <v>7.0833159999999999</v>
      </c>
      <c r="E52" s="13">
        <v>3.0534396200000002</v>
      </c>
      <c r="F52" s="13">
        <v>0</v>
      </c>
      <c r="G52" s="13">
        <v>0.75596224000000001</v>
      </c>
      <c r="H52" s="13">
        <v>0</v>
      </c>
    </row>
    <row r="53" spans="2:8" s="9" customFormat="1" x14ac:dyDescent="0.25">
      <c r="B53" s="10" t="s">
        <v>53</v>
      </c>
      <c r="C53" s="10" t="s">
        <v>54</v>
      </c>
      <c r="D53" s="13">
        <v>0</v>
      </c>
      <c r="E53" s="13">
        <v>0</v>
      </c>
      <c r="F53" s="13">
        <v>0.376</v>
      </c>
      <c r="G53" s="13">
        <v>0</v>
      </c>
      <c r="H53" s="13">
        <v>0</v>
      </c>
    </row>
    <row r="54" spans="2:8" s="9" customFormat="1" x14ac:dyDescent="0.25">
      <c r="B54" s="10" t="s">
        <v>55</v>
      </c>
      <c r="C54" s="10" t="s">
        <v>56</v>
      </c>
      <c r="D54" s="13">
        <v>1836.3734274200006</v>
      </c>
      <c r="E54" s="13">
        <v>2558.4915307899996</v>
      </c>
      <c r="F54" s="13">
        <v>207.00295161000003</v>
      </c>
      <c r="G54" s="13">
        <v>1982.3664563699999</v>
      </c>
      <c r="H54" s="13">
        <v>1405.08746182</v>
      </c>
    </row>
    <row r="55" spans="2:8" s="9" customFormat="1" x14ac:dyDescent="0.25">
      <c r="B55" s="10" t="s">
        <v>57</v>
      </c>
      <c r="C55" s="10" t="s">
        <v>58</v>
      </c>
      <c r="D55" s="13">
        <v>0.45172009999999996</v>
      </c>
      <c r="E55" s="13">
        <v>0.10804736</v>
      </c>
      <c r="F55" s="13">
        <v>0</v>
      </c>
      <c r="G55" s="13">
        <v>0</v>
      </c>
      <c r="H55" s="13">
        <v>0</v>
      </c>
    </row>
    <row r="56" spans="2:8" s="9" customFormat="1" x14ac:dyDescent="0.25">
      <c r="B56" s="10" t="s">
        <v>59</v>
      </c>
      <c r="C56" s="10" t="s">
        <v>60</v>
      </c>
      <c r="D56" s="13">
        <v>542.52660778999996</v>
      </c>
      <c r="E56" s="13">
        <v>485.86415735999998</v>
      </c>
      <c r="F56" s="13">
        <v>551.22804229999997</v>
      </c>
      <c r="G56" s="13">
        <v>441.34983116000001</v>
      </c>
      <c r="H56" s="13">
        <v>444.12678381000001</v>
      </c>
    </row>
    <row r="57" spans="2:8" s="9" customFormat="1" x14ac:dyDescent="0.25">
      <c r="B57" s="10" t="s">
        <v>61</v>
      </c>
      <c r="C57" s="10" t="s">
        <v>62</v>
      </c>
      <c r="D57" s="13">
        <v>0</v>
      </c>
      <c r="E57" s="13">
        <v>0</v>
      </c>
      <c r="F57" s="13">
        <v>538.52553210999997</v>
      </c>
      <c r="G57" s="13">
        <v>3810.7269091100002</v>
      </c>
      <c r="H57" s="13">
        <v>8.5130094499999984</v>
      </c>
    </row>
    <row r="58" spans="2:8" s="9" customFormat="1" x14ac:dyDescent="0.25">
      <c r="B58" s="10" t="s">
        <v>63</v>
      </c>
      <c r="C58" s="10" t="s">
        <v>64</v>
      </c>
      <c r="D58" s="13">
        <v>0</v>
      </c>
      <c r="E58" s="13">
        <v>595.86080000000004</v>
      </c>
      <c r="F58" s="13">
        <v>978.51338334000002</v>
      </c>
      <c r="G58" s="13">
        <v>1054.9500849199999</v>
      </c>
      <c r="H58" s="13">
        <v>0</v>
      </c>
    </row>
    <row r="59" spans="2:8" s="9" customFormat="1" x14ac:dyDescent="0.25">
      <c r="B59" s="10" t="s">
        <v>113</v>
      </c>
      <c r="C59" s="10" t="s">
        <v>114</v>
      </c>
      <c r="D59" s="13">
        <v>0</v>
      </c>
      <c r="E59" s="13">
        <v>0</v>
      </c>
      <c r="F59" s="13">
        <v>0</v>
      </c>
      <c r="G59" s="13">
        <v>0</v>
      </c>
      <c r="H59" s="13">
        <v>329.18638623999999</v>
      </c>
    </row>
    <row r="60" spans="2:8" s="9" customFormat="1" x14ac:dyDescent="0.25">
      <c r="B60" s="10" t="s">
        <v>160</v>
      </c>
      <c r="C60" s="10" t="s">
        <v>161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</row>
    <row r="61" spans="2:8" s="9" customFormat="1" x14ac:dyDescent="0.25">
      <c r="B61" s="10" t="s">
        <v>65</v>
      </c>
      <c r="C61" s="10" t="s">
        <v>66</v>
      </c>
      <c r="D61" s="13">
        <v>705.07714124000029</v>
      </c>
      <c r="E61" s="13">
        <v>4.6964567799999992</v>
      </c>
      <c r="F61" s="13">
        <v>2.3435442000000002</v>
      </c>
      <c r="G61" s="13">
        <v>1.2555504499999999</v>
      </c>
      <c r="H61" s="13">
        <v>4.2113443200000003</v>
      </c>
    </row>
    <row r="62" spans="2:8" s="9" customFormat="1" x14ac:dyDescent="0.25">
      <c r="B62" s="10" t="s">
        <v>67</v>
      </c>
      <c r="C62" s="10" t="s">
        <v>68</v>
      </c>
      <c r="D62" s="13">
        <v>1934.4899109199998</v>
      </c>
      <c r="E62" s="13">
        <v>1172.9546221499998</v>
      </c>
      <c r="F62" s="13">
        <v>565.30129632000001</v>
      </c>
      <c r="G62" s="13">
        <v>0</v>
      </c>
      <c r="H62" s="13">
        <v>852.98617049999996</v>
      </c>
    </row>
    <row r="63" spans="2:8" s="9" customFormat="1" x14ac:dyDescent="0.25">
      <c r="B63" s="10" t="s">
        <v>115</v>
      </c>
      <c r="C63" s="10" t="s">
        <v>116</v>
      </c>
      <c r="D63" s="13">
        <v>0</v>
      </c>
      <c r="E63" s="13">
        <v>0</v>
      </c>
      <c r="F63" s="13">
        <v>0</v>
      </c>
      <c r="G63" s="13">
        <v>0</v>
      </c>
      <c r="H63" s="13">
        <v>1340.3565905099999</v>
      </c>
    </row>
    <row r="64" spans="2:8" s="9" customFormat="1" x14ac:dyDescent="0.25">
      <c r="B64" s="10" t="s">
        <v>117</v>
      </c>
      <c r="C64" s="10" t="s">
        <v>118</v>
      </c>
      <c r="D64" s="13">
        <v>0</v>
      </c>
      <c r="E64" s="13">
        <v>0</v>
      </c>
      <c r="F64" s="13">
        <v>0</v>
      </c>
      <c r="G64" s="13">
        <v>0</v>
      </c>
      <c r="H64" s="13">
        <v>43.957371170000002</v>
      </c>
    </row>
    <row r="65" spans="2:8" s="9" customFormat="1" x14ac:dyDescent="0.25">
      <c r="B65" s="10" t="s">
        <v>162</v>
      </c>
      <c r="C65" s="10" t="s">
        <v>122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</row>
    <row r="66" spans="2:8" s="9" customFormat="1" x14ac:dyDescent="0.25">
      <c r="B66" s="10" t="s">
        <v>163</v>
      </c>
      <c r="C66" s="10" t="s">
        <v>164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</row>
    <row r="67" spans="2:8" s="9" customFormat="1" x14ac:dyDescent="0.25">
      <c r="B67" s="10" t="s">
        <v>69</v>
      </c>
      <c r="C67" s="10" t="s">
        <v>70</v>
      </c>
      <c r="D67" s="13">
        <v>0</v>
      </c>
      <c r="E67" s="13">
        <v>0</v>
      </c>
      <c r="F67" s="13">
        <v>345.87834754000005</v>
      </c>
      <c r="G67" s="13">
        <v>0</v>
      </c>
      <c r="H67" s="13">
        <v>0</v>
      </c>
    </row>
    <row r="68" spans="2:8" s="9" customFormat="1" x14ac:dyDescent="0.25">
      <c r="B68" s="10" t="s">
        <v>71</v>
      </c>
      <c r="C68" s="10" t="s">
        <v>72</v>
      </c>
      <c r="D68" s="13">
        <v>20.834196890000001</v>
      </c>
      <c r="E68" s="13">
        <v>0</v>
      </c>
      <c r="F68" s="13">
        <v>2624.5397953100005</v>
      </c>
      <c r="G68" s="13">
        <v>3599.5202673200001</v>
      </c>
      <c r="H68" s="13">
        <v>934.25950383999987</v>
      </c>
    </row>
    <row r="69" spans="2:8" s="9" customFormat="1" x14ac:dyDescent="0.25">
      <c r="B69" s="10" t="s">
        <v>73</v>
      </c>
      <c r="C69" s="10" t="s">
        <v>74</v>
      </c>
      <c r="D69" s="13">
        <v>2234.1812387199998</v>
      </c>
      <c r="E69" s="13">
        <v>4501.8803085399986</v>
      </c>
      <c r="F69" s="13">
        <v>3230.6541981899995</v>
      </c>
      <c r="G69" s="13">
        <v>7060.6583747099994</v>
      </c>
      <c r="H69" s="13">
        <v>135.32486822999999</v>
      </c>
    </row>
    <row r="70" spans="2:8" s="9" customFormat="1" x14ac:dyDescent="0.25">
      <c r="B70" s="10" t="s">
        <v>75</v>
      </c>
      <c r="C70" s="10" t="s">
        <v>76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</row>
    <row r="71" spans="2:8" s="9" customFormat="1" x14ac:dyDescent="0.25">
      <c r="B71" s="10" t="s">
        <v>77</v>
      </c>
      <c r="C71" s="10" t="s">
        <v>78</v>
      </c>
      <c r="D71" s="13">
        <v>1773.5398998699998</v>
      </c>
      <c r="E71" s="13">
        <v>703.01521980999996</v>
      </c>
      <c r="F71" s="13">
        <v>0</v>
      </c>
      <c r="G71" s="13">
        <v>0</v>
      </c>
      <c r="H71" s="13">
        <v>0</v>
      </c>
    </row>
    <row r="72" spans="2:8" s="9" customFormat="1" x14ac:dyDescent="0.25">
      <c r="B72" s="10" t="s">
        <v>79</v>
      </c>
      <c r="C72" s="10" t="s">
        <v>80</v>
      </c>
      <c r="D72" s="13">
        <v>0</v>
      </c>
      <c r="E72" s="13">
        <v>0</v>
      </c>
      <c r="F72" s="13">
        <v>7.4004130199999993</v>
      </c>
      <c r="G72" s="13">
        <v>0</v>
      </c>
      <c r="H72" s="13">
        <v>0</v>
      </c>
    </row>
    <row r="73" spans="2:8" s="9" customFormat="1" x14ac:dyDescent="0.25">
      <c r="B73" s="10" t="s">
        <v>81</v>
      </c>
      <c r="C73" s="10" t="s">
        <v>82</v>
      </c>
      <c r="D73" s="13">
        <v>0</v>
      </c>
      <c r="E73" s="13">
        <v>27472.799999999999</v>
      </c>
      <c r="F73" s="13">
        <v>28657.8</v>
      </c>
      <c r="G73" s="13">
        <v>0</v>
      </c>
      <c r="H73" s="13">
        <v>62439.85379393</v>
      </c>
    </row>
    <row r="74" spans="2:8" s="9" customFormat="1" x14ac:dyDescent="0.25">
      <c r="B74" s="10" t="s">
        <v>83</v>
      </c>
      <c r="C74" s="10" t="s">
        <v>68</v>
      </c>
      <c r="D74" s="13">
        <v>0</v>
      </c>
      <c r="E74" s="13">
        <v>0</v>
      </c>
      <c r="F74" s="13">
        <v>2463.1712212699999</v>
      </c>
      <c r="G74" s="13">
        <v>1908.45207996</v>
      </c>
      <c r="H74" s="13">
        <v>0</v>
      </c>
    </row>
    <row r="75" spans="2:8" s="9" customFormat="1" x14ac:dyDescent="0.25">
      <c r="B75" s="10" t="s">
        <v>84</v>
      </c>
      <c r="C75" s="10" t="s">
        <v>85</v>
      </c>
      <c r="D75" s="13">
        <v>2729.9563772500001</v>
      </c>
      <c r="E75" s="13">
        <v>476.35376167999993</v>
      </c>
      <c r="F75" s="13">
        <v>301.64435675999999</v>
      </c>
      <c r="G75" s="13">
        <v>1511.4151967299997</v>
      </c>
      <c r="H75" s="13">
        <v>69.840205339999997</v>
      </c>
    </row>
    <row r="76" spans="2:8" s="9" customFormat="1" x14ac:dyDescent="0.25">
      <c r="B76" s="10" t="s">
        <v>86</v>
      </c>
      <c r="C76" s="10" t="s">
        <v>87</v>
      </c>
      <c r="D76" s="13">
        <v>401.67164760000003</v>
      </c>
      <c r="E76" s="13">
        <v>0</v>
      </c>
      <c r="F76" s="13">
        <v>0</v>
      </c>
      <c r="G76" s="13">
        <v>0</v>
      </c>
      <c r="H76" s="13">
        <v>0</v>
      </c>
    </row>
    <row r="77" spans="2:8" s="9" customFormat="1" x14ac:dyDescent="0.25">
      <c r="B77" s="10" t="s">
        <v>165</v>
      </c>
      <c r="C77" s="10" t="s">
        <v>166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</row>
    <row r="78" spans="2:8" s="9" customFormat="1" x14ac:dyDescent="0.25">
      <c r="B78" s="10" t="s">
        <v>88</v>
      </c>
      <c r="C78" s="10" t="s">
        <v>89</v>
      </c>
      <c r="D78" s="13">
        <v>0</v>
      </c>
      <c r="E78" s="13">
        <v>1.5102770700000001</v>
      </c>
      <c r="F78" s="13">
        <v>0</v>
      </c>
      <c r="G78" s="13">
        <v>94.601275829999992</v>
      </c>
      <c r="H78" s="13">
        <v>3.9751842400000004</v>
      </c>
    </row>
    <row r="79" spans="2:8" s="9" customFormat="1" x14ac:dyDescent="0.25">
      <c r="B79" s="10" t="s">
        <v>119</v>
      </c>
      <c r="C79" s="10" t="s">
        <v>120</v>
      </c>
      <c r="D79" s="13">
        <v>0</v>
      </c>
      <c r="E79" s="13">
        <v>0</v>
      </c>
      <c r="F79" s="13">
        <v>0</v>
      </c>
      <c r="G79" s="13">
        <v>0</v>
      </c>
      <c r="H79" s="13">
        <v>575.09760648999998</v>
      </c>
    </row>
    <row r="80" spans="2:8" s="9" customFormat="1" x14ac:dyDescent="0.25">
      <c r="B80" s="10" t="s">
        <v>167</v>
      </c>
      <c r="C80" s="10" t="s">
        <v>168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</row>
    <row r="81" spans="2:10" s="9" customFormat="1" x14ac:dyDescent="0.25">
      <c r="B81" s="10" t="s">
        <v>109</v>
      </c>
      <c r="C81" s="10" t="s">
        <v>110</v>
      </c>
      <c r="D81" s="13">
        <v>0</v>
      </c>
      <c r="E81" s="13">
        <v>0</v>
      </c>
      <c r="F81" s="13">
        <v>0</v>
      </c>
      <c r="G81" s="13">
        <v>9.2012</v>
      </c>
      <c r="H81" s="13">
        <v>0</v>
      </c>
    </row>
    <row r="82" spans="2:10" s="9" customFormat="1" x14ac:dyDescent="0.25">
      <c r="B82" s="10" t="s">
        <v>90</v>
      </c>
      <c r="C82" s="10" t="s">
        <v>91</v>
      </c>
      <c r="D82" s="13">
        <v>63.186199999999999</v>
      </c>
      <c r="E82" s="13">
        <v>464.21532397000004</v>
      </c>
      <c r="F82" s="13">
        <v>103.57242829</v>
      </c>
      <c r="G82" s="13">
        <v>98.695927069999996</v>
      </c>
      <c r="H82" s="13">
        <v>138.61387999999999</v>
      </c>
    </row>
    <row r="83" spans="2:10" s="9" customFormat="1" x14ac:dyDescent="0.25">
      <c r="B83" s="10" t="s">
        <v>92</v>
      </c>
      <c r="C83" s="10" t="s">
        <v>93</v>
      </c>
      <c r="D83" s="13">
        <v>6.5403105000000004</v>
      </c>
      <c r="E83" s="13">
        <v>0</v>
      </c>
      <c r="F83" s="13">
        <v>2.3360459900000001</v>
      </c>
      <c r="G83" s="13">
        <v>1.9756849999999999</v>
      </c>
      <c r="H83" s="13">
        <v>0</v>
      </c>
    </row>
    <row r="84" spans="2:10" s="9" customFormat="1" x14ac:dyDescent="0.25">
      <c r="B84" s="10" t="s">
        <v>94</v>
      </c>
      <c r="C84" s="10" t="s">
        <v>95</v>
      </c>
      <c r="D84" s="13">
        <v>0.69186228999999999</v>
      </c>
      <c r="E84" s="13">
        <v>0</v>
      </c>
      <c r="F84" s="13">
        <v>0</v>
      </c>
      <c r="G84" s="13">
        <v>0</v>
      </c>
      <c r="H84" s="13">
        <v>0</v>
      </c>
    </row>
    <row r="85" spans="2:10" s="9" customFormat="1" x14ac:dyDescent="0.25">
      <c r="B85" s="10" t="s">
        <v>96</v>
      </c>
      <c r="C85" s="10" t="s">
        <v>97</v>
      </c>
      <c r="D85" s="13">
        <v>0</v>
      </c>
      <c r="E85" s="13">
        <v>0.2868</v>
      </c>
      <c r="F85" s="13">
        <v>0</v>
      </c>
      <c r="G85" s="13">
        <v>0</v>
      </c>
      <c r="H85" s="13">
        <v>0</v>
      </c>
    </row>
    <row r="86" spans="2:10" s="9" customFormat="1" x14ac:dyDescent="0.25">
      <c r="B86" s="10" t="s">
        <v>98</v>
      </c>
      <c r="C86" s="10" t="s">
        <v>99</v>
      </c>
      <c r="D86" s="13">
        <v>9290.8022538700006</v>
      </c>
      <c r="E86" s="13">
        <v>15306.837594950002</v>
      </c>
      <c r="F86" s="13">
        <v>23657.342319089999</v>
      </c>
      <c r="G86" s="13">
        <v>29020.586992170003</v>
      </c>
      <c r="H86" s="13">
        <v>27707.829199629999</v>
      </c>
    </row>
    <row r="87" spans="2:10" s="9" customFormat="1" x14ac:dyDescent="0.25">
      <c r="B87" s="10" t="s">
        <v>100</v>
      </c>
      <c r="C87" s="10" t="s">
        <v>101</v>
      </c>
      <c r="D87" s="13">
        <v>355.29066863999998</v>
      </c>
      <c r="E87" s="13">
        <v>123.36909675999999</v>
      </c>
      <c r="F87" s="13">
        <v>1800.1142799200002</v>
      </c>
      <c r="G87" s="13">
        <v>3249.1165001100003</v>
      </c>
      <c r="H87" s="13">
        <v>232.10760807999998</v>
      </c>
    </row>
    <row r="88" spans="2:10" s="9" customFormat="1" x14ac:dyDescent="0.25">
      <c r="B88" s="10" t="s">
        <v>102</v>
      </c>
      <c r="C88" s="10" t="s">
        <v>103</v>
      </c>
      <c r="D88" s="13">
        <v>0</v>
      </c>
      <c r="E88" s="13">
        <v>0</v>
      </c>
      <c r="F88" s="13">
        <v>0</v>
      </c>
      <c r="G88" s="13">
        <v>39.178800000000003</v>
      </c>
      <c r="H88" s="13">
        <v>0</v>
      </c>
    </row>
    <row r="89" spans="2:10" s="9" customFormat="1" x14ac:dyDescent="0.25">
      <c r="B89" s="10" t="s">
        <v>169</v>
      </c>
      <c r="C89" s="10" t="s">
        <v>170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</row>
    <row r="90" spans="2:10" x14ac:dyDescent="0.25">
      <c r="B90" s="57" t="s">
        <v>104</v>
      </c>
      <c r="C90" s="58"/>
      <c r="D90" s="17">
        <f>+SUM(D9:D89)</f>
        <v>330428.36988964997</v>
      </c>
      <c r="E90" s="15">
        <f>+SUM(E9:E89)</f>
        <v>378619.55949630984</v>
      </c>
      <c r="F90" s="15">
        <f>+SUM(F9:F89)</f>
        <v>410001.34305827931</v>
      </c>
      <c r="G90" s="15">
        <f>+SUM(G9:G89)</f>
        <v>470570.91071857151</v>
      </c>
      <c r="H90" s="14">
        <f>+SUM(H9:H89)</f>
        <v>520889.44115995092</v>
      </c>
    </row>
    <row r="91" spans="2:10" x14ac:dyDescent="0.25">
      <c r="B91" s="7" t="s">
        <v>105</v>
      </c>
      <c r="C91" s="7"/>
      <c r="D91" s="6"/>
      <c r="E91" s="16"/>
      <c r="F91" s="16"/>
      <c r="G91" s="11"/>
    </row>
    <row r="92" spans="2:10" x14ac:dyDescent="0.25">
      <c r="B92" s="7" t="s">
        <v>106</v>
      </c>
      <c r="C92" s="7"/>
    </row>
    <row r="93" spans="2:10" x14ac:dyDescent="0.25">
      <c r="B93" s="7" t="s">
        <v>107</v>
      </c>
      <c r="C93" s="7"/>
      <c r="D93" s="13"/>
    </row>
    <row r="94" spans="2:10" x14ac:dyDescent="0.25">
      <c r="B94" s="8"/>
      <c r="C94" s="8"/>
      <c r="I94" s="9"/>
      <c r="J94" s="9"/>
    </row>
    <row r="95" spans="2:10" x14ac:dyDescent="0.25">
      <c r="I95" s="9"/>
      <c r="J95" s="9"/>
    </row>
    <row r="96" spans="2:10" x14ac:dyDescent="0.25">
      <c r="I96" s="9"/>
      <c r="J96" s="9"/>
    </row>
  </sheetData>
  <mergeCells count="13">
    <mergeCell ref="G7:G8"/>
    <mergeCell ref="H7:H8"/>
    <mergeCell ref="B90:C90"/>
    <mergeCell ref="B1:H1"/>
    <mergeCell ref="B2:H2"/>
    <mergeCell ref="B3:H3"/>
    <mergeCell ref="B4:H4"/>
    <mergeCell ref="B5:H5"/>
    <mergeCell ref="C7:C8"/>
    <mergeCell ref="B7:B8"/>
    <mergeCell ref="D7:D8"/>
    <mergeCell ref="E7:E8"/>
    <mergeCell ref="F7:F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ignoredErrors>
    <ignoredError sqref="B9:B8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1966</vt:lpstr>
      <vt:lpstr>1966-1970</vt:lpstr>
      <vt:lpstr>1971-1974</vt:lpstr>
      <vt:lpstr>1979-1982</vt:lpstr>
      <vt:lpstr>1983-1986 </vt:lpstr>
      <vt:lpstr>1987-1989</vt:lpstr>
      <vt:lpstr>1990-2002</vt:lpstr>
      <vt:lpstr>2003-2008 </vt:lpstr>
      <vt:lpstr>2009-2013</vt:lpstr>
      <vt:lpstr>2014-2016</vt:lpstr>
      <vt:lpstr>'1966'!Área_de_impresión</vt:lpstr>
      <vt:lpstr>'1966-1970'!Área_de_impresión</vt:lpstr>
      <vt:lpstr>'1971-1974'!Área_de_impresión</vt:lpstr>
      <vt:lpstr>'1979-1982'!Área_de_impresión</vt:lpstr>
      <vt:lpstr>'1983-1986 '!Área_de_impresión</vt:lpstr>
      <vt:lpstr>'1987-1989'!Área_de_impresión</vt:lpstr>
      <vt:lpstr>'1990-2002'!Área_de_impresión</vt:lpstr>
      <vt:lpstr>'2003-2008 '!Área_de_impresión</vt:lpstr>
      <vt:lpstr>'2009-2013'!Área_de_impresión</vt:lpstr>
      <vt:lpstr>'2014-2016'!Área_de_impresión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nsouffront</dc:creator>
  <cp:lastModifiedBy>Katherine M. Peguero Fermín</cp:lastModifiedBy>
  <dcterms:created xsi:type="dcterms:W3CDTF">2013-07-18T18:26:30Z</dcterms:created>
  <dcterms:modified xsi:type="dcterms:W3CDTF">2017-12-18T12:58:01Z</dcterms:modified>
</cp:coreProperties>
</file>