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Dpto. EEPE\Datos históricos\Ingresos\"/>
    </mc:Choice>
  </mc:AlternateContent>
  <bookViews>
    <workbookView xWindow="0" yWindow="0" windowWidth="23670" windowHeight="10080"/>
  </bookViews>
  <sheets>
    <sheet name="1948-1965" sheetId="2" r:id="rId1"/>
    <sheet name="1966-2013" sheetId="3" r:id="rId2"/>
    <sheet name="2014-2019" sheetId="4"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4" l="1"/>
  <c r="G15" i="4"/>
  <c r="F13" i="4"/>
  <c r="F15" i="4"/>
  <c r="E13" i="4"/>
  <c r="E15" i="4"/>
  <c r="D13" i="4"/>
  <c r="D15" i="4"/>
  <c r="C13" i="4"/>
  <c r="C15" i="4"/>
  <c r="B13" i="4"/>
  <c r="B15" i="4"/>
  <c r="AP13" i="3"/>
  <c r="AP15" i="3"/>
  <c r="AQ13" i="3"/>
  <c r="AQ15" i="3"/>
  <c r="AR13" i="3"/>
  <c r="AR15" i="3"/>
  <c r="AS13" i="3"/>
  <c r="AS15" i="3"/>
  <c r="AT13" i="3"/>
  <c r="AT15" i="3"/>
  <c r="AU13" i="3"/>
  <c r="AU15" i="3"/>
  <c r="AV13" i="3"/>
  <c r="AV15" i="3"/>
  <c r="AN13" i="3"/>
  <c r="AN15" i="3"/>
  <c r="AO13" i="3"/>
  <c r="AO15" i="3"/>
  <c r="M13" i="3"/>
  <c r="M15" i="3"/>
  <c r="N13" i="3"/>
  <c r="N15" i="3"/>
  <c r="O13" i="3"/>
  <c r="O15" i="3"/>
  <c r="P13" i="3"/>
  <c r="P15" i="3"/>
  <c r="Q13" i="3"/>
  <c r="Q15" i="3"/>
  <c r="R13" i="3"/>
  <c r="R15" i="3"/>
  <c r="S13" i="3"/>
  <c r="S15" i="3"/>
  <c r="T13" i="3"/>
  <c r="T15" i="3"/>
  <c r="U13" i="3"/>
  <c r="U15" i="3"/>
  <c r="V13" i="3"/>
  <c r="V15" i="3"/>
  <c r="W13" i="3"/>
  <c r="W15" i="3"/>
  <c r="X13" i="3"/>
  <c r="X15" i="3"/>
  <c r="Y13" i="3"/>
  <c r="Y15" i="3"/>
  <c r="Z13" i="3"/>
  <c r="Z15" i="3"/>
  <c r="AA13" i="3"/>
  <c r="AA15" i="3"/>
  <c r="AB13" i="3"/>
  <c r="AB15" i="3"/>
  <c r="AC13" i="3"/>
  <c r="AC15" i="3"/>
  <c r="AD13" i="3"/>
  <c r="AD15" i="3"/>
  <c r="AE13" i="3"/>
  <c r="AE15" i="3"/>
  <c r="AF13" i="3"/>
  <c r="AF15" i="3"/>
  <c r="AG13" i="3"/>
  <c r="AG15" i="3"/>
  <c r="AH13" i="3"/>
  <c r="AH15" i="3"/>
  <c r="AI13" i="3"/>
  <c r="AI15" i="3"/>
  <c r="AJ13" i="3"/>
  <c r="AJ15" i="3"/>
  <c r="AK13" i="3"/>
  <c r="AK15" i="3"/>
  <c r="AL13" i="3"/>
  <c r="AL15" i="3"/>
  <c r="L13" i="3"/>
  <c r="L15" i="3"/>
  <c r="I13" i="3"/>
  <c r="I15" i="3"/>
  <c r="AM13" i="3"/>
  <c r="B13" i="3"/>
  <c r="C13" i="3"/>
  <c r="D13" i="3"/>
  <c r="E13" i="3"/>
  <c r="F13" i="3"/>
  <c r="G13" i="3"/>
  <c r="H13" i="3"/>
  <c r="J13" i="3"/>
  <c r="K13" i="3"/>
  <c r="AW13" i="3"/>
  <c r="AM15" i="3"/>
  <c r="AW15" i="3"/>
  <c r="D15" i="3"/>
  <c r="B13" i="2"/>
  <c r="S13" i="2"/>
  <c r="R13" i="2"/>
  <c r="Q13" i="2"/>
  <c r="P13" i="2"/>
  <c r="O13" i="2"/>
  <c r="N13" i="2"/>
  <c r="M13" i="2"/>
  <c r="L13" i="2"/>
  <c r="K13" i="2"/>
  <c r="J13" i="2"/>
  <c r="I13" i="2"/>
  <c r="H13" i="2"/>
  <c r="G13" i="2"/>
  <c r="F13" i="2"/>
  <c r="E13" i="2"/>
  <c r="D13" i="2"/>
  <c r="C13" i="2"/>
  <c r="B15" i="3"/>
  <c r="K15" i="3"/>
  <c r="J15" i="3"/>
  <c r="H15" i="3"/>
  <c r="G15" i="3"/>
  <c r="F15" i="3"/>
  <c r="E15" i="3"/>
  <c r="C15" i="3"/>
</calcChain>
</file>

<file path=xl/sharedStrings.xml><?xml version="1.0" encoding="utf-8"?>
<sst xmlns="http://schemas.openxmlformats.org/spreadsheetml/2006/main" count="51" uniqueCount="27">
  <si>
    <t>Valores en RD$</t>
  </si>
  <si>
    <t>PRESUPUESTO INICIAL DEL GOBIERNO CENTRAL</t>
  </si>
  <si>
    <t>DIRECCIÓN GENERAL DE PRESUPUESTO</t>
  </si>
  <si>
    <t>MINISTERIO DE HACIENDA</t>
  </si>
  <si>
    <t>DENOMINACION</t>
  </si>
  <si>
    <t>ADUANAS</t>
  </si>
  <si>
    <t>CLASIFICACION POR OFICINA RECAUDADORA</t>
  </si>
  <si>
    <t>COLECTURIAS</t>
  </si>
  <si>
    <t>TESORERIA</t>
  </si>
  <si>
    <t xml:space="preserve">Fuente: Datos extraídos del Presupuesto de Ingresos y Ley de Gastos Públicos del periodo. </t>
  </si>
  <si>
    <t>Notas:</t>
  </si>
  <si>
    <t>1. En los años 1930-1947, 1968, 1973, 1975 y 1997 no se encuentra disponible la Clasificación por Oficinas Recaudadoras.</t>
  </si>
  <si>
    <t>2. Desde el año 1948 hasta el 1962 Colecturías agrupaba a la Colecturía y a la Tesorería Nacional.</t>
  </si>
  <si>
    <t>5. El Proyecto de Presupuesto de Ingresos y Ley de Gastos Públicos para el año 1991, fue sometido por el Poder Ejecutivo al Congreso Nacional y el mismo no aprobó dicha pieza. En tal sentido la Constitución de la República tiene contemplado en el Capítulo II De las Finanzas Pública, Sección I Del Presupuesto General del Estado, en su Artículo 239.- Vigencia Ley de Presupuesto. El cual expresa lo siguiente: “Cuando el Congreso no haya aprobado el proyecto de Ley de Presupuesto General del Estado a más tardar al 31 de diciembre, regirá la Ley de Presupuesto General del Estado del año anterior, con los ajustes previstos en la Ley Orgánica de Presupuesto, hasta tanto se produzca su aprobación”.</t>
  </si>
  <si>
    <t>6. El Proyecto de Presupuesto de Ingresos y Ley de Gastos Públicos para el año 1997, fue sometido por el Poder Ejecutivo al Congreso Nacional y el mismo no aprobó dicha pieza. En tal sentido la Constitución de la República tiene contemplado en el Capítulo II De las Finanzas Pública, Sección I Del Presupuesto General del Estado, en su Artículo 239.- Vigencia Ley de Presupuesto. El cual expresa lo siguiente: “Cuando el Congreso no haya aprobado el proyecto de Ley de Presupuesto General del Estado a más tardar al 31 de diciembre, regirá la Ley de Presupuesto General del Estado del año anterior, con los ajustes previstos en la Ley Orgánica de Presupuesto, hasta tanto se produzca su aprobación”.</t>
  </si>
  <si>
    <t>1. En los años 1968, 1973, 1975 y 1997 no se encuentra disponible la Clasificación por Oficinas Recaudadoras.</t>
  </si>
  <si>
    <t xml:space="preserve"> </t>
  </si>
  <si>
    <t>TOTAL INGRESOS</t>
  </si>
  <si>
    <t>Recursos Externos</t>
  </si>
  <si>
    <t>4. Los recursos Externos incluyen los préstamos y donaciones.</t>
  </si>
  <si>
    <t>1966-2013</t>
  </si>
  <si>
    <t>2014-2019</t>
  </si>
  <si>
    <t>Fuentes Financieras</t>
  </si>
  <si>
    <t>TOTAL INGRESOS Y RECURSOS EXTERNOS</t>
  </si>
  <si>
    <t>2. Las Donaciones se encuentran incluídas en Tesorería.</t>
  </si>
  <si>
    <t>1. Las Fuentes Financieras incluyen Crédito Interno y Externo.</t>
  </si>
  <si>
    <t>1948-1965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</si>
</sst>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 _€_-;\-* #,##0.00\ _€_-;_-* &quot;-&quot;??\ _€_-;_-@_-"/>
    <numFmt numFmtId="165" formatCode="_(* #,##0.0_);_(* \(#,##0.0\);_(* &quot;-&quot;??_);_(@_)"/>
    <numFmt numFmtId="166" formatCode="_(* #,##0.0_);_(* \(#,##0.0\);_(* &quot;-&quot;?_);_(@_)"/>
  </numFmts>
  <fonts count="12" x14ac:knownFonts="1">
    <font>
      <sz val="11"/>
      <color theme="1"/>
      <name val="Calibri"/>
      <family val="2"/>
      <scheme val="minor"/>
    </font>
    <font>
      <sz val="11"/>
      <color theme="1"/>
      <name val="Calibri"/>
      <family val="2"/>
      <scheme val="minor"/>
    </font>
    <font>
      <b/>
      <sz val="11"/>
      <color theme="0"/>
      <name val="Calibri"/>
      <family val="2"/>
      <scheme val="minor"/>
    </font>
    <font>
      <sz val="11"/>
      <color rgb="FF000000"/>
      <name val="Calibri"/>
      <family val="2"/>
      <scheme val="minor"/>
    </font>
    <font>
      <sz val="14"/>
      <color rgb="FF000000"/>
      <name val="Calibri"/>
      <family val="2"/>
      <scheme val="minor"/>
    </font>
    <font>
      <b/>
      <sz val="16"/>
      <color rgb="FF000000"/>
      <name val="Calibri"/>
      <family val="2"/>
      <scheme val="minor"/>
    </font>
    <font>
      <b/>
      <sz val="11"/>
      <name val="Calibri"/>
      <family val="2"/>
      <scheme val="minor"/>
    </font>
    <font>
      <sz val="11"/>
      <name val="Calibri"/>
      <family val="2"/>
      <scheme val="minor"/>
    </font>
    <font>
      <i/>
      <sz val="11"/>
      <color theme="1"/>
      <name val="Calibri"/>
      <family val="2"/>
      <scheme val="minor"/>
    </font>
    <font>
      <b/>
      <u/>
      <sz val="11"/>
      <color theme="1"/>
      <name val="Calibri"/>
      <family val="2"/>
      <scheme val="minor"/>
    </font>
    <font>
      <b/>
      <sz val="16"/>
      <color theme="1"/>
      <name val="Calibri"/>
      <family val="2"/>
      <scheme val="minor"/>
    </font>
    <font>
      <sz val="14"/>
      <color theme="1"/>
      <name val="Calibri"/>
      <family val="2"/>
      <scheme val="minor"/>
    </font>
  </fonts>
  <fills count="5">
    <fill>
      <patternFill patternType="none"/>
    </fill>
    <fill>
      <patternFill patternType="gray125"/>
    </fill>
    <fill>
      <patternFill patternType="solid">
        <fgColor rgb="FF008DD0"/>
        <bgColor indexed="64"/>
      </patternFill>
    </fill>
    <fill>
      <patternFill patternType="solid">
        <fgColor rgb="FFFF0000"/>
        <bgColor indexed="64"/>
      </patternFill>
    </fill>
    <fill>
      <patternFill patternType="solid">
        <fgColor rgb="FF0145BE"/>
        <bgColor indexed="64"/>
      </patternFill>
    </fill>
  </fills>
  <borders count="2">
    <border>
      <left/>
      <right/>
      <top/>
      <bottom/>
      <diagonal/>
    </border>
    <border>
      <left style="thin">
        <color theme="0"/>
      </left>
      <right/>
      <top/>
      <bottom/>
      <diagonal/>
    </border>
  </borders>
  <cellStyleXfs count="3">
    <xf numFmtId="0" fontId="0" fillId="0" borderId="0"/>
    <xf numFmtId="43" fontId="1" fillId="0" borderId="0" applyFont="0" applyFill="0" applyBorder="0" applyAlignment="0" applyProtection="0"/>
    <xf numFmtId="164" fontId="1" fillId="0" borderId="0" applyFont="0" applyFill="0" applyBorder="0" applyAlignment="0" applyProtection="0"/>
  </cellStyleXfs>
  <cellXfs count="40">
    <xf numFmtId="0" fontId="0" fillId="0" borderId="0" xfId="0"/>
    <xf numFmtId="0" fontId="6" fillId="0" borderId="0" xfId="0" applyFont="1" applyFill="1" applyBorder="1" applyAlignment="1">
      <alignment horizontal="center" vertical="center"/>
    </xf>
    <xf numFmtId="0" fontId="2" fillId="2" borderId="0" xfId="0" applyFont="1" applyFill="1" applyBorder="1" applyAlignment="1">
      <alignment horizontal="center" vertical="center"/>
    </xf>
    <xf numFmtId="0" fontId="2" fillId="3" borderId="0" xfId="0" applyFont="1" applyFill="1" applyBorder="1" applyAlignment="1">
      <alignment horizontal="center" vertical="center"/>
    </xf>
    <xf numFmtId="0" fontId="6" fillId="0" borderId="0" xfId="0" applyFont="1" applyFill="1" applyBorder="1"/>
    <xf numFmtId="0" fontId="0" fillId="0" borderId="0" xfId="0" applyFont="1" applyBorder="1"/>
    <xf numFmtId="0" fontId="7" fillId="0" borderId="0" xfId="0" applyFont="1" applyFill="1" applyBorder="1"/>
    <xf numFmtId="0" fontId="2" fillId="4" borderId="0" xfId="0" applyFont="1" applyFill="1" applyBorder="1" applyAlignment="1">
      <alignment horizontal="left"/>
    </xf>
    <xf numFmtId="0" fontId="8" fillId="0" borderId="0" xfId="0" applyFont="1"/>
    <xf numFmtId="0" fontId="9" fillId="0" borderId="0" xfId="0" applyFont="1"/>
    <xf numFmtId="0" fontId="0" fillId="0" borderId="0" xfId="0" applyAlignment="1">
      <alignment horizontal="left"/>
    </xf>
    <xf numFmtId="165" fontId="0" fillId="0" borderId="0" xfId="1" applyNumberFormat="1" applyFont="1"/>
    <xf numFmtId="165" fontId="2" fillId="4" borderId="0" xfId="1" applyNumberFormat="1" applyFont="1" applyFill="1" applyBorder="1" applyAlignment="1">
      <alignment horizontal="left"/>
    </xf>
    <xf numFmtId="165" fontId="7" fillId="0" borderId="0" xfId="1" applyNumberFormat="1" applyFont="1" applyFill="1" applyBorder="1" applyAlignment="1">
      <alignment horizontal="right"/>
    </xf>
    <xf numFmtId="166" fontId="0" fillId="0" borderId="0" xfId="0" applyNumberFormat="1"/>
    <xf numFmtId="0" fontId="2" fillId="3" borderId="0" xfId="0" applyFont="1" applyFill="1" applyBorder="1" applyAlignment="1">
      <alignment vertical="center"/>
    </xf>
    <xf numFmtId="0" fontId="3" fillId="0" borderId="0" xfId="0" applyNumberFormat="1" applyFont="1" applyFill="1" applyBorder="1" applyAlignment="1">
      <alignment horizontal="center" vertical="top" wrapText="1"/>
    </xf>
    <xf numFmtId="0" fontId="0" fillId="0" borderId="0" xfId="0" applyAlignment="1">
      <alignment horizontal="center"/>
    </xf>
    <xf numFmtId="0" fontId="5"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top" wrapText="1"/>
    </xf>
    <xf numFmtId="49" fontId="3" fillId="0" borderId="0" xfId="0" applyNumberFormat="1" applyFont="1" applyFill="1" applyBorder="1" applyAlignment="1">
      <alignment horizontal="center" wrapText="1"/>
    </xf>
    <xf numFmtId="0" fontId="0" fillId="0" borderId="0" xfId="0" applyAlignment="1">
      <alignment vertical="top"/>
    </xf>
    <xf numFmtId="166" fontId="2" fillId="4" borderId="0" xfId="0" applyNumberFormat="1" applyFont="1" applyFill="1" applyBorder="1" applyAlignment="1">
      <alignment horizontal="left"/>
    </xf>
    <xf numFmtId="43" fontId="2" fillId="4" borderId="0" xfId="1" applyFont="1" applyFill="1" applyBorder="1" applyAlignment="1">
      <alignment horizontal="left"/>
    </xf>
    <xf numFmtId="43" fontId="0" fillId="0" borderId="0" xfId="1" applyFont="1" applyFill="1" applyBorder="1"/>
    <xf numFmtId="43" fontId="0" fillId="0" borderId="0" xfId="1" applyFont="1"/>
    <xf numFmtId="43" fontId="7" fillId="0" borderId="0" xfId="1" applyFont="1" applyFill="1" applyBorder="1"/>
    <xf numFmtId="43" fontId="0" fillId="0" borderId="0" xfId="0" applyNumberFormat="1"/>
    <xf numFmtId="0" fontId="5" fillId="0" borderId="1"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top" wrapText="1"/>
    </xf>
    <xf numFmtId="0" fontId="4" fillId="0" borderId="0" xfId="0" applyNumberFormat="1" applyFont="1" applyFill="1" applyBorder="1" applyAlignment="1">
      <alignment horizontal="center" vertical="top" wrapText="1"/>
    </xf>
    <xf numFmtId="49" fontId="3" fillId="0" borderId="1" xfId="0" applyNumberFormat="1" applyFont="1" applyFill="1" applyBorder="1" applyAlignment="1">
      <alignment horizontal="center" wrapText="1"/>
    </xf>
    <xf numFmtId="49" fontId="3" fillId="0" borderId="0" xfId="0" applyNumberFormat="1" applyFont="1" applyFill="1" applyBorder="1" applyAlignment="1">
      <alignment horizontal="center" wrapText="1"/>
    </xf>
    <xf numFmtId="0" fontId="3" fillId="0" borderId="1" xfId="0" applyNumberFormat="1" applyFont="1" applyFill="1" applyBorder="1" applyAlignment="1">
      <alignment horizontal="center" vertical="top" wrapText="1"/>
    </xf>
    <xf numFmtId="0" fontId="3" fillId="0" borderId="0" xfId="0" applyNumberFormat="1" applyFont="1" applyFill="1" applyBorder="1" applyAlignment="1">
      <alignment horizontal="center" vertical="top" wrapText="1"/>
    </xf>
    <xf numFmtId="0" fontId="0" fillId="0" borderId="0" xfId="0" applyAlignment="1">
      <alignment horizontal="center"/>
    </xf>
    <xf numFmtId="0" fontId="11" fillId="0" borderId="0" xfId="0" applyFont="1" applyAlignment="1">
      <alignment horizontal="center"/>
    </xf>
    <xf numFmtId="0" fontId="10" fillId="0" borderId="0" xfId="0" applyFont="1" applyAlignment="1">
      <alignment horizontal="center"/>
    </xf>
    <xf numFmtId="0" fontId="0" fillId="0" borderId="0" xfId="0" applyFill="1"/>
  </cellXfs>
  <cellStyles count="3">
    <cellStyle name="Comma" xfId="1" builtinId="3"/>
    <cellStyle name="Comma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17</xdr:col>
      <xdr:colOff>447675</xdr:colOff>
      <xdr:row>1</xdr:row>
      <xdr:rowOff>177800</xdr:rowOff>
    </xdr:from>
    <xdr:ext cx="1448671" cy="742285"/>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00" y="368300"/>
          <a:ext cx="1448671" cy="742285"/>
        </a:xfrm>
        <a:prstGeom prst="rect">
          <a:avLst/>
        </a:prstGeom>
      </xdr:spPr>
    </xdr:pic>
    <xdr:clientData/>
  </xdr:oneCellAnchor>
  <xdr:oneCellAnchor>
    <xdr:from>
      <xdr:col>0</xdr:col>
      <xdr:colOff>1077110</xdr:colOff>
      <xdr:row>1</xdr:row>
      <xdr:rowOff>13109</xdr:rowOff>
    </xdr:from>
    <xdr:ext cx="1013460" cy="1006507"/>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7110" y="192403"/>
          <a:ext cx="1013460" cy="1006507"/>
        </a:xfrm>
        <a:prstGeom prst="rect">
          <a:avLst/>
        </a:prstGeom>
      </xdr:spPr>
    </xdr:pic>
    <xdr:clientData/>
  </xdr:oneCellAnchor>
  <xdr:twoCellAnchor>
    <xdr:from>
      <xdr:col>0</xdr:col>
      <xdr:colOff>0</xdr:colOff>
      <xdr:row>0</xdr:row>
      <xdr:rowOff>0</xdr:rowOff>
    </xdr:from>
    <xdr:to>
      <xdr:col>0</xdr:col>
      <xdr:colOff>0</xdr:colOff>
      <xdr:row>6</xdr:row>
      <xdr:rowOff>124385</xdr:rowOff>
    </xdr:to>
    <xdr:pic>
      <xdr:nvPicPr>
        <xdr:cNvPr id="4" name="Picture 3"/>
        <xdr:cNvPicPr/>
      </xdr:nvPicPr>
      <xdr:blipFill>
        <a:blip xmlns:r="http://schemas.openxmlformats.org/officeDocument/2006/relationships" r:embed="rId3" cstate="print"/>
        <a:stretch>
          <a:fillRect/>
        </a:stretch>
      </xdr:blipFill>
      <xdr:spPr>
        <a:xfrm>
          <a:off x="1" y="0"/>
          <a:ext cx="457200" cy="1267385"/>
        </a:xfrm>
        <a:prstGeom prst="rect">
          <a:avLst/>
        </a:prstGeom>
      </xdr:spPr>
    </xdr:pic>
    <xdr:clientData/>
  </xdr:twoCellAnchor>
  <xdr:twoCellAnchor>
    <xdr:from>
      <xdr:col>0</xdr:col>
      <xdr:colOff>0</xdr:colOff>
      <xdr:row>0</xdr:row>
      <xdr:rowOff>17930</xdr:rowOff>
    </xdr:from>
    <xdr:to>
      <xdr:col>0</xdr:col>
      <xdr:colOff>457200</xdr:colOff>
      <xdr:row>6</xdr:row>
      <xdr:rowOff>142315</xdr:rowOff>
    </xdr:to>
    <xdr:pic>
      <xdr:nvPicPr>
        <xdr:cNvPr id="10" name="Picture 9"/>
        <xdr:cNvPicPr/>
      </xdr:nvPicPr>
      <xdr:blipFill>
        <a:blip xmlns:r="http://schemas.openxmlformats.org/officeDocument/2006/relationships" r:embed="rId3" cstate="print"/>
        <a:stretch>
          <a:fillRect/>
        </a:stretch>
      </xdr:blipFill>
      <xdr:spPr>
        <a:xfrm>
          <a:off x="0" y="17930"/>
          <a:ext cx="457200" cy="13704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47</xdr:col>
      <xdr:colOff>685800</xdr:colOff>
      <xdr:row>1</xdr:row>
      <xdr:rowOff>76948</xdr:rowOff>
    </xdr:from>
    <xdr:ext cx="1824670" cy="934943"/>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035450" y="267448"/>
          <a:ext cx="1824670" cy="934943"/>
        </a:xfrm>
        <a:prstGeom prst="rect">
          <a:avLst/>
        </a:prstGeom>
      </xdr:spPr>
    </xdr:pic>
    <xdr:clientData/>
  </xdr:oneCellAnchor>
  <xdr:oneCellAnchor>
    <xdr:from>
      <xdr:col>0</xdr:col>
      <xdr:colOff>1144344</xdr:colOff>
      <xdr:row>0</xdr:row>
      <xdr:rowOff>147579</xdr:rowOff>
    </xdr:from>
    <xdr:ext cx="1119243" cy="1111564"/>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344" y="147579"/>
          <a:ext cx="1119243" cy="1111564"/>
        </a:xfrm>
        <a:prstGeom prst="rect">
          <a:avLst/>
        </a:prstGeom>
      </xdr:spPr>
    </xdr:pic>
    <xdr:clientData/>
  </xdr:oneCellAnchor>
  <xdr:twoCellAnchor>
    <xdr:from>
      <xdr:col>0</xdr:col>
      <xdr:colOff>0</xdr:colOff>
      <xdr:row>0</xdr:row>
      <xdr:rowOff>0</xdr:rowOff>
    </xdr:from>
    <xdr:to>
      <xdr:col>0</xdr:col>
      <xdr:colOff>0</xdr:colOff>
      <xdr:row>6</xdr:row>
      <xdr:rowOff>124385</xdr:rowOff>
    </xdr:to>
    <xdr:pic>
      <xdr:nvPicPr>
        <xdr:cNvPr id="4" name="Picture 3"/>
        <xdr:cNvPicPr/>
      </xdr:nvPicPr>
      <xdr:blipFill>
        <a:blip xmlns:r="http://schemas.openxmlformats.org/officeDocument/2006/relationships" r:embed="rId3" cstate="print"/>
        <a:stretch>
          <a:fillRect/>
        </a:stretch>
      </xdr:blipFill>
      <xdr:spPr>
        <a:xfrm>
          <a:off x="0" y="0"/>
          <a:ext cx="0" cy="1391210"/>
        </a:xfrm>
        <a:prstGeom prst="rect">
          <a:avLst/>
        </a:prstGeom>
      </xdr:spPr>
    </xdr:pic>
    <xdr:clientData/>
  </xdr:twoCellAnchor>
  <xdr:twoCellAnchor>
    <xdr:from>
      <xdr:col>0</xdr:col>
      <xdr:colOff>0</xdr:colOff>
      <xdr:row>0</xdr:row>
      <xdr:rowOff>17930</xdr:rowOff>
    </xdr:from>
    <xdr:to>
      <xdr:col>0</xdr:col>
      <xdr:colOff>457200</xdr:colOff>
      <xdr:row>6</xdr:row>
      <xdr:rowOff>142315</xdr:rowOff>
    </xdr:to>
    <xdr:pic>
      <xdr:nvPicPr>
        <xdr:cNvPr id="5" name="Picture 4"/>
        <xdr:cNvPicPr/>
      </xdr:nvPicPr>
      <xdr:blipFill>
        <a:blip xmlns:r="http://schemas.openxmlformats.org/officeDocument/2006/relationships" r:embed="rId3" cstate="print"/>
        <a:stretch>
          <a:fillRect/>
        </a:stretch>
      </xdr:blipFill>
      <xdr:spPr>
        <a:xfrm>
          <a:off x="0" y="17930"/>
          <a:ext cx="457200" cy="13912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579341</xdr:colOff>
      <xdr:row>1</xdr:row>
      <xdr:rowOff>95998</xdr:rowOff>
    </xdr:from>
    <xdr:ext cx="1824670" cy="934943"/>
    <xdr:pic>
      <xdr:nvPicPr>
        <xdr:cNvPr id="2"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634716" y="286498"/>
          <a:ext cx="1824670" cy="934943"/>
        </a:xfrm>
        <a:prstGeom prst="rect">
          <a:avLst/>
        </a:prstGeom>
      </xdr:spPr>
    </xdr:pic>
    <xdr:clientData/>
  </xdr:oneCellAnchor>
  <xdr:oneCellAnchor>
    <xdr:from>
      <xdr:col>0</xdr:col>
      <xdr:colOff>1144344</xdr:colOff>
      <xdr:row>0</xdr:row>
      <xdr:rowOff>147579</xdr:rowOff>
    </xdr:from>
    <xdr:ext cx="1119243" cy="1111564"/>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344" y="147579"/>
          <a:ext cx="1119243" cy="1111564"/>
        </a:xfrm>
        <a:prstGeom prst="rect">
          <a:avLst/>
        </a:prstGeom>
      </xdr:spPr>
    </xdr:pic>
    <xdr:clientData/>
  </xdr:oneCellAnchor>
  <xdr:twoCellAnchor>
    <xdr:from>
      <xdr:col>0</xdr:col>
      <xdr:colOff>0</xdr:colOff>
      <xdr:row>0</xdr:row>
      <xdr:rowOff>0</xdr:rowOff>
    </xdr:from>
    <xdr:to>
      <xdr:col>0</xdr:col>
      <xdr:colOff>0</xdr:colOff>
      <xdr:row>6</xdr:row>
      <xdr:rowOff>124385</xdr:rowOff>
    </xdr:to>
    <xdr:pic>
      <xdr:nvPicPr>
        <xdr:cNvPr id="4" name="Picture 3"/>
        <xdr:cNvPicPr/>
      </xdr:nvPicPr>
      <xdr:blipFill>
        <a:blip xmlns:r="http://schemas.openxmlformats.org/officeDocument/2006/relationships" r:embed="rId3" cstate="print"/>
        <a:stretch>
          <a:fillRect/>
        </a:stretch>
      </xdr:blipFill>
      <xdr:spPr>
        <a:xfrm>
          <a:off x="0" y="0"/>
          <a:ext cx="0" cy="1391210"/>
        </a:xfrm>
        <a:prstGeom prst="rect">
          <a:avLst/>
        </a:prstGeom>
      </xdr:spPr>
    </xdr:pic>
    <xdr:clientData/>
  </xdr:twoCellAnchor>
  <xdr:twoCellAnchor>
    <xdr:from>
      <xdr:col>0</xdr:col>
      <xdr:colOff>0</xdr:colOff>
      <xdr:row>0</xdr:row>
      <xdr:rowOff>17930</xdr:rowOff>
    </xdr:from>
    <xdr:to>
      <xdr:col>0</xdr:col>
      <xdr:colOff>457200</xdr:colOff>
      <xdr:row>6</xdr:row>
      <xdr:rowOff>142315</xdr:rowOff>
    </xdr:to>
    <xdr:pic>
      <xdr:nvPicPr>
        <xdr:cNvPr id="5" name="Picture 4"/>
        <xdr:cNvPicPr/>
      </xdr:nvPicPr>
      <xdr:blipFill>
        <a:blip xmlns:r="http://schemas.openxmlformats.org/officeDocument/2006/relationships" r:embed="rId3" cstate="print"/>
        <a:stretch>
          <a:fillRect/>
        </a:stretch>
      </xdr:blipFill>
      <xdr:spPr>
        <a:xfrm>
          <a:off x="0" y="17930"/>
          <a:ext cx="457200" cy="1391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1"/>
  <sheetViews>
    <sheetView showGridLines="0" tabSelected="1" zoomScaleNormal="100" zoomScaleSheetLayoutView="80" workbookViewId="0">
      <selection activeCell="A23" sqref="A23"/>
    </sheetView>
  </sheetViews>
  <sheetFormatPr defaultColWidth="11.42578125" defaultRowHeight="15" x14ac:dyDescent="0.25"/>
  <cols>
    <col min="1" max="1" width="39.140625" customWidth="1"/>
    <col min="2" max="12" width="15.5703125" customWidth="1"/>
    <col min="13" max="13" width="18" customWidth="1"/>
    <col min="14" max="14" width="15.7109375" customWidth="1"/>
    <col min="15" max="15" width="16.42578125" customWidth="1"/>
    <col min="16" max="16" width="18" customWidth="1"/>
    <col min="17" max="17" width="14.7109375" customWidth="1"/>
    <col min="18" max="18" width="15.7109375" customWidth="1"/>
    <col min="19" max="19" width="17" customWidth="1"/>
  </cols>
  <sheetData>
    <row r="2" spans="1:19" ht="21" customHeight="1" x14ac:dyDescent="0.25">
      <c r="A2" s="18"/>
      <c r="B2" s="28" t="s">
        <v>3</v>
      </c>
      <c r="C2" s="29"/>
      <c r="D2" s="29"/>
      <c r="E2" s="29"/>
      <c r="F2" s="29"/>
      <c r="G2" s="29"/>
      <c r="H2" s="29"/>
      <c r="I2" s="29"/>
      <c r="J2" s="29"/>
      <c r="K2" s="29"/>
      <c r="L2" s="29"/>
      <c r="M2" s="29"/>
      <c r="N2" s="29"/>
      <c r="O2" s="29"/>
      <c r="P2" s="29"/>
      <c r="Q2" s="29"/>
      <c r="R2" s="29"/>
      <c r="S2" s="29"/>
    </row>
    <row r="3" spans="1:19" ht="18.75" customHeight="1" x14ac:dyDescent="0.25">
      <c r="A3" s="19"/>
      <c r="B3" s="30" t="s">
        <v>2</v>
      </c>
      <c r="C3" s="31"/>
      <c r="D3" s="31"/>
      <c r="E3" s="31"/>
      <c r="F3" s="31"/>
      <c r="G3" s="31"/>
      <c r="H3" s="31"/>
      <c r="I3" s="31"/>
      <c r="J3" s="31"/>
      <c r="K3" s="31"/>
      <c r="L3" s="31"/>
      <c r="M3" s="31"/>
      <c r="N3" s="31"/>
      <c r="O3" s="31"/>
      <c r="P3" s="31"/>
      <c r="Q3" s="31"/>
      <c r="R3" s="31"/>
      <c r="S3" s="31"/>
    </row>
    <row r="4" spans="1:19" ht="15" customHeight="1" x14ac:dyDescent="0.25">
      <c r="A4" s="20"/>
      <c r="B4" s="32" t="s">
        <v>1</v>
      </c>
      <c r="C4" s="33"/>
      <c r="D4" s="33"/>
      <c r="E4" s="33"/>
      <c r="F4" s="33"/>
      <c r="G4" s="33"/>
      <c r="H4" s="33"/>
      <c r="I4" s="33"/>
      <c r="J4" s="33"/>
      <c r="K4" s="33"/>
      <c r="L4" s="33"/>
      <c r="M4" s="33"/>
      <c r="N4" s="33"/>
      <c r="O4" s="33"/>
      <c r="P4" s="33"/>
      <c r="Q4" s="33"/>
      <c r="R4" s="33"/>
      <c r="S4" s="33"/>
    </row>
    <row r="5" spans="1:19" ht="15" customHeight="1" x14ac:dyDescent="0.25">
      <c r="A5" s="16"/>
      <c r="B5" s="34" t="s">
        <v>6</v>
      </c>
      <c r="C5" s="35"/>
      <c r="D5" s="35"/>
      <c r="E5" s="35"/>
      <c r="F5" s="35"/>
      <c r="G5" s="35"/>
      <c r="H5" s="35"/>
      <c r="I5" s="35"/>
      <c r="J5" s="35"/>
      <c r="K5" s="35"/>
      <c r="L5" s="35"/>
      <c r="M5" s="35"/>
      <c r="N5" s="35"/>
      <c r="O5" s="35"/>
      <c r="P5" s="35"/>
      <c r="Q5" s="35"/>
      <c r="R5" s="35"/>
      <c r="S5" s="35"/>
    </row>
    <row r="6" spans="1:19" ht="15" customHeight="1" x14ac:dyDescent="0.25">
      <c r="A6" s="16"/>
      <c r="B6" s="34" t="s">
        <v>26</v>
      </c>
      <c r="C6" s="35"/>
      <c r="D6" s="35"/>
      <c r="E6" s="35"/>
      <c r="F6" s="35"/>
      <c r="G6" s="35"/>
      <c r="H6" s="35"/>
      <c r="I6" s="35"/>
      <c r="J6" s="35"/>
      <c r="K6" s="35"/>
      <c r="L6" s="35"/>
      <c r="M6" s="35"/>
      <c r="N6" s="35"/>
      <c r="O6" s="35"/>
      <c r="P6" s="35"/>
      <c r="Q6" s="35"/>
      <c r="R6" s="35"/>
      <c r="S6" s="35"/>
    </row>
    <row r="7" spans="1:19" ht="14.25" customHeight="1" x14ac:dyDescent="0.25">
      <c r="A7" s="17"/>
      <c r="B7" s="36" t="s">
        <v>0</v>
      </c>
      <c r="C7" s="36"/>
      <c r="D7" s="36"/>
      <c r="E7" s="36"/>
      <c r="F7" s="36"/>
      <c r="G7" s="36"/>
      <c r="H7" s="36"/>
      <c r="I7" s="36"/>
      <c r="J7" s="36"/>
      <c r="K7" s="36"/>
      <c r="L7" s="36"/>
      <c r="M7" s="36"/>
      <c r="N7" s="36"/>
      <c r="O7" s="36"/>
      <c r="P7" s="36"/>
      <c r="Q7" s="36"/>
      <c r="R7" s="36"/>
      <c r="S7" s="36"/>
    </row>
    <row r="8" spans="1:19" ht="25.5" customHeight="1" x14ac:dyDescent="0.25"/>
    <row r="9" spans="1:19" s="1" customFormat="1" ht="18.75" customHeight="1" x14ac:dyDescent="0.25">
      <c r="A9" s="2" t="s">
        <v>4</v>
      </c>
      <c r="B9" s="3">
        <v>1948</v>
      </c>
      <c r="C9" s="3">
        <v>1949</v>
      </c>
      <c r="D9" s="3">
        <v>1950</v>
      </c>
      <c r="E9" s="3">
        <v>1951</v>
      </c>
      <c r="F9" s="3">
        <v>1952</v>
      </c>
      <c r="G9" s="3">
        <v>1953</v>
      </c>
      <c r="H9" s="3">
        <v>1954</v>
      </c>
      <c r="I9" s="3">
        <v>1955</v>
      </c>
      <c r="J9" s="3">
        <v>1956</v>
      </c>
      <c r="K9" s="3">
        <v>1957</v>
      </c>
      <c r="L9" s="3">
        <v>1958</v>
      </c>
      <c r="M9" s="3">
        <v>1959</v>
      </c>
      <c r="N9" s="3">
        <v>1960</v>
      </c>
      <c r="O9" s="3">
        <v>1961</v>
      </c>
      <c r="P9" s="3">
        <v>1962</v>
      </c>
      <c r="Q9" s="3">
        <v>1963</v>
      </c>
      <c r="R9" s="3">
        <v>1964</v>
      </c>
      <c r="S9" s="3">
        <v>1965</v>
      </c>
    </row>
    <row r="10" spans="1:19" s="4" customFormat="1" x14ac:dyDescent="0.25">
      <c r="A10" s="5" t="s">
        <v>8</v>
      </c>
      <c r="B10" s="13">
        <v>0</v>
      </c>
      <c r="C10" s="13">
        <v>0</v>
      </c>
      <c r="D10" s="13">
        <v>0</v>
      </c>
      <c r="E10" s="13">
        <v>0</v>
      </c>
      <c r="F10" s="13">
        <v>0</v>
      </c>
      <c r="G10" s="13">
        <v>0</v>
      </c>
      <c r="H10" s="13">
        <v>0</v>
      </c>
      <c r="I10" s="13">
        <v>0</v>
      </c>
      <c r="J10" s="13">
        <v>0</v>
      </c>
      <c r="K10" s="13">
        <v>0</v>
      </c>
      <c r="L10" s="13">
        <v>0</v>
      </c>
      <c r="M10" s="13">
        <v>0</v>
      </c>
      <c r="N10" s="13">
        <v>0</v>
      </c>
      <c r="O10" s="13">
        <v>0</v>
      </c>
      <c r="P10" s="13">
        <v>0</v>
      </c>
      <c r="Q10" s="13">
        <v>18105300</v>
      </c>
      <c r="R10" s="13">
        <v>9695000</v>
      </c>
      <c r="S10" s="13">
        <v>9928000</v>
      </c>
    </row>
    <row r="11" spans="1:19" s="6" customFormat="1" x14ac:dyDescent="0.25">
      <c r="A11" s="5" t="s">
        <v>5</v>
      </c>
      <c r="B11" s="13">
        <v>25591420</v>
      </c>
      <c r="C11" s="13">
        <v>31482370</v>
      </c>
      <c r="D11" s="13">
        <v>28214970</v>
      </c>
      <c r="E11" s="13">
        <v>30744750</v>
      </c>
      <c r="F11" s="13">
        <v>37017500</v>
      </c>
      <c r="G11" s="13">
        <v>46287000</v>
      </c>
      <c r="H11" s="13">
        <v>47012150</v>
      </c>
      <c r="I11" s="13">
        <v>51917750</v>
      </c>
      <c r="J11" s="13">
        <v>57810500</v>
      </c>
      <c r="K11" s="13">
        <v>63344500</v>
      </c>
      <c r="L11" s="13">
        <v>68138000</v>
      </c>
      <c r="M11" s="13">
        <v>76150000</v>
      </c>
      <c r="N11" s="13">
        <v>61826240</v>
      </c>
      <c r="O11" s="13">
        <v>56094730</v>
      </c>
      <c r="P11" s="13">
        <v>33338500</v>
      </c>
      <c r="Q11" s="13">
        <v>78319000</v>
      </c>
      <c r="R11" s="13">
        <v>100310000</v>
      </c>
      <c r="S11" s="13">
        <v>87425400</v>
      </c>
    </row>
    <row r="12" spans="1:19" s="6" customFormat="1" ht="15.75" customHeight="1" x14ac:dyDescent="0.25">
      <c r="A12" s="5" t="s">
        <v>7</v>
      </c>
      <c r="B12" s="13">
        <v>32541180</v>
      </c>
      <c r="C12" s="13">
        <v>35252890</v>
      </c>
      <c r="D12" s="13">
        <v>44453870</v>
      </c>
      <c r="E12" s="13">
        <v>43861450</v>
      </c>
      <c r="F12" s="13">
        <v>45779000</v>
      </c>
      <c r="G12" s="13">
        <v>42799570</v>
      </c>
      <c r="H12" s="13">
        <v>49810180</v>
      </c>
      <c r="I12" s="13">
        <v>56206485</v>
      </c>
      <c r="J12" s="13">
        <v>64919000</v>
      </c>
      <c r="K12" s="13">
        <v>68180500</v>
      </c>
      <c r="L12" s="13">
        <v>82178250</v>
      </c>
      <c r="M12" s="13">
        <v>76319000</v>
      </c>
      <c r="N12" s="13">
        <v>76421500</v>
      </c>
      <c r="O12" s="13">
        <v>73131115</v>
      </c>
      <c r="P12" s="13">
        <v>93405735</v>
      </c>
      <c r="Q12" s="13">
        <v>71442305</v>
      </c>
      <c r="R12" s="13">
        <v>79165550</v>
      </c>
      <c r="S12" s="13">
        <v>82581020</v>
      </c>
    </row>
    <row r="13" spans="1:19" s="6" customFormat="1" ht="15" customHeight="1" x14ac:dyDescent="0.25">
      <c r="A13" s="7" t="s">
        <v>17</v>
      </c>
      <c r="B13" s="12">
        <f t="shared" ref="B13:S13" si="0">SUM(B10:B12)</f>
        <v>58132600</v>
      </c>
      <c r="C13" s="12">
        <f t="shared" si="0"/>
        <v>66735260</v>
      </c>
      <c r="D13" s="12">
        <f t="shared" si="0"/>
        <v>72668840</v>
      </c>
      <c r="E13" s="12">
        <f t="shared" si="0"/>
        <v>74606200</v>
      </c>
      <c r="F13" s="12">
        <f t="shared" si="0"/>
        <v>82796500</v>
      </c>
      <c r="G13" s="12">
        <f t="shared" si="0"/>
        <v>89086570</v>
      </c>
      <c r="H13" s="12">
        <f t="shared" si="0"/>
        <v>96822330</v>
      </c>
      <c r="I13" s="12">
        <f t="shared" si="0"/>
        <v>108124235</v>
      </c>
      <c r="J13" s="12">
        <f t="shared" si="0"/>
        <v>122729500</v>
      </c>
      <c r="K13" s="12">
        <f t="shared" si="0"/>
        <v>131525000</v>
      </c>
      <c r="L13" s="12">
        <f t="shared" si="0"/>
        <v>150316250</v>
      </c>
      <c r="M13" s="12">
        <f t="shared" si="0"/>
        <v>152469000</v>
      </c>
      <c r="N13" s="12">
        <f t="shared" si="0"/>
        <v>138247740</v>
      </c>
      <c r="O13" s="12">
        <f t="shared" si="0"/>
        <v>129225845</v>
      </c>
      <c r="P13" s="12">
        <f t="shared" si="0"/>
        <v>126744235</v>
      </c>
      <c r="Q13" s="12">
        <f t="shared" si="0"/>
        <v>167866605</v>
      </c>
      <c r="R13" s="12">
        <f t="shared" si="0"/>
        <v>189170550</v>
      </c>
      <c r="S13" s="12">
        <f t="shared" si="0"/>
        <v>179934420</v>
      </c>
    </row>
    <row r="16" spans="1:19" x14ac:dyDescent="0.25">
      <c r="A16" s="8" t="s">
        <v>9</v>
      </c>
    </row>
    <row r="17" spans="1:1" x14ac:dyDescent="0.25">
      <c r="A17" s="9" t="s">
        <v>10</v>
      </c>
    </row>
    <row r="18" spans="1:1" x14ac:dyDescent="0.25">
      <c r="A18" s="10" t="s">
        <v>11</v>
      </c>
    </row>
    <row r="19" spans="1:1" x14ac:dyDescent="0.25">
      <c r="A19" s="10" t="s">
        <v>12</v>
      </c>
    </row>
    <row r="20" spans="1:1" x14ac:dyDescent="0.25">
      <c r="A20" s="39"/>
    </row>
    <row r="21" spans="1:1" ht="15" customHeight="1" x14ac:dyDescent="0.25"/>
  </sheetData>
  <mergeCells count="6">
    <mergeCell ref="B7:S7"/>
    <mergeCell ref="B2:S2"/>
    <mergeCell ref="B3:S3"/>
    <mergeCell ref="B4:S4"/>
    <mergeCell ref="B5:S5"/>
    <mergeCell ref="B6:S6"/>
  </mergeCells>
  <pageMargins left="0.7" right="0.7" top="0.75" bottom="0.75" header="0.3" footer="0.3"/>
  <pageSetup orientation="portrait" r:id="rId1"/>
  <ignoredErrors>
    <ignoredError sqref="P13 C13 J13 M13:O13 D13:I13 K13:L13 Q13:S13"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2"/>
  <sheetViews>
    <sheetView showGridLines="0" zoomScaleNormal="100" zoomScaleSheetLayoutView="80" workbookViewId="0">
      <selection activeCell="A19" sqref="A19"/>
    </sheetView>
  </sheetViews>
  <sheetFormatPr defaultColWidth="11.42578125" defaultRowHeight="15" x14ac:dyDescent="0.25"/>
  <cols>
    <col min="1" max="1" width="39.140625" customWidth="1"/>
    <col min="2" max="2" width="16.140625" customWidth="1"/>
    <col min="3" max="3" width="15.5703125" customWidth="1"/>
    <col min="4" max="4" width="14.28515625" bestFit="1" customWidth="1"/>
    <col min="5" max="5" width="15.42578125" customWidth="1"/>
    <col min="6" max="8" width="15.28515625" bestFit="1" customWidth="1"/>
    <col min="9" max="9" width="11.5703125" customWidth="1"/>
    <col min="10" max="10" width="15.28515625" bestFit="1" customWidth="1"/>
    <col min="11" max="11" width="14.42578125" customWidth="1"/>
    <col min="12" max="16" width="15.28515625" bestFit="1" customWidth="1"/>
    <col min="17" max="19" width="16.85546875" bestFit="1" customWidth="1"/>
    <col min="20" max="20" width="16.5703125" customWidth="1"/>
    <col min="21" max="21" width="17.7109375" customWidth="1"/>
    <col min="22" max="23" width="17.28515625" customWidth="1"/>
    <col min="24" max="27" width="16" customWidth="1"/>
    <col min="28" max="28" width="17.42578125" customWidth="1"/>
    <col min="29" max="29" width="17.5703125" customWidth="1"/>
    <col min="30" max="30" width="17.7109375" customWidth="1"/>
    <col min="31" max="31" width="17.28515625" customWidth="1"/>
    <col min="32" max="37" width="18" bestFit="1" customWidth="1"/>
    <col min="38" max="38" width="18.140625" bestFit="1" customWidth="1"/>
    <col min="39" max="39" width="18.7109375" bestFit="1" customWidth="1"/>
    <col min="40" max="40" width="19.28515625" customWidth="1"/>
    <col min="41" max="41" width="19.42578125" customWidth="1"/>
    <col min="42" max="48" width="19" bestFit="1" customWidth="1"/>
    <col min="49" max="49" width="20.5703125" bestFit="1" customWidth="1"/>
  </cols>
  <sheetData>
    <row r="1" spans="1:49" x14ac:dyDescent="0.25">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row>
    <row r="2" spans="1:49" ht="21" customHeight="1" x14ac:dyDescent="0.35">
      <c r="A2" s="38" t="s">
        <v>3</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row>
    <row r="3" spans="1:49" ht="18.75" customHeight="1" x14ac:dyDescent="0.3">
      <c r="A3" s="37" t="s">
        <v>2</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row>
    <row r="4" spans="1:49" ht="15" customHeight="1" x14ac:dyDescent="0.25">
      <c r="A4" s="36" t="s">
        <v>1</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row>
    <row r="5" spans="1:49" ht="15" customHeight="1" x14ac:dyDescent="0.25">
      <c r="A5" s="36" t="s">
        <v>6</v>
      </c>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row>
    <row r="6" spans="1:49" ht="15" customHeight="1" x14ac:dyDescent="0.25">
      <c r="A6" s="36" t="s">
        <v>20</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row>
    <row r="7" spans="1:49" ht="14.25" customHeight="1" x14ac:dyDescent="0.25">
      <c r="A7" s="36" t="s">
        <v>0</v>
      </c>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row>
    <row r="8" spans="1:49" ht="25.5" customHeight="1" x14ac:dyDescent="0.25">
      <c r="A8" s="36"/>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row>
    <row r="9" spans="1:49" s="1" customFormat="1" ht="18.75" customHeight="1" x14ac:dyDescent="0.25">
      <c r="A9" s="2" t="s">
        <v>4</v>
      </c>
      <c r="B9" s="3">
        <v>1966</v>
      </c>
      <c r="C9" s="3">
        <v>1967</v>
      </c>
      <c r="D9" s="15">
        <v>1968</v>
      </c>
      <c r="E9" s="15">
        <v>1969</v>
      </c>
      <c r="F9" s="15">
        <v>1970</v>
      </c>
      <c r="G9" s="15">
        <v>1971</v>
      </c>
      <c r="H9" s="15">
        <v>1972</v>
      </c>
      <c r="I9" s="15">
        <v>1973</v>
      </c>
      <c r="J9" s="15">
        <v>1974</v>
      </c>
      <c r="K9" s="15">
        <v>1975</v>
      </c>
      <c r="L9" s="3">
        <v>1976</v>
      </c>
      <c r="M9" s="3">
        <v>1977</v>
      </c>
      <c r="N9" s="3">
        <v>1978</v>
      </c>
      <c r="O9" s="3">
        <v>1979</v>
      </c>
      <c r="P9" s="3">
        <v>1980</v>
      </c>
      <c r="Q9" s="3">
        <v>1981</v>
      </c>
      <c r="R9" s="3">
        <v>1982</v>
      </c>
      <c r="S9" s="3">
        <v>1983</v>
      </c>
      <c r="T9" s="3">
        <v>1984</v>
      </c>
      <c r="U9" s="3">
        <v>1985</v>
      </c>
      <c r="V9" s="3">
        <v>1986</v>
      </c>
      <c r="W9" s="3">
        <v>1987</v>
      </c>
      <c r="X9" s="3">
        <v>1988</v>
      </c>
      <c r="Y9" s="3">
        <v>1989</v>
      </c>
      <c r="Z9" s="3">
        <v>1990</v>
      </c>
      <c r="AA9" s="3">
        <v>1991</v>
      </c>
      <c r="AB9" s="3">
        <v>1992</v>
      </c>
      <c r="AC9" s="3">
        <v>1993</v>
      </c>
      <c r="AD9" s="3">
        <v>1994</v>
      </c>
      <c r="AE9" s="3">
        <v>1995</v>
      </c>
      <c r="AF9" s="3">
        <v>1996</v>
      </c>
      <c r="AG9" s="3">
        <v>1997</v>
      </c>
      <c r="AH9" s="3">
        <v>1998</v>
      </c>
      <c r="AI9" s="3">
        <v>1999</v>
      </c>
      <c r="AJ9" s="3">
        <v>2000</v>
      </c>
      <c r="AK9" s="3">
        <v>2001</v>
      </c>
      <c r="AL9" s="3">
        <v>2002</v>
      </c>
      <c r="AM9" s="3">
        <v>2003</v>
      </c>
      <c r="AN9" s="3">
        <v>2004</v>
      </c>
      <c r="AO9" s="3">
        <v>2005</v>
      </c>
      <c r="AP9" s="3">
        <v>2006</v>
      </c>
      <c r="AQ9" s="3">
        <v>2007</v>
      </c>
      <c r="AR9" s="3">
        <v>2008</v>
      </c>
      <c r="AS9" s="3">
        <v>2009</v>
      </c>
      <c r="AT9" s="3">
        <v>2010</v>
      </c>
      <c r="AU9" s="3">
        <v>2011</v>
      </c>
      <c r="AV9" s="3">
        <v>2012</v>
      </c>
      <c r="AW9" s="3">
        <v>2013</v>
      </c>
    </row>
    <row r="10" spans="1:49" s="4" customFormat="1" x14ac:dyDescent="0.25">
      <c r="A10" s="5" t="s">
        <v>8</v>
      </c>
      <c r="B10" s="13">
        <v>6848000</v>
      </c>
      <c r="C10" s="13">
        <v>10038300</v>
      </c>
      <c r="D10" s="13">
        <v>0</v>
      </c>
      <c r="E10" s="13">
        <v>13274140</v>
      </c>
      <c r="F10" s="13">
        <v>15239000</v>
      </c>
      <c r="G10" s="13">
        <v>13490670</v>
      </c>
      <c r="H10" s="13">
        <v>18219860</v>
      </c>
      <c r="I10" s="13">
        <v>0</v>
      </c>
      <c r="J10" s="13">
        <v>30310200</v>
      </c>
      <c r="K10" s="13">
        <v>0</v>
      </c>
      <c r="L10" s="13">
        <v>35701620</v>
      </c>
      <c r="M10" s="13">
        <v>43939950</v>
      </c>
      <c r="N10" s="13">
        <v>55968650</v>
      </c>
      <c r="O10" s="13">
        <v>119750300</v>
      </c>
      <c r="P10" s="11">
        <v>211641500</v>
      </c>
      <c r="Q10" s="11">
        <v>282135488</v>
      </c>
      <c r="R10" s="11">
        <v>254829000</v>
      </c>
      <c r="S10" s="11">
        <v>216784657</v>
      </c>
      <c r="T10" s="11">
        <v>247452246</v>
      </c>
      <c r="U10" s="11">
        <v>260753000</v>
      </c>
      <c r="V10" s="11">
        <v>403574265</v>
      </c>
      <c r="W10" s="11">
        <v>440702287</v>
      </c>
      <c r="X10" s="11">
        <v>466882143</v>
      </c>
      <c r="Y10" s="11">
        <v>1039863828</v>
      </c>
      <c r="Z10" s="11">
        <v>277043498</v>
      </c>
      <c r="AA10" s="11">
        <v>277043498</v>
      </c>
      <c r="AB10" s="11">
        <v>2704917924</v>
      </c>
      <c r="AC10" s="11">
        <v>3219020828</v>
      </c>
      <c r="AD10" s="11">
        <v>3883687706</v>
      </c>
      <c r="AE10" s="11">
        <v>4749790486</v>
      </c>
      <c r="AF10" s="11">
        <v>4769434120</v>
      </c>
      <c r="AG10" s="11">
        <v>4769434120</v>
      </c>
      <c r="AH10" s="11">
        <v>7984183027</v>
      </c>
      <c r="AI10" s="11">
        <v>8757051965</v>
      </c>
      <c r="AJ10" s="11">
        <v>6076349895</v>
      </c>
      <c r="AK10" s="11">
        <v>10680400375</v>
      </c>
      <c r="AL10" s="11">
        <v>11255974000</v>
      </c>
      <c r="AM10" s="11">
        <v>14647175013</v>
      </c>
      <c r="AN10" s="11">
        <v>15268657560</v>
      </c>
      <c r="AO10" s="11">
        <v>38709222955.729996</v>
      </c>
      <c r="AP10" s="11">
        <v>35988040332.820007</v>
      </c>
      <c r="AQ10" s="11">
        <v>37807855972.950012</v>
      </c>
      <c r="AR10" s="11">
        <v>53888535016.139999</v>
      </c>
      <c r="AS10" s="11">
        <v>53662563700</v>
      </c>
      <c r="AT10" s="11">
        <v>48505764776</v>
      </c>
      <c r="AU10" s="11">
        <v>40450955000</v>
      </c>
      <c r="AV10" s="11">
        <v>40373985924</v>
      </c>
      <c r="AW10" s="11">
        <v>18387018260</v>
      </c>
    </row>
    <row r="11" spans="1:49" s="6" customFormat="1" x14ac:dyDescent="0.25">
      <c r="A11" s="5" t="s">
        <v>5</v>
      </c>
      <c r="B11" s="13">
        <v>66920000</v>
      </c>
      <c r="C11" s="13">
        <v>83300300</v>
      </c>
      <c r="D11" s="13">
        <v>0</v>
      </c>
      <c r="E11" s="13">
        <v>83309400</v>
      </c>
      <c r="F11" s="13">
        <v>101578200</v>
      </c>
      <c r="G11" s="13">
        <v>109814300</v>
      </c>
      <c r="H11" s="13">
        <v>126989795</v>
      </c>
      <c r="I11" s="13">
        <v>0</v>
      </c>
      <c r="J11" s="13">
        <v>165082900</v>
      </c>
      <c r="K11" s="13">
        <v>0</v>
      </c>
      <c r="L11" s="13">
        <v>249700900</v>
      </c>
      <c r="M11" s="13">
        <v>250118100</v>
      </c>
      <c r="N11" s="13">
        <v>270737000</v>
      </c>
      <c r="O11" s="13">
        <v>287651840</v>
      </c>
      <c r="P11" s="11">
        <v>292944000</v>
      </c>
      <c r="Q11" s="11">
        <v>410238324</v>
      </c>
      <c r="R11" s="11">
        <v>219103000</v>
      </c>
      <c r="S11" s="11">
        <v>191875608</v>
      </c>
      <c r="T11" s="11">
        <v>372964149</v>
      </c>
      <c r="U11" s="11">
        <v>330264000</v>
      </c>
      <c r="V11" s="11">
        <v>636517100</v>
      </c>
      <c r="W11" s="11">
        <v>620987803</v>
      </c>
      <c r="X11" s="11">
        <v>948809410</v>
      </c>
      <c r="Y11" s="11">
        <v>1990602688</v>
      </c>
      <c r="Z11" s="11">
        <v>2194406790</v>
      </c>
      <c r="AA11" s="11">
        <v>2194406790</v>
      </c>
      <c r="AB11" s="11">
        <v>4455922975</v>
      </c>
      <c r="AC11" s="11">
        <v>8073211477</v>
      </c>
      <c r="AD11" s="11">
        <v>8632568365</v>
      </c>
      <c r="AE11" s="11">
        <v>8339378272</v>
      </c>
      <c r="AF11" s="11">
        <v>8933641490</v>
      </c>
      <c r="AG11" s="11">
        <v>8933641490</v>
      </c>
      <c r="AH11" s="11">
        <v>13095433330</v>
      </c>
      <c r="AI11" s="11">
        <v>16482190805</v>
      </c>
      <c r="AJ11" s="11">
        <v>18785427170</v>
      </c>
      <c r="AK11" s="11">
        <v>18959133025</v>
      </c>
      <c r="AL11" s="11">
        <v>16970500000</v>
      </c>
      <c r="AM11" s="11">
        <v>20506380000</v>
      </c>
      <c r="AN11" s="11">
        <v>38590424514</v>
      </c>
      <c r="AO11" s="11">
        <v>53652140664.040001</v>
      </c>
      <c r="AP11" s="11">
        <v>48181593409.309998</v>
      </c>
      <c r="AQ11" s="11">
        <v>54398879027</v>
      </c>
      <c r="AR11" s="11">
        <v>58785150212.080002</v>
      </c>
      <c r="AS11" s="11">
        <v>59491135700</v>
      </c>
      <c r="AT11" s="11">
        <v>53162086860</v>
      </c>
      <c r="AU11" s="11">
        <v>62061060800</v>
      </c>
      <c r="AV11" s="11">
        <v>75417675853</v>
      </c>
      <c r="AW11" s="11">
        <v>76734580043</v>
      </c>
    </row>
    <row r="12" spans="1:49" s="6" customFormat="1" ht="15.75" customHeight="1" x14ac:dyDescent="0.25">
      <c r="A12" s="5" t="s">
        <v>7</v>
      </c>
      <c r="B12" s="13">
        <v>66371285</v>
      </c>
      <c r="C12" s="13">
        <v>84893700</v>
      </c>
      <c r="D12" s="13">
        <v>0</v>
      </c>
      <c r="E12" s="13">
        <v>90071660</v>
      </c>
      <c r="F12" s="13">
        <v>97397800</v>
      </c>
      <c r="G12" s="13">
        <v>118668980</v>
      </c>
      <c r="H12" s="13">
        <v>130390345</v>
      </c>
      <c r="I12" s="13">
        <v>0</v>
      </c>
      <c r="J12" s="13">
        <v>169990900</v>
      </c>
      <c r="K12" s="13">
        <v>0</v>
      </c>
      <c r="L12" s="13">
        <v>233191090</v>
      </c>
      <c r="M12" s="13">
        <v>235542350</v>
      </c>
      <c r="N12" s="13">
        <v>256758250</v>
      </c>
      <c r="O12" s="13">
        <v>293968671</v>
      </c>
      <c r="P12" s="11">
        <v>300852000</v>
      </c>
      <c r="Q12" s="11">
        <v>396211188</v>
      </c>
      <c r="R12" s="11">
        <v>422086000</v>
      </c>
      <c r="S12" s="11">
        <v>411331355</v>
      </c>
      <c r="T12" s="11">
        <v>513598875</v>
      </c>
      <c r="U12" s="11">
        <v>610358000</v>
      </c>
      <c r="V12" s="11">
        <v>904915535</v>
      </c>
      <c r="W12" s="11">
        <v>753612254</v>
      </c>
      <c r="X12" s="11">
        <v>1147717672</v>
      </c>
      <c r="Y12" s="11">
        <v>1628254255</v>
      </c>
      <c r="Z12" s="11">
        <v>2357926087</v>
      </c>
      <c r="AA12" s="11">
        <v>2357926087</v>
      </c>
      <c r="AB12" s="11">
        <v>4692676541</v>
      </c>
      <c r="AC12" s="11">
        <v>6194760185</v>
      </c>
      <c r="AD12" s="11">
        <v>7530551420</v>
      </c>
      <c r="AE12" s="11">
        <v>8919702432</v>
      </c>
      <c r="AF12" s="11">
        <v>10711033870</v>
      </c>
      <c r="AG12" s="11">
        <v>10711033870</v>
      </c>
      <c r="AH12" s="11">
        <v>15890325712</v>
      </c>
      <c r="AI12" s="11">
        <v>18331463685</v>
      </c>
      <c r="AJ12" s="11">
        <v>21772436640</v>
      </c>
      <c r="AK12" s="11">
        <v>31779134659</v>
      </c>
      <c r="AL12" s="11">
        <v>33671846000</v>
      </c>
      <c r="AM12" s="11">
        <v>37543440000</v>
      </c>
      <c r="AN12" s="11">
        <v>54237834717</v>
      </c>
      <c r="AO12" s="11">
        <v>74566909165.230011</v>
      </c>
      <c r="AP12" s="11">
        <v>111093345148.87001</v>
      </c>
      <c r="AQ12" s="11">
        <v>129203155959</v>
      </c>
      <c r="AR12" s="11">
        <v>152288617213.78</v>
      </c>
      <c r="AS12" s="11">
        <v>165661817701</v>
      </c>
      <c r="AT12" s="11">
        <v>192313152323</v>
      </c>
      <c r="AU12" s="11">
        <v>215041459714</v>
      </c>
      <c r="AV12" s="11">
        <v>253360335205</v>
      </c>
      <c r="AW12" s="11">
        <v>289303700142</v>
      </c>
    </row>
    <row r="13" spans="1:49" s="26" customFormat="1" ht="15" customHeight="1" x14ac:dyDescent="0.25">
      <c r="A13" s="23" t="s">
        <v>17</v>
      </c>
      <c r="B13" s="23">
        <f t="shared" ref="B13" si="0">SUM(B10:B12)</f>
        <v>140139285</v>
      </c>
      <c r="C13" s="23">
        <f t="shared" ref="C13" si="1">SUM(C10:C12)</f>
        <v>178232300</v>
      </c>
      <c r="D13" s="23">
        <f t="shared" ref="D13" si="2">SUM(D10:D12)</f>
        <v>0</v>
      </c>
      <c r="E13" s="23">
        <f t="shared" ref="E13" si="3">SUM(E10:E12)</f>
        <v>186655200</v>
      </c>
      <c r="F13" s="23">
        <f t="shared" ref="F13" si="4">SUM(F10:F12)</f>
        <v>214215000</v>
      </c>
      <c r="G13" s="23">
        <f t="shared" ref="G13" si="5">SUM(G10:G12)</f>
        <v>241973950</v>
      </c>
      <c r="H13" s="23">
        <f t="shared" ref="H13" si="6">SUM(H10:H12)</f>
        <v>275600000</v>
      </c>
      <c r="I13" s="23">
        <f t="shared" ref="I13" si="7">SUM(I10:I12)</f>
        <v>0</v>
      </c>
      <c r="J13" s="23">
        <f t="shared" ref="J13" si="8">SUM(J10:J12)</f>
        <v>365384000</v>
      </c>
      <c r="K13" s="23">
        <f t="shared" ref="K13" si="9">SUM(K10:K12)</f>
        <v>0</v>
      </c>
      <c r="L13" s="23">
        <f t="shared" ref="L13" si="10">SUM(L10:L12)</f>
        <v>518593610</v>
      </c>
      <c r="M13" s="23">
        <f t="shared" ref="M13" si="11">SUM(M10:M12)</f>
        <v>529600400</v>
      </c>
      <c r="N13" s="23">
        <f t="shared" ref="N13" si="12">SUM(N10:N12)</f>
        <v>583463900</v>
      </c>
      <c r="O13" s="23">
        <f t="shared" ref="O13" si="13">SUM(O10:O12)</f>
        <v>701370811</v>
      </c>
      <c r="P13" s="23">
        <f t="shared" ref="P13" si="14">SUM(P10:P12)</f>
        <v>805437500</v>
      </c>
      <c r="Q13" s="23">
        <f t="shared" ref="Q13" si="15">SUM(Q10:Q12)</f>
        <v>1088585000</v>
      </c>
      <c r="R13" s="23">
        <f t="shared" ref="R13" si="16">SUM(R10:R12)</f>
        <v>896018000</v>
      </c>
      <c r="S13" s="23">
        <f t="shared" ref="S13" si="17">SUM(S10:S12)</f>
        <v>819991620</v>
      </c>
      <c r="T13" s="23">
        <f t="shared" ref="T13" si="18">SUM(T10:T12)</f>
        <v>1134015270</v>
      </c>
      <c r="U13" s="23">
        <f t="shared" ref="U13" si="19">SUM(U10:U12)</f>
        <v>1201375000</v>
      </c>
      <c r="V13" s="23">
        <f t="shared" ref="V13" si="20">SUM(V10:V12)</f>
        <v>1945006900</v>
      </c>
      <c r="W13" s="23">
        <f t="shared" ref="W13" si="21">SUM(W10:W12)</f>
        <v>1815302344</v>
      </c>
      <c r="X13" s="23">
        <f t="shared" ref="X13" si="22">SUM(X10:X12)</f>
        <v>2563409225</v>
      </c>
      <c r="Y13" s="23">
        <f t="shared" ref="Y13" si="23">SUM(Y10:Y12)</f>
        <v>4658720771</v>
      </c>
      <c r="Z13" s="23">
        <f t="shared" ref="Z13" si="24">SUM(Z10:Z12)</f>
        <v>4829376375</v>
      </c>
      <c r="AA13" s="23">
        <f t="shared" ref="AA13" si="25">SUM(AA10:AA12)</f>
        <v>4829376375</v>
      </c>
      <c r="AB13" s="23">
        <f t="shared" ref="AB13" si="26">SUM(AB10:AB12)</f>
        <v>11853517440</v>
      </c>
      <c r="AC13" s="23">
        <f t="shared" ref="AC13" si="27">SUM(AC10:AC12)</f>
        <v>17486992490</v>
      </c>
      <c r="AD13" s="23">
        <f t="shared" ref="AD13" si="28">SUM(AD10:AD12)</f>
        <v>20046807491</v>
      </c>
      <c r="AE13" s="23">
        <f t="shared" ref="AE13" si="29">SUM(AE10:AE12)</f>
        <v>22008871190</v>
      </c>
      <c r="AF13" s="23">
        <f t="shared" ref="AF13" si="30">SUM(AF10:AF12)</f>
        <v>24414109480</v>
      </c>
      <c r="AG13" s="23">
        <f t="shared" ref="AG13" si="31">SUM(AG10:AG12)</f>
        <v>24414109480</v>
      </c>
      <c r="AH13" s="23">
        <f t="shared" ref="AH13" si="32">SUM(AH10:AH12)</f>
        <v>36969942069</v>
      </c>
      <c r="AI13" s="23">
        <f t="shared" ref="AI13" si="33">SUM(AI10:AI12)</f>
        <v>43570706455</v>
      </c>
      <c r="AJ13" s="23">
        <f t="shared" ref="AJ13" si="34">SUM(AJ10:AJ12)</f>
        <v>46634213705</v>
      </c>
      <c r="AK13" s="23">
        <f t="shared" ref="AK13" si="35">SUM(AK10:AK12)</f>
        <v>61418668059</v>
      </c>
      <c r="AL13" s="23">
        <f t="shared" ref="AL13" si="36">SUM(AL10:AL12)</f>
        <v>61898320000</v>
      </c>
      <c r="AM13" s="23">
        <f t="shared" ref="AM13" si="37">SUM(AM10:AM12)</f>
        <v>72696995013</v>
      </c>
      <c r="AN13" s="23">
        <f t="shared" ref="AN13" si="38">SUM(AN10:AN12)</f>
        <v>108096916791</v>
      </c>
      <c r="AO13" s="23">
        <f t="shared" ref="AO13" si="39">SUM(AO10:AO12)</f>
        <v>166928272785</v>
      </c>
      <c r="AP13" s="23">
        <f t="shared" ref="AP13" si="40">SUM(AP10:AP12)</f>
        <v>195262978891</v>
      </c>
      <c r="AQ13" s="23">
        <f t="shared" ref="AQ13" si="41">SUM(AQ10:AQ12)</f>
        <v>221409890958.95001</v>
      </c>
      <c r="AR13" s="23">
        <f t="shared" ref="AR13" si="42">SUM(AR10:AR12)</f>
        <v>264962302442</v>
      </c>
      <c r="AS13" s="23">
        <f t="shared" ref="AS13" si="43">SUM(AS10:AS12)</f>
        <v>278815517101</v>
      </c>
      <c r="AT13" s="23">
        <f t="shared" ref="AT13" si="44">SUM(AT10:AT12)</f>
        <v>293981003959</v>
      </c>
      <c r="AU13" s="23">
        <f>SUM(AU10:AU12)</f>
        <v>317553475514</v>
      </c>
      <c r="AV13" s="23">
        <f t="shared" ref="AV13:AW13" si="45">SUM(AV10:AV12)</f>
        <v>369151996982</v>
      </c>
      <c r="AW13" s="23">
        <f t="shared" si="45"/>
        <v>384425298445</v>
      </c>
    </row>
    <row r="14" spans="1:49" s="25" customFormat="1" x14ac:dyDescent="0.25">
      <c r="A14" s="24" t="s">
        <v>18</v>
      </c>
      <c r="B14" s="25">
        <v>113530349</v>
      </c>
      <c r="C14" s="25">
        <v>47662910</v>
      </c>
      <c r="D14" s="25">
        <v>21446000</v>
      </c>
      <c r="E14" s="25">
        <v>43669019</v>
      </c>
      <c r="F14" s="25">
        <v>33343599</v>
      </c>
      <c r="G14" s="25">
        <v>22338383</v>
      </c>
      <c r="H14" s="25">
        <v>25328100</v>
      </c>
      <c r="J14" s="25">
        <v>17982924</v>
      </c>
      <c r="L14" s="25">
        <v>11920346</v>
      </c>
      <c r="M14" s="25">
        <v>18127271</v>
      </c>
      <c r="N14" s="25">
        <v>36887580</v>
      </c>
      <c r="O14" s="25">
        <v>35374549</v>
      </c>
      <c r="P14" s="25">
        <v>59475475</v>
      </c>
      <c r="Q14" s="25">
        <v>125611930</v>
      </c>
      <c r="R14" s="25">
        <v>158454879</v>
      </c>
      <c r="S14" s="25">
        <v>197200000</v>
      </c>
      <c r="T14" s="25">
        <v>211736000</v>
      </c>
      <c r="U14" s="25">
        <v>173100000</v>
      </c>
      <c r="V14" s="25">
        <v>216087000</v>
      </c>
      <c r="W14" s="25">
        <v>434130000</v>
      </c>
      <c r="X14" s="25">
        <v>641800000</v>
      </c>
      <c r="Y14" s="25">
        <v>1699654925</v>
      </c>
      <c r="Z14" s="25">
        <v>1690668270</v>
      </c>
      <c r="AA14" s="25">
        <v>1690668270</v>
      </c>
      <c r="AB14" s="25">
        <v>2026750250</v>
      </c>
      <c r="AC14" s="25">
        <v>5230555695</v>
      </c>
      <c r="AD14" s="25">
        <v>3130643850</v>
      </c>
      <c r="AE14" s="25">
        <v>2566088995</v>
      </c>
      <c r="AF14" s="25">
        <v>2554033335</v>
      </c>
      <c r="AG14" s="25">
        <v>2554033335</v>
      </c>
      <c r="AH14" s="25">
        <v>1780035510</v>
      </c>
      <c r="AI14" s="25">
        <v>1101000000</v>
      </c>
      <c r="AJ14" s="25">
        <v>3732176010</v>
      </c>
      <c r="AK14" s="25">
        <v>3758051625</v>
      </c>
      <c r="AL14" s="25">
        <v>12063318545</v>
      </c>
      <c r="AM14" s="25">
        <v>10302720475</v>
      </c>
      <c r="AN14" s="25">
        <v>13000561086</v>
      </c>
      <c r="AO14" s="25">
        <v>39665620337</v>
      </c>
      <c r="AP14" s="25">
        <v>44167778444.199997</v>
      </c>
      <c r="AQ14" s="25">
        <v>37069655570.900002</v>
      </c>
      <c r="AR14" s="25">
        <v>35926908110</v>
      </c>
      <c r="AS14" s="25">
        <v>50183870289</v>
      </c>
      <c r="AT14" s="25">
        <v>85016500000</v>
      </c>
      <c r="AU14" s="25">
        <v>72922300000</v>
      </c>
      <c r="AV14" s="25">
        <v>60848817597</v>
      </c>
      <c r="AW14" s="25">
        <v>146421055148</v>
      </c>
    </row>
    <row r="15" spans="1:49" x14ac:dyDescent="0.25">
      <c r="A15" s="7" t="s">
        <v>23</v>
      </c>
      <c r="B15" s="22">
        <f>+B13+B14</f>
        <v>253669634</v>
      </c>
      <c r="C15" s="22">
        <f t="shared" ref="C15:N15" si="46">+C13+C14</f>
        <v>225895210</v>
      </c>
      <c r="D15" s="22">
        <f t="shared" si="46"/>
        <v>21446000</v>
      </c>
      <c r="E15" s="22">
        <f t="shared" si="46"/>
        <v>230324219</v>
      </c>
      <c r="F15" s="22">
        <f t="shared" si="46"/>
        <v>247558599</v>
      </c>
      <c r="G15" s="22">
        <f t="shared" si="46"/>
        <v>264312333</v>
      </c>
      <c r="H15" s="22">
        <f t="shared" si="46"/>
        <v>300928100</v>
      </c>
      <c r="I15" s="22">
        <f t="shared" si="46"/>
        <v>0</v>
      </c>
      <c r="J15" s="22">
        <f t="shared" si="46"/>
        <v>383366924</v>
      </c>
      <c r="K15" s="22">
        <f t="shared" si="46"/>
        <v>0</v>
      </c>
      <c r="L15" s="22">
        <f t="shared" si="46"/>
        <v>530513956</v>
      </c>
      <c r="M15" s="22">
        <f t="shared" si="46"/>
        <v>547727671</v>
      </c>
      <c r="N15" s="22">
        <f t="shared" si="46"/>
        <v>620351480</v>
      </c>
      <c r="O15" s="22">
        <f t="shared" ref="O15" si="47">+O13+O14</f>
        <v>736745360</v>
      </c>
      <c r="P15" s="22">
        <f t="shared" ref="P15" si="48">+P13+P14</f>
        <v>864912975</v>
      </c>
      <c r="Q15" s="22">
        <f t="shared" ref="Q15" si="49">+Q13+Q14</f>
        <v>1214196930</v>
      </c>
      <c r="R15" s="22">
        <f t="shared" ref="R15" si="50">+R13+R14</f>
        <v>1054472879</v>
      </c>
      <c r="S15" s="22">
        <f t="shared" ref="S15" si="51">+S13+S14</f>
        <v>1017191620</v>
      </c>
      <c r="T15" s="22">
        <f t="shared" ref="T15" si="52">+T13+T14</f>
        <v>1345751270</v>
      </c>
      <c r="U15" s="22">
        <f t="shared" ref="U15" si="53">+U13+U14</f>
        <v>1374475000</v>
      </c>
      <c r="V15" s="22">
        <f t="shared" ref="V15" si="54">+V13+V14</f>
        <v>2161093900</v>
      </c>
      <c r="W15" s="22">
        <f t="shared" ref="W15" si="55">+W13+W14</f>
        <v>2249432344</v>
      </c>
      <c r="X15" s="22">
        <f t="shared" ref="X15" si="56">+X13+X14</f>
        <v>3205209225</v>
      </c>
      <c r="Y15" s="22">
        <f t="shared" ref="Y15" si="57">+Y13+Y14</f>
        <v>6358375696</v>
      </c>
      <c r="Z15" s="22">
        <f t="shared" ref="Z15" si="58">+Z13+Z14</f>
        <v>6520044645</v>
      </c>
      <c r="AA15" s="22">
        <f t="shared" ref="AA15" si="59">+AA13+AA14</f>
        <v>6520044645</v>
      </c>
      <c r="AB15" s="22">
        <f t="shared" ref="AB15" si="60">+AB13+AB14</f>
        <v>13880267690</v>
      </c>
      <c r="AC15" s="22">
        <f t="shared" ref="AC15" si="61">+AC13+AC14</f>
        <v>22717548185</v>
      </c>
      <c r="AD15" s="22">
        <f t="shared" ref="AD15" si="62">+AD13+AD14</f>
        <v>23177451341</v>
      </c>
      <c r="AE15" s="22">
        <f t="shared" ref="AE15" si="63">+AE13+AE14</f>
        <v>24574960185</v>
      </c>
      <c r="AF15" s="22">
        <f t="shared" ref="AF15" si="64">+AF13+AF14</f>
        <v>26968142815</v>
      </c>
      <c r="AG15" s="22">
        <f t="shared" ref="AG15" si="65">+AG13+AG14</f>
        <v>26968142815</v>
      </c>
      <c r="AH15" s="22">
        <f t="shared" ref="AH15" si="66">+AH13+AH14</f>
        <v>38749977579</v>
      </c>
      <c r="AI15" s="22">
        <f t="shared" ref="AI15" si="67">+AI13+AI14</f>
        <v>44671706455</v>
      </c>
      <c r="AJ15" s="22">
        <f t="shared" ref="AJ15" si="68">+AJ13+AJ14</f>
        <v>50366389715</v>
      </c>
      <c r="AK15" s="22">
        <f t="shared" ref="AK15" si="69">+AK13+AK14</f>
        <v>65176719684</v>
      </c>
      <c r="AL15" s="22">
        <f t="shared" ref="AL15" si="70">+AL13+AL14</f>
        <v>73961638545</v>
      </c>
      <c r="AM15" s="22">
        <f t="shared" ref="AM15" si="71">+AM13+AM14</f>
        <v>82999715488</v>
      </c>
      <c r="AN15" s="22">
        <f t="shared" ref="AN15" si="72">+AN13+AN14</f>
        <v>121097477877</v>
      </c>
      <c r="AO15" s="22">
        <f t="shared" ref="AO15" si="73">+AO13+AO14</f>
        <v>206593893122</v>
      </c>
      <c r="AP15" s="22">
        <f t="shared" ref="AP15" si="74">+AP13+AP14</f>
        <v>239430757335.20001</v>
      </c>
      <c r="AQ15" s="22">
        <f t="shared" ref="AQ15" si="75">+AQ13+AQ14</f>
        <v>258479546529.85001</v>
      </c>
      <c r="AR15" s="22">
        <f t="shared" ref="AR15" si="76">+AR13+AR14</f>
        <v>300889210552</v>
      </c>
      <c r="AS15" s="22">
        <f t="shared" ref="AS15" si="77">+AS13+AS14</f>
        <v>328999387390</v>
      </c>
      <c r="AT15" s="22">
        <f t="shared" ref="AT15" si="78">+AT13+AT14</f>
        <v>378997503959</v>
      </c>
      <c r="AU15" s="22">
        <f t="shared" ref="AU15" si="79">+AU13+AU14</f>
        <v>390475775514</v>
      </c>
      <c r="AV15" s="22">
        <f t="shared" ref="AV15" si="80">+AV13+AV14</f>
        <v>430000814579</v>
      </c>
      <c r="AW15" s="22">
        <f t="shared" ref="AW15" si="81">+AW13+AW14</f>
        <v>530846353593</v>
      </c>
    </row>
    <row r="16" spans="1:49" x14ac:dyDescent="0.25">
      <c r="A16" s="8" t="s">
        <v>9</v>
      </c>
      <c r="B16" s="14"/>
      <c r="L16" s="14"/>
      <c r="M16" t="s">
        <v>16</v>
      </c>
      <c r="AM16" s="27"/>
    </row>
    <row r="17" spans="1:39" x14ac:dyDescent="0.25">
      <c r="A17" s="9" t="s">
        <v>10</v>
      </c>
      <c r="C17" s="14"/>
      <c r="D17" s="14"/>
      <c r="E17" s="14"/>
      <c r="F17" s="14"/>
      <c r="G17" s="14"/>
      <c r="H17" s="14"/>
      <c r="I17" s="14"/>
      <c r="J17" s="14"/>
      <c r="K17" s="14"/>
      <c r="AM17" s="27"/>
    </row>
    <row r="18" spans="1:39" x14ac:dyDescent="0.25">
      <c r="A18" s="10" t="s">
        <v>15</v>
      </c>
      <c r="C18" s="14"/>
      <c r="D18" s="14"/>
      <c r="E18" s="14"/>
      <c r="F18" s="14"/>
      <c r="G18" s="14"/>
      <c r="H18" s="14"/>
      <c r="I18" s="14"/>
      <c r="J18" s="14"/>
      <c r="K18" s="14"/>
    </row>
    <row r="19" spans="1:39" x14ac:dyDescent="0.25">
      <c r="A19" t="s">
        <v>19</v>
      </c>
    </row>
    <row r="20" spans="1:39" ht="15" customHeight="1" x14ac:dyDescent="0.25">
      <c r="A20" s="21" t="s">
        <v>13</v>
      </c>
    </row>
    <row r="21" spans="1:39" ht="15" customHeight="1" x14ac:dyDescent="0.25">
      <c r="A21" s="21" t="s">
        <v>14</v>
      </c>
    </row>
    <row r="22" spans="1:39" ht="30.75" customHeight="1" x14ac:dyDescent="0.25">
      <c r="A22" s="21"/>
    </row>
  </sheetData>
  <mergeCells count="8">
    <mergeCell ref="A1:AW1"/>
    <mergeCell ref="A8:AW8"/>
    <mergeCell ref="A7:AW7"/>
    <mergeCell ref="A6:AW6"/>
    <mergeCell ref="A5:AW5"/>
    <mergeCell ref="A4:AW4"/>
    <mergeCell ref="A3:AW3"/>
    <mergeCell ref="A2:AW2"/>
  </mergeCells>
  <pageMargins left="0.7" right="0.7" top="0.75" bottom="0.75" header="0.3" footer="0.3"/>
  <pageSetup orientation="portrait" r:id="rId1"/>
  <ignoredErrors>
    <ignoredError sqref="AM13"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zoomScaleNormal="100" zoomScaleSheetLayoutView="80" workbookViewId="0">
      <selection activeCell="A20" sqref="A20"/>
    </sheetView>
  </sheetViews>
  <sheetFormatPr defaultColWidth="11.42578125" defaultRowHeight="15" x14ac:dyDescent="0.25"/>
  <cols>
    <col min="1" max="1" width="39.140625" customWidth="1"/>
    <col min="2" max="7" width="19" bestFit="1" customWidth="1"/>
  </cols>
  <sheetData>
    <row r="1" spans="1:7" x14ac:dyDescent="0.25">
      <c r="A1" s="36"/>
      <c r="B1" s="36"/>
      <c r="C1" s="36"/>
      <c r="D1" s="36"/>
      <c r="E1" s="36"/>
      <c r="F1" s="36"/>
      <c r="G1" s="36"/>
    </row>
    <row r="2" spans="1:7" ht="21" customHeight="1" x14ac:dyDescent="0.35">
      <c r="A2" s="38" t="s">
        <v>3</v>
      </c>
      <c r="B2" s="38"/>
      <c r="C2" s="38"/>
      <c r="D2" s="38"/>
      <c r="E2" s="38"/>
      <c r="F2" s="38"/>
      <c r="G2" s="38"/>
    </row>
    <row r="3" spans="1:7" ht="18.75" customHeight="1" x14ac:dyDescent="0.3">
      <c r="A3" s="37" t="s">
        <v>2</v>
      </c>
      <c r="B3" s="37"/>
      <c r="C3" s="37"/>
      <c r="D3" s="37"/>
      <c r="E3" s="37"/>
      <c r="F3" s="37"/>
      <c r="G3" s="37"/>
    </row>
    <row r="4" spans="1:7" ht="15" customHeight="1" x14ac:dyDescent="0.25">
      <c r="A4" s="36" t="s">
        <v>1</v>
      </c>
      <c r="B4" s="36"/>
      <c r="C4" s="36"/>
      <c r="D4" s="36"/>
      <c r="E4" s="36"/>
      <c r="F4" s="36"/>
      <c r="G4" s="36"/>
    </row>
    <row r="5" spans="1:7" ht="15" customHeight="1" x14ac:dyDescent="0.25">
      <c r="A5" s="36" t="s">
        <v>6</v>
      </c>
      <c r="B5" s="36"/>
      <c r="C5" s="36"/>
      <c r="D5" s="36"/>
      <c r="E5" s="36"/>
      <c r="F5" s="36"/>
      <c r="G5" s="36"/>
    </row>
    <row r="6" spans="1:7" ht="15" customHeight="1" x14ac:dyDescent="0.25">
      <c r="A6" s="36" t="s">
        <v>21</v>
      </c>
      <c r="B6" s="36"/>
      <c r="C6" s="36"/>
      <c r="D6" s="36"/>
      <c r="E6" s="36"/>
      <c r="F6" s="36"/>
      <c r="G6" s="36"/>
    </row>
    <row r="7" spans="1:7" ht="14.25" customHeight="1" x14ac:dyDescent="0.25">
      <c r="A7" s="36" t="s">
        <v>0</v>
      </c>
      <c r="B7" s="36"/>
      <c r="C7" s="36"/>
      <c r="D7" s="36"/>
      <c r="E7" s="36"/>
      <c r="F7" s="36"/>
      <c r="G7" s="36"/>
    </row>
    <row r="8" spans="1:7" ht="25.5" customHeight="1" x14ac:dyDescent="0.25">
      <c r="A8" s="36"/>
      <c r="B8" s="36"/>
      <c r="C8" s="36"/>
      <c r="D8" s="36"/>
      <c r="E8" s="36"/>
      <c r="F8" s="36"/>
      <c r="G8" s="36"/>
    </row>
    <row r="9" spans="1:7" s="1" customFormat="1" ht="18.75" customHeight="1" x14ac:dyDescent="0.25">
      <c r="A9" s="2" t="s">
        <v>4</v>
      </c>
      <c r="B9" s="3">
        <v>2014</v>
      </c>
      <c r="C9" s="3">
        <v>2015</v>
      </c>
      <c r="D9" s="3">
        <v>2016</v>
      </c>
      <c r="E9" s="3">
        <v>2017</v>
      </c>
      <c r="F9" s="3">
        <v>2018</v>
      </c>
      <c r="G9" s="3">
        <v>2019</v>
      </c>
    </row>
    <row r="10" spans="1:7" s="4" customFormat="1" x14ac:dyDescent="0.25">
      <c r="A10" s="5" t="s">
        <v>8</v>
      </c>
      <c r="B10" s="11">
        <v>19036827801</v>
      </c>
      <c r="C10" s="11">
        <v>25306119724</v>
      </c>
      <c r="D10" s="11">
        <v>27629316738</v>
      </c>
      <c r="E10" s="11">
        <v>34595823656</v>
      </c>
      <c r="F10" s="11">
        <v>38539239995</v>
      </c>
      <c r="G10" s="11">
        <v>38207663123</v>
      </c>
    </row>
    <row r="11" spans="1:7" s="6" customFormat="1" x14ac:dyDescent="0.25">
      <c r="A11" s="5" t="s">
        <v>5</v>
      </c>
      <c r="B11" s="11">
        <v>80611271262</v>
      </c>
      <c r="C11" s="11">
        <v>87457007586</v>
      </c>
      <c r="D11" s="11">
        <v>103053589051</v>
      </c>
      <c r="E11" s="11">
        <v>120814690092</v>
      </c>
      <c r="F11" s="11">
        <v>137512757214</v>
      </c>
      <c r="G11" s="11">
        <v>161177822251</v>
      </c>
    </row>
    <row r="12" spans="1:7" s="6" customFormat="1" ht="15.75" customHeight="1" x14ac:dyDescent="0.25">
      <c r="A12" s="5" t="s">
        <v>7</v>
      </c>
      <c r="B12" s="11">
        <v>324227507057</v>
      </c>
      <c r="C12" s="11">
        <v>342670304810</v>
      </c>
      <c r="D12" s="11">
        <v>359615416991</v>
      </c>
      <c r="E12" s="11">
        <v>384102679270</v>
      </c>
      <c r="F12" s="11">
        <v>426835062778</v>
      </c>
      <c r="G12" s="11">
        <v>490545012011</v>
      </c>
    </row>
    <row r="13" spans="1:7" s="26" customFormat="1" ht="15" customHeight="1" x14ac:dyDescent="0.25">
      <c r="A13" s="23" t="s">
        <v>17</v>
      </c>
      <c r="B13" s="23">
        <f t="shared" ref="B13:F13" si="0">SUM(B10:B12)</f>
        <v>423875606120</v>
      </c>
      <c r="C13" s="23">
        <f t="shared" si="0"/>
        <v>455433432120</v>
      </c>
      <c r="D13" s="23">
        <f t="shared" si="0"/>
        <v>490298322780</v>
      </c>
      <c r="E13" s="23">
        <f t="shared" si="0"/>
        <v>539513193018</v>
      </c>
      <c r="F13" s="23">
        <f t="shared" si="0"/>
        <v>602887059987</v>
      </c>
      <c r="G13" s="23">
        <f>SUM(G10:G12)</f>
        <v>689930497385</v>
      </c>
    </row>
    <row r="14" spans="1:7" s="25" customFormat="1" x14ac:dyDescent="0.25">
      <c r="A14" s="24" t="s">
        <v>22</v>
      </c>
      <c r="B14" s="25">
        <v>189261209957</v>
      </c>
      <c r="C14" s="25">
        <v>175500485907</v>
      </c>
      <c r="D14" s="25">
        <v>173259712900</v>
      </c>
      <c r="E14" s="25">
        <v>171886178118</v>
      </c>
      <c r="F14" s="25">
        <v>213678280430</v>
      </c>
      <c r="G14" s="25">
        <v>231880048966</v>
      </c>
    </row>
    <row r="15" spans="1:7" x14ac:dyDescent="0.25">
      <c r="A15" s="7"/>
      <c r="B15" s="22">
        <f t="shared" ref="B15:G15" si="1">+B13+B14</f>
        <v>613136816077</v>
      </c>
      <c r="C15" s="22">
        <f t="shared" si="1"/>
        <v>630933918027</v>
      </c>
      <c r="D15" s="22">
        <f t="shared" si="1"/>
        <v>663558035680</v>
      </c>
      <c r="E15" s="22">
        <f t="shared" si="1"/>
        <v>711399371136</v>
      </c>
      <c r="F15" s="22">
        <f t="shared" si="1"/>
        <v>816565340417</v>
      </c>
      <c r="G15" s="22">
        <f t="shared" si="1"/>
        <v>921810546351</v>
      </c>
    </row>
    <row r="16" spans="1:7" x14ac:dyDescent="0.25">
      <c r="A16" s="8" t="s">
        <v>9</v>
      </c>
    </row>
    <row r="17" spans="1:1" x14ac:dyDescent="0.25">
      <c r="A17" s="9" t="s">
        <v>10</v>
      </c>
    </row>
    <row r="18" spans="1:1" x14ac:dyDescent="0.25">
      <c r="A18" t="s">
        <v>25</v>
      </c>
    </row>
    <row r="19" spans="1:1" x14ac:dyDescent="0.25">
      <c r="A19" t="s">
        <v>24</v>
      </c>
    </row>
    <row r="20" spans="1:1" ht="15" customHeight="1" x14ac:dyDescent="0.25">
      <c r="A20" s="21"/>
    </row>
    <row r="21" spans="1:1" ht="15" customHeight="1" x14ac:dyDescent="0.25"/>
    <row r="22" spans="1:1" ht="30.75" customHeight="1" x14ac:dyDescent="0.25"/>
  </sheetData>
  <mergeCells count="8">
    <mergeCell ref="A7:G7"/>
    <mergeCell ref="A8:G8"/>
    <mergeCell ref="A1:G1"/>
    <mergeCell ref="A2:G2"/>
    <mergeCell ref="A3:G3"/>
    <mergeCell ref="A4:G4"/>
    <mergeCell ref="A5:G5"/>
    <mergeCell ref="A6:G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1948-1965</vt:lpstr>
      <vt:lpstr>1966-2013</vt:lpstr>
      <vt:lpstr>2014-2019</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Pansante Estudios Economicos</dc:creator>
  <cp:lastModifiedBy>Laura Castellanos Olivo</cp:lastModifiedBy>
  <dcterms:created xsi:type="dcterms:W3CDTF">2019-04-25T13:34:22Z</dcterms:created>
  <dcterms:modified xsi:type="dcterms:W3CDTF">2019-06-07T15:32:10Z</dcterms:modified>
</cp:coreProperties>
</file>