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EEPE\Personales\Juan Portalatín\2020\T4\Informe de Ejecución Mensual\11 - Noviembre\"/>
    </mc:Choice>
  </mc:AlternateContent>
  <bookViews>
    <workbookView xWindow="0" yWindow="0" windowWidth="28800" windowHeight="12435"/>
  </bookViews>
  <sheets>
    <sheet name="Ingresos" sheetId="3" r:id="rId1"/>
    <sheet name="Gastos" sheetId="2" r:id="rId2"/>
    <sheet name="Inversión Pública Geográfica" sheetId="4" r:id="rId3"/>
    <sheet name="Programas COVID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E55" i="4"/>
  <c r="F7" i="4"/>
  <c r="F8" i="4"/>
  <c r="F9" i="4"/>
  <c r="F10" i="4"/>
  <c r="F11" i="4"/>
  <c r="F13" i="4"/>
  <c r="F14" i="4"/>
  <c r="F15" i="4"/>
  <c r="F19" i="4"/>
  <c r="F20" i="4"/>
  <c r="F21" i="4"/>
  <c r="F24" i="4"/>
  <c r="F26" i="4"/>
  <c r="F27" i="4"/>
  <c r="F28" i="4"/>
  <c r="F31" i="4"/>
  <c r="F32" i="4"/>
  <c r="F33" i="4"/>
  <c r="F34" i="4"/>
  <c r="F36" i="4"/>
  <c r="F37" i="4"/>
  <c r="F38" i="4"/>
  <c r="F39" i="4"/>
  <c r="F40" i="4"/>
  <c r="F41" i="4"/>
  <c r="F43" i="4"/>
  <c r="F45" i="4"/>
  <c r="F46" i="4"/>
  <c r="F47" i="4"/>
  <c r="F48" i="4"/>
  <c r="F49" i="4"/>
  <c r="F51" i="4"/>
  <c r="F52" i="4"/>
  <c r="F53" i="4"/>
  <c r="F54" i="4"/>
  <c r="F55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6" i="4"/>
  <c r="G21" i="2"/>
  <c r="G8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H20" i="3"/>
  <c r="H19" i="3"/>
  <c r="H17" i="3"/>
  <c r="H16" i="3"/>
  <c r="H11" i="3"/>
  <c r="H10" i="3"/>
  <c r="H12" i="3"/>
  <c r="H13" i="3"/>
  <c r="H14" i="3"/>
  <c r="H15" i="3"/>
  <c r="H9" i="3"/>
  <c r="H8" i="3"/>
  <c r="G20" i="3"/>
  <c r="G18" i="3"/>
  <c r="G19" i="3"/>
  <c r="G17" i="3"/>
  <c r="G16" i="3"/>
  <c r="G10" i="3"/>
  <c r="G11" i="3"/>
  <c r="G12" i="3"/>
  <c r="G13" i="3"/>
  <c r="G14" i="3"/>
  <c r="G15" i="3"/>
  <c r="G9" i="3"/>
  <c r="G8" i="3"/>
  <c r="F6" i="4" l="1"/>
  <c r="H21" i="2"/>
  <c r="H18" i="3"/>
</calcChain>
</file>

<file path=xl/connections.xml><?xml version="1.0" encoding="utf-8"?>
<connections xmlns="http://schemas.openxmlformats.org/spreadsheetml/2006/main">
  <connection id="1" odcFile="C:\Users\jportalatin\Documents\Mis archivos de origen de datos\bi DIGEPRESEjecucionGastosMD Ejecucion Gastos.odc" keepAlive="1" name="bi DIGEPRESEjecucionGastosMD Ejecucion Gastos" description="_x000d__x000a_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<sst xmlns="http://schemas.openxmlformats.org/spreadsheetml/2006/main" count="132" uniqueCount="107">
  <si>
    <t>Total general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</si>
  <si>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</si>
  <si>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</si>
  <si>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</si>
  <si>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</si>
  <si>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</si>
  <si>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</si>
  <si>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</si>
  <si>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</si>
  <si>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</si>
  <si>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</si>
  <si>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</si>
  <si>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Valores en RD$ Millones</t>
  </si>
  <si>
    <t>Concepto</t>
  </si>
  <si>
    <t>Presupuesto Inicial</t>
  </si>
  <si>
    <t>Devengado</t>
  </si>
  <si>
    <t>Variación</t>
  </si>
  <si>
    <t>Absoluta</t>
  </si>
  <si>
    <t>Relativa</t>
  </si>
  <si>
    <t>2.1 - Gastos corrientes</t>
  </si>
  <si>
    <t>2.1.2 - Gastos de consumo</t>
  </si>
  <si>
    <t>2.1.3 – Prestaciones de la seguridad social</t>
  </si>
  <si>
    <t>2.1.4 – Intereses de la deuda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</si>
  <si>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</si>
  <si>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</si>
  <si>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</si>
  <si>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</si>
  <si>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</si>
  <si>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</si>
  <si>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</si>
  <si>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</si>
  <si>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</si>
  <si>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Cifras preliminares</t>
  </si>
  <si>
    <t>Fuente: Sistema de la Información de la Gestión Financiera (SIGEF)</t>
  </si>
  <si>
    <r>
      <t>1/</t>
    </r>
    <r>
      <rPr>
        <b/>
        <sz val="12"/>
        <color rgb="FF000000"/>
        <rFont val="Calibri"/>
        <family val="2"/>
        <scheme val="minor"/>
      </rPr>
      <t xml:space="preserve"> Presupuesto aprobado corresponde a la Ley No. 222-20 que modifica el Presupuesto General del Estado 2020.</t>
    </r>
  </si>
  <si>
    <t>1.2 - Ingresos de Capital</t>
  </si>
  <si>
    <r>
      <t>Presupuesto Aprobado</t>
    </r>
    <r>
      <rPr>
        <b/>
        <vertAlign val="superscript"/>
        <sz val="11"/>
        <color rgb="FFFFFFFF"/>
        <rFont val="Calibri"/>
        <family val="2"/>
        <scheme val="minor"/>
      </rPr>
      <t>1/</t>
    </r>
  </si>
  <si>
    <r>
      <t>Percibido</t>
    </r>
    <r>
      <rPr>
        <b/>
        <vertAlign val="superscript"/>
        <sz val="11"/>
        <color rgb="FFFFFFFF"/>
        <rFont val="Calibri"/>
        <family val="2"/>
        <scheme val="minor"/>
      </rPr>
      <t>2/</t>
    </r>
  </si>
  <si>
    <r>
      <t>1/</t>
    </r>
    <r>
      <rPr>
        <b/>
        <sz val="10"/>
        <color rgb="FF000000"/>
        <rFont val="Calibri"/>
        <family val="2"/>
        <scheme val="minor"/>
      </rPr>
      <t xml:space="preserve"> Presupuesto aprobado corresponde a la Ley No. 222-20 que modifica el Presupuesto General del Estado 2020.</t>
    </r>
  </si>
  <si>
    <r>
      <t>2/</t>
    </r>
    <r>
      <rPr>
        <b/>
        <sz val="10"/>
        <color rgb="FF000000"/>
        <rFont val="Calibri"/>
        <family val="2"/>
        <scheme val="minor"/>
      </rPr>
      <t>Incluyen donaciones</t>
    </r>
  </si>
  <si>
    <t>Regiones/Provincias</t>
  </si>
  <si>
    <t>01 - REGION CIBAO NORTE</t>
  </si>
  <si>
    <t>09 - ESPAILLAT</t>
  </si>
  <si>
    <t>18 - PUERTO PLATA</t>
  </si>
  <si>
    <t>25 - SANTIAGO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</si>
  <si>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</si>
  <si>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</si>
  <si>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</si>
  <si>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</si>
  <si>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</si>
  <si>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</si>
  <si>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</si>
  <si>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</si>
  <si>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</si>
  <si>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</si>
  <si>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</si>
  <si>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</si>
  <si>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</si>
  <si>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</si>
  <si>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</si>
  <si>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</si>
  <si>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</si>
  <si>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</si>
  <si>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</si>
  <si>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</si>
  <si>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</si>
  <si>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</si>
  <si>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</si>
  <si>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</si>
  <si>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</si>
  <si>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</si>
  <si>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</si>
  <si>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</si>
  <si>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</si>
  <si>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</si>
  <si>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</si>
  <si>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</si>
  <si>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</si>
  <si>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</si>
  <si>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</si>
  <si>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</si>
  <si>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</si>
  <si>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</si>
  <si>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</si>
  <si>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88 - MULTIREGIONAL</t>
  </si>
  <si>
    <t>98 - NACIONAL</t>
  </si>
  <si>
    <t>Valores en RD$ millones</t>
  </si>
  <si>
    <t>Distribución Geográfica de los Proyectos de Inversión Pública (Noviembre 2020)</t>
  </si>
  <si>
    <t>Gastos de Gobierno Central (Noviembre 2020)</t>
  </si>
  <si>
    <t>Ingresos del Gobierno Central (Noviembre 2020)</t>
  </si>
  <si>
    <r>
      <t xml:space="preserve">3/ </t>
    </r>
    <r>
      <rPr>
        <b/>
        <sz val="10"/>
        <color rgb="FF000000"/>
        <rFont val="Calibri"/>
        <family val="2"/>
        <scheme val="minor"/>
      </rPr>
      <t xml:space="preserve"> Fecha de registro al 15/diciembre/2020</t>
    </r>
  </si>
  <si>
    <r>
      <t xml:space="preserve">2/ </t>
    </r>
    <r>
      <rPr>
        <b/>
        <sz val="12"/>
        <color rgb="FF000000"/>
        <rFont val="Calibri"/>
        <family val="2"/>
        <scheme val="minor"/>
      </rPr>
      <t xml:space="preserve"> Fecha de registro al 15/diciembre/2020</t>
    </r>
  </si>
  <si>
    <t>Fecha de registro al 15/diciembre/2020</t>
  </si>
  <si>
    <r>
      <t>Noviembre</t>
    </r>
    <r>
      <rPr>
        <b/>
        <vertAlign val="superscript"/>
        <sz val="11"/>
        <color rgb="FFFFFFFF"/>
        <rFont val="Calibri"/>
        <family val="2"/>
        <scheme val="minor"/>
      </rPr>
      <t>3/</t>
    </r>
  </si>
  <si>
    <r>
      <t>Noviembre</t>
    </r>
    <r>
      <rPr>
        <b/>
        <vertAlign val="superscript"/>
        <sz val="11"/>
        <color rgb="FFFFFFFF"/>
        <rFont val="Calibri"/>
        <family val="2"/>
        <scheme val="minor"/>
      </rPr>
      <t>2/</t>
    </r>
  </si>
  <si>
    <t>Noviembre</t>
  </si>
  <si>
    <t>Quédate en casa</t>
  </si>
  <si>
    <t>Detalle</t>
  </si>
  <si>
    <t>Monto</t>
  </si>
  <si>
    <t>Total</t>
  </si>
  <si>
    <t>Fuente: SIGEF</t>
  </si>
  <si>
    <t>Gastos en los programas de transferencia por COVID-19</t>
  </si>
  <si>
    <t>Montos en RD$ millones</t>
  </si>
  <si>
    <t>Noviembre 2020</t>
  </si>
  <si>
    <t>Programa de Asistencia al Trabajador Independiente (PA'TI)</t>
  </si>
  <si>
    <t>Fondo de Asistencia Solidaria al Empleado (FASE)</t>
  </si>
  <si>
    <t>Notas: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</si>
</sst>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#,##0.0"/>
    <numFmt numFmtId="166" formatCode="_(* #,##0.0_);_(* \(#,##0.0\);_(* &quot;-&quot;??_);_(@_)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sz val="11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56">
    <xf numFmtId="0" fontId="0" fillId="0" borderId="0" xfId="0"/>
    <xf numFmtId="0" fontId="6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12" fillId="4" borderId="0" xfId="0" applyNumberFormat="1" applyFont="1" applyFill="1" applyAlignment="1">
      <alignment horizontal="center" vertical="center" wrapText="1"/>
    </xf>
    <xf numFmtId="164" fontId="12" fillId="4" borderId="0" xfId="1" applyNumberFormat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4" fontId="13" fillId="2" borderId="0" xfId="1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164" fontId="10" fillId="3" borderId="0" xfId="1" applyNumberFormat="1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indent="1"/>
    </xf>
    <xf numFmtId="166" fontId="0" fillId="0" borderId="0" xfId="2" applyNumberFormat="1" applyFont="1"/>
    <xf numFmtId="0" fontId="2" fillId="6" borderId="12" xfId="0" applyFont="1" applyFill="1" applyBorder="1" applyAlignment="1">
      <alignment horizontal="left"/>
    </xf>
    <xf numFmtId="167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7" fontId="16" fillId="8" borderId="0" xfId="2" applyNumberFormat="1" applyFont="1" applyFill="1" applyAlignment="1">
      <alignment horizontal="center" vertical="center"/>
    </xf>
    <xf numFmtId="164" fontId="16" fillId="8" borderId="0" xfId="1" applyNumberFormat="1" applyFont="1" applyFill="1" applyAlignment="1">
      <alignment horizontal="center" vertical="center"/>
    </xf>
    <xf numFmtId="167" fontId="2" fillId="6" borderId="12" xfId="2" applyNumberFormat="1" applyFont="1" applyFill="1" applyBorder="1" applyAlignment="1">
      <alignment horizontal="center" vertical="center"/>
    </xf>
    <xf numFmtId="164" fontId="2" fillId="6" borderId="12" xfId="1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167" fontId="0" fillId="0" borderId="13" xfId="2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2" fillId="0" borderId="0" xfId="0" applyFont="1"/>
    <xf numFmtId="0" fontId="17" fillId="0" borderId="0" xfId="3" applyFont="1" applyBorder="1" applyAlignment="1">
      <alignment horizontal="left"/>
    </xf>
    <xf numFmtId="0" fontId="17" fillId="9" borderId="0" xfId="3" applyFont="1" applyFill="1" applyBorder="1" applyAlignment="1">
      <alignment horizontal="left"/>
    </xf>
    <xf numFmtId="0" fontId="16" fillId="8" borderId="14" xfId="0" applyFont="1" applyFill="1" applyBorder="1" applyAlignment="1"/>
    <xf numFmtId="166" fontId="16" fillId="8" borderId="14" xfId="0" applyNumberFormat="1" applyFont="1" applyFill="1" applyBorder="1" applyAlignmen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8" borderId="1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4">
    <cellStyle name="Millares" xfId="2" builtinId="3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6"/>
  <sheetViews>
    <sheetView showGridLines="0" tabSelected="1" workbookViewId="0">
      <selection activeCell="B22" sqref="B22:H22"/>
    </sheetView>
  </sheetViews>
  <sheetFormatPr baseColWidth="10" defaultRowHeight="15" x14ac:dyDescent="0.25"/>
  <cols>
    <col min="2" max="2" width="51.140625" customWidth="1"/>
    <col min="3" max="3" width="15.7109375" bestFit="1" customWidth="1"/>
    <col min="4" max="4" width="15" bestFit="1" customWidth="1"/>
    <col min="5" max="5" width="15.28515625" bestFit="1" customWidth="1"/>
    <col min="6" max="6" width="12.28515625" customWidth="1"/>
    <col min="7" max="7" width="9.85546875" customWidth="1"/>
    <col min="8" max="8" width="9.140625" bestFit="1" customWidth="1"/>
  </cols>
  <sheetData>
    <row r="3" spans="2:10" x14ac:dyDescent="0.25">
      <c r="B3" s="37" t="s">
        <v>89</v>
      </c>
      <c r="C3" s="37"/>
      <c r="D3" s="37"/>
      <c r="E3" s="37"/>
      <c r="F3" s="37"/>
      <c r="G3" s="37"/>
      <c r="H3" s="37"/>
    </row>
    <row r="4" spans="2:10" ht="15.75" thickBot="1" x14ac:dyDescent="0.3">
      <c r="B4" s="38" t="s">
        <v>12</v>
      </c>
      <c r="C4" s="38"/>
      <c r="D4" s="38"/>
      <c r="E4" s="38"/>
      <c r="F4" s="38"/>
      <c r="G4" s="38"/>
      <c r="H4" s="38"/>
    </row>
    <row r="5" spans="2:10" ht="15.75" thickBot="1" x14ac:dyDescent="0.3">
      <c r="B5" s="39" t="s">
        <v>13</v>
      </c>
      <c r="C5" s="39" t="s">
        <v>14</v>
      </c>
      <c r="D5" s="39" t="s">
        <v>36</v>
      </c>
      <c r="E5" s="42" t="s">
        <v>37</v>
      </c>
      <c r="F5" s="43"/>
      <c r="G5" s="42" t="s">
        <v>16</v>
      </c>
      <c r="H5" s="43"/>
    </row>
    <row r="6" spans="2:10" ht="15.75" thickBot="1" x14ac:dyDescent="0.3">
      <c r="B6" s="40"/>
      <c r="C6" s="41"/>
      <c r="D6" s="41"/>
      <c r="E6" s="42" t="s">
        <v>93</v>
      </c>
      <c r="F6" s="43"/>
      <c r="G6" s="39" t="s">
        <v>17</v>
      </c>
      <c r="H6" s="39" t="s">
        <v>18</v>
      </c>
    </row>
    <row r="7" spans="2:10" ht="15.75" thickBot="1" x14ac:dyDescent="0.3">
      <c r="B7" s="41"/>
      <c r="C7" s="2">
        <v>2019</v>
      </c>
      <c r="D7" s="2">
        <v>2020</v>
      </c>
      <c r="E7" s="2">
        <v>2019</v>
      </c>
      <c r="F7" s="2">
        <v>2020</v>
      </c>
      <c r="G7" s="41"/>
      <c r="H7" s="41"/>
    </row>
    <row r="8" spans="2:10" x14ac:dyDescent="0.25">
      <c r="B8" s="3" t="s">
        <v>1</v>
      </c>
      <c r="C8" s="9">
        <v>687034.6</v>
      </c>
      <c r="D8" s="9">
        <v>598123.80000000005</v>
      </c>
      <c r="E8" s="9">
        <v>51175.365322290003</v>
      </c>
      <c r="F8" s="9">
        <v>51579.542326839983</v>
      </c>
      <c r="G8" s="9">
        <f>F8-E8</f>
        <v>404.17700454997976</v>
      </c>
      <c r="H8" s="15">
        <f>F8/E8-1</f>
        <v>7.8978821549113842E-3</v>
      </c>
    </row>
    <row r="9" spans="2:10" x14ac:dyDescent="0.25">
      <c r="B9" s="4" t="s">
        <v>2</v>
      </c>
      <c r="C9" s="11">
        <v>638617.5</v>
      </c>
      <c r="D9" s="11">
        <v>527434.1</v>
      </c>
      <c r="E9" s="11">
        <v>47395.194059710004</v>
      </c>
      <c r="F9" s="11">
        <v>48958.09826147998</v>
      </c>
      <c r="G9" s="11">
        <f>F9-E9</f>
        <v>1562.9042017699758</v>
      </c>
      <c r="H9" s="16">
        <f>F9/E9-1</f>
        <v>3.2976005959612253E-2</v>
      </c>
    </row>
    <row r="10" spans="2:10" x14ac:dyDescent="0.25">
      <c r="B10" s="4" t="s">
        <v>3</v>
      </c>
      <c r="C10" s="11">
        <v>2859</v>
      </c>
      <c r="D10" s="11">
        <v>2453.1999999999998</v>
      </c>
      <c r="E10" s="11">
        <v>216.98868876999995</v>
      </c>
      <c r="F10" s="11">
        <v>401.30180012</v>
      </c>
      <c r="G10" s="11">
        <f t="shared" ref="G10:G15" si="0">F10-E10</f>
        <v>184.31311135000004</v>
      </c>
      <c r="H10" s="16">
        <f>F10/E10-1</f>
        <v>0.84941345281534542</v>
      </c>
      <c r="J10" s="11"/>
    </row>
    <row r="11" spans="2:10" x14ac:dyDescent="0.25">
      <c r="B11" s="4" t="s">
        <v>4</v>
      </c>
      <c r="C11" s="11">
        <v>27929</v>
      </c>
      <c r="D11" s="11">
        <v>20951.5</v>
      </c>
      <c r="E11" s="11">
        <v>1895.2251722800006</v>
      </c>
      <c r="F11" s="11">
        <v>1135.9909880400003</v>
      </c>
      <c r="G11" s="11">
        <f t="shared" si="0"/>
        <v>-759.23418424000033</v>
      </c>
      <c r="H11" s="16">
        <f>F11/E11-1</f>
        <v>-0.40060368305821081</v>
      </c>
    </row>
    <row r="12" spans="2:10" x14ac:dyDescent="0.25">
      <c r="B12" s="4" t="s">
        <v>5</v>
      </c>
      <c r="C12" s="11">
        <v>8785.5</v>
      </c>
      <c r="D12" s="11">
        <v>13824</v>
      </c>
      <c r="E12" s="11">
        <v>832.59151366999993</v>
      </c>
      <c r="F12" s="11">
        <v>251.36552781</v>
      </c>
      <c r="G12" s="11">
        <f t="shared" si="0"/>
        <v>-581.22598585999992</v>
      </c>
      <c r="H12" s="16">
        <f t="shared" ref="H12:H15" si="1">F12/E12-1</f>
        <v>-0.69809261362513786</v>
      </c>
    </row>
    <row r="13" spans="2:10" x14ac:dyDescent="0.25">
      <c r="B13" s="4" t="s">
        <v>6</v>
      </c>
      <c r="C13" s="11">
        <v>2.1</v>
      </c>
      <c r="D13" s="11">
        <v>23738.2</v>
      </c>
      <c r="E13" s="11">
        <v>0.109</v>
      </c>
      <c r="F13" s="11">
        <v>0.1065</v>
      </c>
      <c r="G13" s="11">
        <f t="shared" si="0"/>
        <v>-2.5000000000000022E-3</v>
      </c>
      <c r="H13" s="16">
        <f t="shared" si="1"/>
        <v>-2.2935779816513735E-2</v>
      </c>
    </row>
    <row r="14" spans="2:10" x14ac:dyDescent="0.25">
      <c r="B14" s="4" t="s">
        <v>7</v>
      </c>
      <c r="C14" s="11">
        <v>163.5</v>
      </c>
      <c r="D14" s="11">
        <v>143.69999999999999</v>
      </c>
      <c r="E14" s="11">
        <v>20.017201939999996</v>
      </c>
      <c r="F14" s="11">
        <v>19.274014319999999</v>
      </c>
      <c r="G14" s="11">
        <f t="shared" si="0"/>
        <v>-0.74318761999999694</v>
      </c>
      <c r="H14" s="16">
        <f t="shared" si="1"/>
        <v>-3.712744779353494E-2</v>
      </c>
    </row>
    <row r="15" spans="2:10" x14ac:dyDescent="0.25">
      <c r="B15" s="4" t="s">
        <v>8</v>
      </c>
      <c r="C15" s="11">
        <v>8677.9</v>
      </c>
      <c r="D15" s="11">
        <v>9579</v>
      </c>
      <c r="E15" s="11">
        <v>815.23968591999983</v>
      </c>
      <c r="F15" s="11">
        <v>813.40523507</v>
      </c>
      <c r="G15" s="11">
        <f t="shared" si="0"/>
        <v>-1.8344508499998256</v>
      </c>
      <c r="H15" s="16">
        <f t="shared" si="1"/>
        <v>-2.2501981707743202E-3</v>
      </c>
    </row>
    <row r="16" spans="2:10" x14ac:dyDescent="0.25">
      <c r="B16" s="3" t="s">
        <v>35</v>
      </c>
      <c r="C16" s="9">
        <v>2895.9</v>
      </c>
      <c r="D16" s="9">
        <v>12238.9</v>
      </c>
      <c r="E16" s="9">
        <v>32.921801050000006</v>
      </c>
      <c r="F16" s="9">
        <v>-1.1641532182693482E-15</v>
      </c>
      <c r="G16" s="9">
        <f>F16-E16</f>
        <v>-32.921801050000006</v>
      </c>
      <c r="H16" s="15">
        <f>F16/E16-1</f>
        <v>-1</v>
      </c>
    </row>
    <row r="17" spans="2:8" ht="30" x14ac:dyDescent="0.25">
      <c r="B17" s="4" t="s">
        <v>9</v>
      </c>
      <c r="C17" s="11">
        <v>8.6</v>
      </c>
      <c r="D17" s="11">
        <v>11.4</v>
      </c>
      <c r="E17" s="11">
        <v>7.8724600000000006E-2</v>
      </c>
      <c r="F17" s="11">
        <v>0</v>
      </c>
      <c r="G17" s="11">
        <f>F17-E17</f>
        <v>-7.8724600000000006E-2</v>
      </c>
      <c r="H17" s="16">
        <f>F17/E17-1</f>
        <v>-1</v>
      </c>
    </row>
    <row r="18" spans="2:8" x14ac:dyDescent="0.25">
      <c r="B18" s="4" t="s">
        <v>10</v>
      </c>
      <c r="C18" s="11">
        <v>2887.2</v>
      </c>
      <c r="D18" s="11">
        <v>12227.4</v>
      </c>
      <c r="E18" s="11">
        <v>10.177713990000003</v>
      </c>
      <c r="F18" s="11">
        <v>-1.1641532182693482E-15</v>
      </c>
      <c r="G18" s="11">
        <f t="shared" ref="G18:G19" si="2">F18-E18</f>
        <v>-10.177713990000004</v>
      </c>
      <c r="H18" s="16">
        <f t="shared" ref="H18" si="3">F18/E18-1</f>
        <v>-1.0000000000000002</v>
      </c>
    </row>
    <row r="19" spans="2:8" ht="30" x14ac:dyDescent="0.25">
      <c r="B19" s="4" t="s">
        <v>11</v>
      </c>
      <c r="C19" s="11">
        <v>0</v>
      </c>
      <c r="D19" s="11">
        <v>0</v>
      </c>
      <c r="E19" s="11">
        <v>22.665362460000001</v>
      </c>
      <c r="F19" s="11">
        <v>0</v>
      </c>
      <c r="G19" s="11">
        <f t="shared" si="2"/>
        <v>-22.665362460000001</v>
      </c>
      <c r="H19" s="16">
        <f>F19/E19-1</f>
        <v>-1</v>
      </c>
    </row>
    <row r="20" spans="2:8" x14ac:dyDescent="0.25">
      <c r="B20" s="5" t="s">
        <v>0</v>
      </c>
      <c r="C20" s="13">
        <v>689930.5</v>
      </c>
      <c r="D20" s="13">
        <v>610362.69999999995</v>
      </c>
      <c r="E20" s="13">
        <v>51208.287123339993</v>
      </c>
      <c r="F20" s="13">
        <v>51579.542326839983</v>
      </c>
      <c r="G20" s="13">
        <f>F20-E20</f>
        <v>371.25520349998988</v>
      </c>
      <c r="H20" s="17">
        <f>F20/E20-1</f>
        <v>7.2499047391643145E-3</v>
      </c>
    </row>
    <row r="21" spans="2:8" x14ac:dyDescent="0.25">
      <c r="B21" s="36" t="s">
        <v>106</v>
      </c>
      <c r="C21" s="36"/>
      <c r="D21" s="36"/>
      <c r="E21" s="36"/>
      <c r="F21" s="36"/>
      <c r="G21" s="36"/>
      <c r="H21" s="36"/>
    </row>
    <row r="22" spans="2:8" x14ac:dyDescent="0.25">
      <c r="B22" s="36" t="s">
        <v>32</v>
      </c>
      <c r="C22" s="36"/>
      <c r="D22" s="36"/>
      <c r="E22" s="36"/>
      <c r="F22" s="36"/>
      <c r="G22" s="36"/>
      <c r="H22" s="36"/>
    </row>
    <row r="23" spans="2:8" ht="18" customHeight="1" x14ac:dyDescent="0.25">
      <c r="B23" s="44" t="s">
        <v>38</v>
      </c>
      <c r="C23" s="44"/>
      <c r="D23" s="44"/>
      <c r="E23" s="44"/>
      <c r="F23" s="44"/>
      <c r="G23" s="44"/>
      <c r="H23" s="44"/>
    </row>
    <row r="24" spans="2:8" x14ac:dyDescent="0.25">
      <c r="B24" s="44" t="s">
        <v>39</v>
      </c>
      <c r="C24" s="44"/>
      <c r="D24" s="44"/>
      <c r="E24" s="44"/>
      <c r="F24" s="44"/>
      <c r="G24" s="44"/>
      <c r="H24" s="44"/>
    </row>
    <row r="25" spans="2:8" x14ac:dyDescent="0.25">
      <c r="B25" s="44" t="s">
        <v>90</v>
      </c>
      <c r="C25" s="44"/>
      <c r="D25" s="44"/>
      <c r="E25" s="44"/>
      <c r="F25" s="44"/>
      <c r="G25" s="44"/>
      <c r="H25" s="44"/>
    </row>
    <row r="26" spans="2:8" x14ac:dyDescent="0.25">
      <c r="B26" s="36" t="s">
        <v>33</v>
      </c>
      <c r="C26" s="36"/>
      <c r="D26" s="36"/>
      <c r="E26" s="36"/>
      <c r="F26" s="36"/>
      <c r="G26" s="36"/>
      <c r="H26" s="36"/>
    </row>
  </sheetData>
  <mergeCells count="16">
    <mergeCell ref="B26:H26"/>
    <mergeCell ref="B3:H3"/>
    <mergeCell ref="B4:H4"/>
    <mergeCell ref="B5:B7"/>
    <mergeCell ref="C5:C6"/>
    <mergeCell ref="D5:D6"/>
    <mergeCell ref="E5:F5"/>
    <mergeCell ref="G5:H5"/>
    <mergeCell ref="E6:F6"/>
    <mergeCell ref="G6:G7"/>
    <mergeCell ref="H6:H7"/>
    <mergeCell ref="B21:H21"/>
    <mergeCell ref="B22:H22"/>
    <mergeCell ref="B23:H23"/>
    <mergeCell ref="B24:H24"/>
    <mergeCell ref="B25:H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6"/>
  <sheetViews>
    <sheetView showGridLines="0" zoomScale="85" zoomScaleNormal="85" workbookViewId="0">
      <selection activeCell="B23" sqref="B23:H23"/>
    </sheetView>
  </sheetViews>
  <sheetFormatPr baseColWidth="10" defaultRowHeight="15.75" x14ac:dyDescent="0.25"/>
  <cols>
    <col min="1" max="1" width="11.42578125" style="1"/>
    <col min="2" max="2" width="50" style="1" bestFit="1" customWidth="1"/>
    <col min="3" max="3" width="20.140625" style="1" bestFit="1" customWidth="1"/>
    <col min="4" max="4" width="16.5703125" style="1" customWidth="1"/>
    <col min="5" max="6" width="16.42578125" style="1" bestFit="1" customWidth="1"/>
    <col min="7" max="16384" width="11.42578125" style="1"/>
  </cols>
  <sheetData>
    <row r="3" spans="2:8" x14ac:dyDescent="0.25">
      <c r="B3" s="46" t="s">
        <v>88</v>
      </c>
      <c r="C3" s="46"/>
      <c r="D3" s="46"/>
      <c r="E3" s="46"/>
      <c r="F3" s="46"/>
      <c r="G3" s="46"/>
      <c r="H3" s="46"/>
    </row>
    <row r="4" spans="2:8" ht="16.5" thickBot="1" x14ac:dyDescent="0.3">
      <c r="B4" s="47" t="s">
        <v>12</v>
      </c>
      <c r="C4" s="47"/>
      <c r="D4" s="47"/>
      <c r="E4" s="47"/>
      <c r="F4" s="47"/>
      <c r="G4" s="47"/>
      <c r="H4" s="47"/>
    </row>
    <row r="5" spans="2:8" ht="16.5" thickBot="1" x14ac:dyDescent="0.3">
      <c r="B5" s="39" t="s">
        <v>13</v>
      </c>
      <c r="C5" s="39" t="s">
        <v>14</v>
      </c>
      <c r="D5" s="39" t="s">
        <v>36</v>
      </c>
      <c r="E5" s="42" t="s">
        <v>15</v>
      </c>
      <c r="F5" s="43"/>
      <c r="G5" s="42" t="s">
        <v>16</v>
      </c>
      <c r="H5" s="43"/>
    </row>
    <row r="6" spans="2:8" ht="16.5" thickBot="1" x14ac:dyDescent="0.3">
      <c r="B6" s="40"/>
      <c r="C6" s="41"/>
      <c r="D6" s="41"/>
      <c r="E6" s="42" t="s">
        <v>94</v>
      </c>
      <c r="F6" s="43"/>
      <c r="G6" s="39" t="s">
        <v>17</v>
      </c>
      <c r="H6" s="39" t="s">
        <v>18</v>
      </c>
    </row>
    <row r="7" spans="2:8" ht="16.5" thickBot="1" x14ac:dyDescent="0.3">
      <c r="B7" s="41"/>
      <c r="C7" s="2">
        <v>2019</v>
      </c>
      <c r="D7" s="2">
        <v>2020</v>
      </c>
      <c r="E7" s="2">
        <v>2019</v>
      </c>
      <c r="F7" s="2">
        <v>2020</v>
      </c>
      <c r="G7" s="41"/>
      <c r="H7" s="41"/>
    </row>
    <row r="8" spans="2:8" x14ac:dyDescent="0.25">
      <c r="B8" s="3" t="s">
        <v>19</v>
      </c>
      <c r="C8" s="9">
        <v>643906.80000000005</v>
      </c>
      <c r="D8" s="9">
        <v>887976.8</v>
      </c>
      <c r="E8" s="9">
        <v>61298.907805709998</v>
      </c>
      <c r="F8" s="9">
        <v>84523.384107399994</v>
      </c>
      <c r="G8" s="9">
        <f>F8-E8</f>
        <v>23224.476301689996</v>
      </c>
      <c r="H8" s="10">
        <f>F8/E8-1</f>
        <v>0.37887259550041508</v>
      </c>
    </row>
    <row r="9" spans="2:8" x14ac:dyDescent="0.25">
      <c r="B9" s="4" t="s">
        <v>20</v>
      </c>
      <c r="C9" s="11">
        <v>284605.5</v>
      </c>
      <c r="D9" s="11">
        <v>345230.3</v>
      </c>
      <c r="E9" s="11">
        <v>31584.288337999998</v>
      </c>
      <c r="F9" s="11">
        <v>32509.983226620014</v>
      </c>
      <c r="G9" s="11">
        <f>F9-E9</f>
        <v>925.69488862001526</v>
      </c>
      <c r="H9" s="12">
        <f>F9/E9-1</f>
        <v>2.9308714469475028E-2</v>
      </c>
    </row>
    <row r="10" spans="2:8" x14ac:dyDescent="0.25">
      <c r="B10" s="4" t="s">
        <v>21</v>
      </c>
      <c r="C10" s="11">
        <v>36970</v>
      </c>
      <c r="D10" s="11">
        <v>43148.1</v>
      </c>
      <c r="E10" s="11">
        <v>3758.0168288499995</v>
      </c>
      <c r="F10" s="11">
        <v>6316.7044600900008</v>
      </c>
      <c r="G10" s="11">
        <f t="shared" ref="G10:G15" si="0">F10-E10</f>
        <v>2558.6876312400013</v>
      </c>
      <c r="H10" s="12">
        <f>F10/E10-1</f>
        <v>0.68086114239754281</v>
      </c>
    </row>
    <row r="11" spans="2:8" x14ac:dyDescent="0.25">
      <c r="B11" s="4" t="s">
        <v>22</v>
      </c>
      <c r="C11" s="11">
        <v>147887</v>
      </c>
      <c r="D11" s="11">
        <v>162830.9</v>
      </c>
      <c r="E11" s="11">
        <v>6102.0550514699989</v>
      </c>
      <c r="F11" s="11">
        <v>8198.4845209199993</v>
      </c>
      <c r="G11" s="11">
        <f t="shared" si="0"/>
        <v>2096.4294694500004</v>
      </c>
      <c r="H11" s="12">
        <f>F11/E11-1</f>
        <v>0.34356121860043953</v>
      </c>
    </row>
    <row r="12" spans="2:8" x14ac:dyDescent="0.25">
      <c r="B12" s="4" t="s">
        <v>23</v>
      </c>
      <c r="C12" s="11">
        <v>174407</v>
      </c>
      <c r="D12" s="11">
        <v>336439.4</v>
      </c>
      <c r="E12" s="11">
        <v>19853.216232390001</v>
      </c>
      <c r="F12" s="11">
        <v>37496.251722899993</v>
      </c>
      <c r="G12" s="11">
        <f t="shared" si="0"/>
        <v>17643.035490509992</v>
      </c>
      <c r="H12" s="12">
        <f t="shared" ref="H12:H15" si="1">F12/E12-1</f>
        <v>0.88867391983198374</v>
      </c>
    </row>
    <row r="13" spans="2:8" x14ac:dyDescent="0.25">
      <c r="B13" s="4" t="s">
        <v>24</v>
      </c>
      <c r="C13" s="11">
        <v>37.299999999999997</v>
      </c>
      <c r="D13" s="11">
        <v>328.2</v>
      </c>
      <c r="E13" s="11">
        <v>1.3313550000000001</v>
      </c>
      <c r="F13" s="11">
        <v>1.9601768700000002</v>
      </c>
      <c r="G13" s="11">
        <f t="shared" si="0"/>
        <v>0.62882187000000012</v>
      </c>
      <c r="H13" s="12">
        <f t="shared" si="1"/>
        <v>0.47231720315017411</v>
      </c>
    </row>
    <row r="14" spans="2:8" x14ac:dyDescent="0.25">
      <c r="B14" s="3" t="s">
        <v>25</v>
      </c>
      <c r="C14" s="9">
        <v>121549.1</v>
      </c>
      <c r="D14" s="9">
        <v>141083.9</v>
      </c>
      <c r="E14" s="9">
        <v>4940.1757785299997</v>
      </c>
      <c r="F14" s="9">
        <v>7714.9368146999996</v>
      </c>
      <c r="G14" s="9">
        <f t="shared" si="0"/>
        <v>2774.7610361699999</v>
      </c>
      <c r="H14" s="10">
        <f t="shared" si="1"/>
        <v>0.56167253161903852</v>
      </c>
    </row>
    <row r="15" spans="2:8" x14ac:dyDescent="0.25">
      <c r="B15" s="4" t="s">
        <v>26</v>
      </c>
      <c r="C15" s="11">
        <v>34896.9</v>
      </c>
      <c r="D15" s="11">
        <v>33481.599999999999</v>
      </c>
      <c r="E15" s="11">
        <v>703.28294556999992</v>
      </c>
      <c r="F15" s="11">
        <v>189.41385028999997</v>
      </c>
      <c r="G15" s="11">
        <f t="shared" si="0"/>
        <v>-513.86909528000001</v>
      </c>
      <c r="H15" s="12">
        <f t="shared" si="1"/>
        <v>-0.73067191308544666</v>
      </c>
    </row>
    <row r="16" spans="2:8" x14ac:dyDescent="0.25">
      <c r="B16" s="4" t="s">
        <v>27</v>
      </c>
      <c r="C16" s="11">
        <v>51765.8</v>
      </c>
      <c r="D16" s="11">
        <v>58828.7</v>
      </c>
      <c r="E16" s="11">
        <v>2383.1112250200003</v>
      </c>
      <c r="F16" s="11">
        <v>1255.9133302800003</v>
      </c>
      <c r="G16" s="11">
        <f>F16-E16</f>
        <v>-1127.19789474</v>
      </c>
      <c r="H16" s="12">
        <f>F16/E16-1</f>
        <v>-0.47299424504642662</v>
      </c>
    </row>
    <row r="17" spans="2:8" x14ac:dyDescent="0.25">
      <c r="B17" s="4" t="s">
        <v>28</v>
      </c>
      <c r="C17" s="11">
        <v>57.1</v>
      </c>
      <c r="D17" s="11">
        <v>7.9</v>
      </c>
      <c r="E17" s="11">
        <v>0.25482689999999997</v>
      </c>
      <c r="F17" s="11">
        <v>0</v>
      </c>
      <c r="G17" s="11">
        <f>F17-E17</f>
        <v>-0.25482689999999997</v>
      </c>
      <c r="H17" s="12">
        <f>F17/E17-1</f>
        <v>-1</v>
      </c>
    </row>
    <row r="18" spans="2:8" x14ac:dyDescent="0.25">
      <c r="B18" s="4" t="s">
        <v>29</v>
      </c>
      <c r="C18" s="11">
        <v>1014.3</v>
      </c>
      <c r="D18" s="11">
        <v>3126.8</v>
      </c>
      <c r="E18" s="11">
        <v>172.81776414000001</v>
      </c>
      <c r="F18" s="11">
        <v>51.711370629999998</v>
      </c>
      <c r="G18" s="11">
        <f t="shared" ref="G18:G19" si="2">F18-E18</f>
        <v>-121.10639351</v>
      </c>
      <c r="H18" s="12">
        <f t="shared" ref="H18" si="3">F18/E18-1</f>
        <v>-0.70077514376294947</v>
      </c>
    </row>
    <row r="19" spans="2:8" x14ac:dyDescent="0.25">
      <c r="B19" s="4" t="s">
        <v>30</v>
      </c>
      <c r="C19" s="11">
        <v>32368.6</v>
      </c>
      <c r="D19" s="11">
        <v>44192.6</v>
      </c>
      <c r="E19" s="11">
        <v>1680.7090168999998</v>
      </c>
      <c r="F19" s="11">
        <v>6217.8982635000002</v>
      </c>
      <c r="G19" s="11">
        <f t="shared" si="2"/>
        <v>4537.1892466000008</v>
      </c>
      <c r="H19" s="12">
        <f>F19/E19-1</f>
        <v>2.6995685755102707</v>
      </c>
    </row>
    <row r="20" spans="2:8" x14ac:dyDescent="0.25">
      <c r="B20" s="4" t="s">
        <v>31</v>
      </c>
      <c r="C20" s="11">
        <v>1446.3</v>
      </c>
      <c r="D20" s="11">
        <v>1446.3</v>
      </c>
      <c r="E20" s="11">
        <v>0</v>
      </c>
      <c r="F20" s="11">
        <v>0</v>
      </c>
      <c r="G20" s="11">
        <f>F20-E20</f>
        <v>0</v>
      </c>
      <c r="H20" s="12">
        <v>0</v>
      </c>
    </row>
    <row r="21" spans="2:8" x14ac:dyDescent="0.25">
      <c r="B21" s="5" t="s">
        <v>0</v>
      </c>
      <c r="C21" s="13">
        <v>765455.9</v>
      </c>
      <c r="D21" s="13">
        <v>1029060.6</v>
      </c>
      <c r="E21" s="13">
        <v>66239.083584239997</v>
      </c>
      <c r="F21" s="13">
        <v>92238.3209221</v>
      </c>
      <c r="G21" s="13">
        <f>F21-E21</f>
        <v>25999.237337860002</v>
      </c>
      <c r="H21" s="14">
        <f t="shared" ref="H21" si="4">F21/E21-1</f>
        <v>0.3925059939090989</v>
      </c>
    </row>
    <row r="22" spans="2:8" x14ac:dyDescent="0.25">
      <c r="B22" s="45" t="s">
        <v>106</v>
      </c>
      <c r="C22" s="45"/>
      <c r="D22" s="45"/>
      <c r="E22" s="45"/>
      <c r="F22" s="45"/>
      <c r="G22" s="45"/>
      <c r="H22" s="45"/>
    </row>
    <row r="23" spans="2:8" x14ac:dyDescent="0.25">
      <c r="B23" s="45" t="s">
        <v>32</v>
      </c>
      <c r="C23" s="45"/>
      <c r="D23" s="45"/>
      <c r="E23" s="45"/>
      <c r="F23" s="45"/>
      <c r="G23" s="45"/>
      <c r="H23" s="45"/>
    </row>
    <row r="24" spans="2:8" ht="18" x14ac:dyDescent="0.25">
      <c r="B24" s="48" t="s">
        <v>34</v>
      </c>
      <c r="C24" s="48"/>
      <c r="D24" s="48"/>
      <c r="E24" s="48"/>
      <c r="F24" s="48"/>
      <c r="G24" s="48"/>
      <c r="H24" s="48"/>
    </row>
    <row r="25" spans="2:8" ht="18" x14ac:dyDescent="0.25">
      <c r="B25" s="48" t="s">
        <v>91</v>
      </c>
      <c r="C25" s="48"/>
      <c r="D25" s="48"/>
      <c r="E25" s="48"/>
      <c r="F25" s="48"/>
      <c r="G25" s="48"/>
      <c r="H25" s="48"/>
    </row>
    <row r="26" spans="2:8" x14ac:dyDescent="0.25">
      <c r="B26" s="45" t="s">
        <v>33</v>
      </c>
      <c r="C26" s="45"/>
      <c r="D26" s="45"/>
      <c r="E26" s="45"/>
      <c r="F26" s="45"/>
      <c r="G26" s="45"/>
      <c r="H26" s="45"/>
    </row>
  </sheetData>
  <mergeCells count="15">
    <mergeCell ref="B26:H26"/>
    <mergeCell ref="B3:H3"/>
    <mergeCell ref="B4:H4"/>
    <mergeCell ref="B5:B7"/>
    <mergeCell ref="C5:C6"/>
    <mergeCell ref="D5:D6"/>
    <mergeCell ref="E5:F5"/>
    <mergeCell ref="G5:H5"/>
    <mergeCell ref="E6:F6"/>
    <mergeCell ref="G6:G7"/>
    <mergeCell ref="H6:H7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9"/>
  <sheetViews>
    <sheetView showGridLines="0" topLeftCell="A40" workbookViewId="0">
      <selection activeCell="B57" sqref="B57"/>
    </sheetView>
  </sheetViews>
  <sheetFormatPr baseColWidth="10" defaultRowHeight="15" x14ac:dyDescent="0.25"/>
  <cols>
    <col min="2" max="2" width="36.85546875" customWidth="1"/>
    <col min="3" max="3" width="15.28515625" bestFit="1" customWidth="1"/>
    <col min="4" max="4" width="13.7109375" bestFit="1" customWidth="1"/>
    <col min="5" max="5" width="12" customWidth="1"/>
    <col min="6" max="6" width="11" customWidth="1"/>
  </cols>
  <sheetData>
    <row r="2" spans="2:6" x14ac:dyDescent="0.25">
      <c r="B2" s="52" t="s">
        <v>87</v>
      </c>
      <c r="C2" s="52"/>
      <c r="D2" s="52"/>
      <c r="E2" s="52"/>
      <c r="F2" s="52"/>
    </row>
    <row r="3" spans="2:6" ht="15.75" thickBot="1" x14ac:dyDescent="0.3">
      <c r="B3" s="53" t="s">
        <v>86</v>
      </c>
      <c r="C3" s="53"/>
      <c r="D3" s="53"/>
      <c r="E3" s="53"/>
      <c r="F3" s="53"/>
    </row>
    <row r="4" spans="2:6" ht="15.75" thickBot="1" x14ac:dyDescent="0.3">
      <c r="B4" s="49" t="s">
        <v>40</v>
      </c>
      <c r="C4" s="50" t="s">
        <v>95</v>
      </c>
      <c r="D4" s="51"/>
      <c r="E4" s="50" t="s">
        <v>16</v>
      </c>
      <c r="F4" s="51"/>
    </row>
    <row r="5" spans="2:6" x14ac:dyDescent="0.25">
      <c r="B5" s="49"/>
      <c r="C5" s="6">
        <v>2019</v>
      </c>
      <c r="D5" s="7">
        <v>2020</v>
      </c>
      <c r="E5" s="7" t="s">
        <v>17</v>
      </c>
      <c r="F5" s="7" t="s">
        <v>18</v>
      </c>
    </row>
    <row r="6" spans="2:6" x14ac:dyDescent="0.25">
      <c r="B6" s="20" t="s">
        <v>41</v>
      </c>
      <c r="C6" s="25">
        <v>375.29945693000002</v>
      </c>
      <c r="D6" s="25">
        <v>106.65778021999998</v>
      </c>
      <c r="E6" s="25">
        <f>D6-C6</f>
        <v>-268.64167671000007</v>
      </c>
      <c r="F6" s="26">
        <f>D6/C6-1</f>
        <v>-0.71580619622401009</v>
      </c>
    </row>
    <row r="7" spans="2:6" x14ac:dyDescent="0.25">
      <c r="B7" s="18" t="s">
        <v>42</v>
      </c>
      <c r="C7" s="21">
        <v>1.8012391500000002</v>
      </c>
      <c r="D7" s="21">
        <v>24.125590689999985</v>
      </c>
      <c r="E7" s="21">
        <f t="shared" ref="E7:E54" si="0">D7-C7</f>
        <v>22.324351539999984</v>
      </c>
      <c r="F7" s="22">
        <f t="shared" ref="F7:F55" si="1">D7/C7-1</f>
        <v>12.39388536497221</v>
      </c>
    </row>
    <row r="8" spans="2:6" x14ac:dyDescent="0.25">
      <c r="B8" s="18" t="s">
        <v>43</v>
      </c>
      <c r="C8" s="21">
        <v>14.200672089999999</v>
      </c>
      <c r="D8" s="21">
        <v>31.869544530000002</v>
      </c>
      <c r="E8" s="21">
        <f t="shared" si="0"/>
        <v>17.668872440000001</v>
      </c>
      <c r="F8" s="22">
        <f t="shared" si="1"/>
        <v>1.2442279018922129</v>
      </c>
    </row>
    <row r="9" spans="2:6" x14ac:dyDescent="0.25">
      <c r="B9" s="18" t="s">
        <v>44</v>
      </c>
      <c r="C9" s="21">
        <v>359.29754568999999</v>
      </c>
      <c r="D9" s="21">
        <v>50.662644999999998</v>
      </c>
      <c r="E9" s="21">
        <f t="shared" si="0"/>
        <v>-308.63490068999999</v>
      </c>
      <c r="F9" s="22">
        <f t="shared" si="1"/>
        <v>-0.85899529343372838</v>
      </c>
    </row>
    <row r="10" spans="2:6" x14ac:dyDescent="0.25">
      <c r="B10" s="20" t="s">
        <v>46</v>
      </c>
      <c r="C10" s="25">
        <v>212.66255351000001</v>
      </c>
      <c r="D10" s="25">
        <v>121.01567983</v>
      </c>
      <c r="E10" s="25">
        <f t="shared" si="0"/>
        <v>-91.646873680000013</v>
      </c>
      <c r="F10" s="26">
        <f t="shared" si="1"/>
        <v>-0.43094974722802104</v>
      </c>
    </row>
    <row r="11" spans="2:6" x14ac:dyDescent="0.25">
      <c r="B11" s="18" t="s">
        <v>47</v>
      </c>
      <c r="C11" s="21">
        <v>64.195116710000008</v>
      </c>
      <c r="D11" s="21">
        <v>61.570535310000004</v>
      </c>
      <c r="E11" s="21">
        <f t="shared" si="0"/>
        <v>-2.6245814000000038</v>
      </c>
      <c r="F11" s="22">
        <f t="shared" si="1"/>
        <v>-4.0884440040143466E-2</v>
      </c>
    </row>
    <row r="12" spans="2:6" x14ac:dyDescent="0.25">
      <c r="B12" s="18" t="s">
        <v>48</v>
      </c>
      <c r="C12" s="21">
        <v>0</v>
      </c>
      <c r="D12" s="21">
        <v>31.667594519999998</v>
      </c>
      <c r="E12" s="21">
        <f t="shared" si="0"/>
        <v>31.667594519999998</v>
      </c>
      <c r="F12" s="22"/>
    </row>
    <row r="13" spans="2:6" x14ac:dyDescent="0.25">
      <c r="B13" s="18" t="s">
        <v>49</v>
      </c>
      <c r="C13" s="21">
        <v>148.4674368</v>
      </c>
      <c r="D13" s="21">
        <v>27.777550000000002</v>
      </c>
      <c r="E13" s="21">
        <f t="shared" si="0"/>
        <v>-120.6898868</v>
      </c>
      <c r="F13" s="22">
        <f t="shared" si="1"/>
        <v>-0.81290476485143981</v>
      </c>
    </row>
    <row r="14" spans="2:6" x14ac:dyDescent="0.25">
      <c r="B14" s="20" t="s">
        <v>50</v>
      </c>
      <c r="C14" s="25">
        <v>62.714632119999997</v>
      </c>
      <c r="D14" s="25">
        <v>22.975776729999996</v>
      </c>
      <c r="E14" s="25">
        <f t="shared" si="0"/>
        <v>-39.738855389999998</v>
      </c>
      <c r="F14" s="26">
        <f t="shared" si="1"/>
        <v>-0.63364567480779477</v>
      </c>
    </row>
    <row r="15" spans="2:6" x14ac:dyDescent="0.25">
      <c r="B15" s="18" t="s">
        <v>51</v>
      </c>
      <c r="C15" s="21">
        <v>61.647682119999999</v>
      </c>
      <c r="D15" s="21">
        <v>12.181268289999998</v>
      </c>
      <c r="E15" s="21">
        <f t="shared" si="0"/>
        <v>-49.46641383</v>
      </c>
      <c r="F15" s="22">
        <f t="shared" si="1"/>
        <v>-0.80240508854349768</v>
      </c>
    </row>
    <row r="16" spans="2:6" x14ac:dyDescent="0.25">
      <c r="B16" s="18" t="s">
        <v>52</v>
      </c>
      <c r="C16" s="21">
        <v>0</v>
      </c>
      <c r="D16" s="21">
        <v>0.53374493000000001</v>
      </c>
      <c r="E16" s="21">
        <f t="shared" si="0"/>
        <v>0.53374493000000001</v>
      </c>
      <c r="F16" s="22"/>
    </row>
    <row r="17" spans="2:6" x14ac:dyDescent="0.25">
      <c r="B17" s="18" t="s">
        <v>53</v>
      </c>
      <c r="C17" s="21">
        <v>0</v>
      </c>
      <c r="D17" s="21">
        <v>9.3413306499999997</v>
      </c>
      <c r="E17" s="21">
        <f t="shared" si="0"/>
        <v>9.3413306499999997</v>
      </c>
      <c r="F17" s="22"/>
    </row>
    <row r="18" spans="2:6" x14ac:dyDescent="0.25">
      <c r="B18" s="18" t="s">
        <v>54</v>
      </c>
      <c r="C18" s="21">
        <v>0</v>
      </c>
      <c r="D18" s="21">
        <v>0.91943286000000002</v>
      </c>
      <c r="E18" s="21">
        <f t="shared" si="0"/>
        <v>0.91943286000000002</v>
      </c>
      <c r="F18" s="22"/>
    </row>
    <row r="19" spans="2:6" x14ac:dyDescent="0.25">
      <c r="B19" s="18" t="s">
        <v>45</v>
      </c>
      <c r="C19" s="21">
        <v>1.0669500000000001</v>
      </c>
      <c r="D19" s="21">
        <v>0</v>
      </c>
      <c r="E19" s="21">
        <f t="shared" si="0"/>
        <v>-1.0669500000000001</v>
      </c>
      <c r="F19" s="22">
        <f t="shared" si="1"/>
        <v>-1</v>
      </c>
    </row>
    <row r="20" spans="2:6" x14ac:dyDescent="0.25">
      <c r="B20" s="20" t="s">
        <v>55</v>
      </c>
      <c r="C20" s="25">
        <v>40</v>
      </c>
      <c r="D20" s="25">
        <v>13.175190190000002</v>
      </c>
      <c r="E20" s="25">
        <f t="shared" si="0"/>
        <v>-26.824809809999998</v>
      </c>
      <c r="F20" s="26">
        <f t="shared" si="1"/>
        <v>-0.67062024524999997</v>
      </c>
    </row>
    <row r="21" spans="2:6" x14ac:dyDescent="0.25">
      <c r="B21" s="18" t="s">
        <v>56</v>
      </c>
      <c r="C21" s="21">
        <v>20</v>
      </c>
      <c r="D21" s="21">
        <v>0</v>
      </c>
      <c r="E21" s="21">
        <f t="shared" si="0"/>
        <v>-20</v>
      </c>
      <c r="F21" s="22">
        <f t="shared" si="1"/>
        <v>-1</v>
      </c>
    </row>
    <row r="22" spans="2:6" x14ac:dyDescent="0.25">
      <c r="B22" s="18" t="s">
        <v>57</v>
      </c>
      <c r="C22" s="21">
        <v>0</v>
      </c>
      <c r="D22" s="21">
        <v>0</v>
      </c>
      <c r="E22" s="21">
        <f t="shared" si="0"/>
        <v>0</v>
      </c>
      <c r="F22" s="22"/>
    </row>
    <row r="23" spans="2:6" x14ac:dyDescent="0.25">
      <c r="B23" s="18" t="s">
        <v>58</v>
      </c>
      <c r="C23" s="21">
        <v>0</v>
      </c>
      <c r="D23" s="21">
        <v>13.175190190000002</v>
      </c>
      <c r="E23" s="21">
        <f t="shared" si="0"/>
        <v>13.175190190000002</v>
      </c>
      <c r="F23" s="22"/>
    </row>
    <row r="24" spans="2:6" x14ac:dyDescent="0.25">
      <c r="B24" s="18" t="s">
        <v>59</v>
      </c>
      <c r="C24" s="21">
        <v>20</v>
      </c>
      <c r="D24" s="21">
        <v>0</v>
      </c>
      <c r="E24" s="21">
        <f t="shared" si="0"/>
        <v>-20</v>
      </c>
      <c r="F24" s="22">
        <f t="shared" si="1"/>
        <v>-1</v>
      </c>
    </row>
    <row r="25" spans="2:6" x14ac:dyDescent="0.25">
      <c r="B25" s="18" t="s">
        <v>45</v>
      </c>
      <c r="C25" s="21">
        <v>0</v>
      </c>
      <c r="D25" s="21">
        <v>0</v>
      </c>
      <c r="E25" s="21">
        <f t="shared" si="0"/>
        <v>0</v>
      </c>
      <c r="F25" s="22"/>
    </row>
    <row r="26" spans="2:6" x14ac:dyDescent="0.25">
      <c r="B26" s="20" t="s">
        <v>60</v>
      </c>
      <c r="C26" s="25">
        <v>160.98499856999999</v>
      </c>
      <c r="D26" s="25">
        <v>32.307692200000005</v>
      </c>
      <c r="E26" s="25">
        <f t="shared" si="0"/>
        <v>-128.67730637</v>
      </c>
      <c r="F26" s="26">
        <f t="shared" si="1"/>
        <v>-0.79931240496329925</v>
      </c>
    </row>
    <row r="27" spans="2:6" x14ac:dyDescent="0.25">
      <c r="B27" s="18" t="s">
        <v>61</v>
      </c>
      <c r="C27" s="21">
        <v>51.484998570000002</v>
      </c>
      <c r="D27" s="21">
        <v>30.530558190000004</v>
      </c>
      <c r="E27" s="21">
        <f t="shared" si="0"/>
        <v>-20.954440379999998</v>
      </c>
      <c r="F27" s="22">
        <f t="shared" si="1"/>
        <v>-0.40700089272625573</v>
      </c>
    </row>
    <row r="28" spans="2:6" x14ac:dyDescent="0.25">
      <c r="B28" s="18" t="s">
        <v>62</v>
      </c>
      <c r="C28" s="21">
        <v>109.5</v>
      </c>
      <c r="D28" s="21">
        <v>0</v>
      </c>
      <c r="E28" s="21">
        <f t="shared" si="0"/>
        <v>-109.5</v>
      </c>
      <c r="F28" s="22">
        <f t="shared" si="1"/>
        <v>-1</v>
      </c>
    </row>
    <row r="29" spans="2:6" x14ac:dyDescent="0.25">
      <c r="B29" s="18" t="s">
        <v>63</v>
      </c>
      <c r="C29" s="21">
        <v>0</v>
      </c>
      <c r="D29" s="21">
        <v>1.7771340099999999</v>
      </c>
      <c r="E29" s="21">
        <f t="shared" si="0"/>
        <v>1.7771340099999999</v>
      </c>
      <c r="F29" s="22"/>
    </row>
    <row r="30" spans="2:6" x14ac:dyDescent="0.25">
      <c r="B30" s="18" t="s">
        <v>64</v>
      </c>
      <c r="C30" s="21">
        <v>0</v>
      </c>
      <c r="D30" s="21">
        <v>0</v>
      </c>
      <c r="E30" s="21">
        <f t="shared" si="0"/>
        <v>0</v>
      </c>
      <c r="F30" s="22"/>
    </row>
    <row r="31" spans="2:6" x14ac:dyDescent="0.25">
      <c r="B31" s="20" t="s">
        <v>65</v>
      </c>
      <c r="C31" s="25">
        <v>142.59592860000004</v>
      </c>
      <c r="D31" s="25">
        <v>74.368822530000003</v>
      </c>
      <c r="E31" s="25">
        <f t="shared" si="0"/>
        <v>-68.227106070000033</v>
      </c>
      <c r="F31" s="26">
        <f t="shared" si="1"/>
        <v>-0.47846461494272996</v>
      </c>
    </row>
    <row r="32" spans="2:6" x14ac:dyDescent="0.25">
      <c r="B32" s="18" t="s">
        <v>66</v>
      </c>
      <c r="C32" s="21">
        <v>92.804781680000005</v>
      </c>
      <c r="D32" s="21">
        <v>39.405690949999993</v>
      </c>
      <c r="E32" s="21">
        <f t="shared" si="0"/>
        <v>-53.399090730000012</v>
      </c>
      <c r="F32" s="22">
        <f t="shared" si="1"/>
        <v>-0.57539158827101522</v>
      </c>
    </row>
    <row r="33" spans="2:6" x14ac:dyDescent="0.25">
      <c r="B33" s="18" t="s">
        <v>67</v>
      </c>
      <c r="C33" s="21">
        <v>26.869053110000003</v>
      </c>
      <c r="D33" s="21">
        <v>14.660905080000001</v>
      </c>
      <c r="E33" s="21">
        <f t="shared" si="0"/>
        <v>-12.208148030000002</v>
      </c>
      <c r="F33" s="22">
        <f t="shared" si="1"/>
        <v>-0.45435721087828096</v>
      </c>
    </row>
    <row r="34" spans="2:6" x14ac:dyDescent="0.25">
      <c r="B34" s="18" t="s">
        <v>68</v>
      </c>
      <c r="C34" s="21">
        <v>22.922093809999996</v>
      </c>
      <c r="D34" s="21">
        <v>10.302226500000002</v>
      </c>
      <c r="E34" s="21">
        <f t="shared" si="0"/>
        <v>-12.619867309999995</v>
      </c>
      <c r="F34" s="22">
        <f t="shared" si="1"/>
        <v>-0.55055473616875483</v>
      </c>
    </row>
    <row r="35" spans="2:6" x14ac:dyDescent="0.25">
      <c r="B35" s="18" t="s">
        <v>69</v>
      </c>
      <c r="C35" s="21">
        <v>0</v>
      </c>
      <c r="D35" s="21">
        <v>10</v>
      </c>
      <c r="E35" s="21">
        <f t="shared" si="0"/>
        <v>10</v>
      </c>
      <c r="F35" s="22"/>
    </row>
    <row r="36" spans="2:6" x14ac:dyDescent="0.25">
      <c r="B36" s="20" t="s">
        <v>70</v>
      </c>
      <c r="C36" s="25">
        <v>57.981343780000003</v>
      </c>
      <c r="D36" s="25">
        <v>77.367055369999989</v>
      </c>
      <c r="E36" s="25">
        <f t="shared" si="0"/>
        <v>19.385711589999985</v>
      </c>
      <c r="F36" s="26">
        <f t="shared" si="1"/>
        <v>0.33434395145368923</v>
      </c>
    </row>
    <row r="37" spans="2:6" x14ac:dyDescent="0.25">
      <c r="B37" s="18" t="s">
        <v>71</v>
      </c>
      <c r="C37" s="21">
        <v>38.804790830000009</v>
      </c>
      <c r="D37" s="21">
        <v>15.26303978</v>
      </c>
      <c r="E37" s="21">
        <f t="shared" si="0"/>
        <v>-23.541751050000009</v>
      </c>
      <c r="F37" s="22">
        <f t="shared" si="1"/>
        <v>-0.60667125234959052</v>
      </c>
    </row>
    <row r="38" spans="2:6" x14ac:dyDescent="0.25">
      <c r="B38" s="18" t="s">
        <v>72</v>
      </c>
      <c r="C38" s="21">
        <v>19.176552949999994</v>
      </c>
      <c r="D38" s="21">
        <v>62.104015589999989</v>
      </c>
      <c r="E38" s="21">
        <f t="shared" si="0"/>
        <v>42.927462639999995</v>
      </c>
      <c r="F38" s="22">
        <f t="shared" si="1"/>
        <v>2.2385390508881842</v>
      </c>
    </row>
    <row r="39" spans="2:6" x14ac:dyDescent="0.25">
      <c r="B39" s="20" t="s">
        <v>73</v>
      </c>
      <c r="C39" s="25">
        <v>6.1454795500000001</v>
      </c>
      <c r="D39" s="25">
        <v>28.87970185</v>
      </c>
      <c r="E39" s="25">
        <f t="shared" si="0"/>
        <v>22.734222299999999</v>
      </c>
      <c r="F39" s="26">
        <f t="shared" si="1"/>
        <v>3.6993406478750712</v>
      </c>
    </row>
    <row r="40" spans="2:6" x14ac:dyDescent="0.25">
      <c r="B40" s="18" t="s">
        <v>74</v>
      </c>
      <c r="C40" s="21">
        <v>3.7698480000000001</v>
      </c>
      <c r="D40" s="21">
        <v>0</v>
      </c>
      <c r="E40" s="21">
        <f t="shared" si="0"/>
        <v>-3.7698480000000001</v>
      </c>
      <c r="F40" s="22">
        <f t="shared" si="1"/>
        <v>-1</v>
      </c>
    </row>
    <row r="41" spans="2:6" x14ac:dyDescent="0.25">
      <c r="B41" s="18" t="s">
        <v>75</v>
      </c>
      <c r="C41" s="21">
        <v>2.3756315499999996</v>
      </c>
      <c r="D41" s="21">
        <v>13.87970185</v>
      </c>
      <c r="E41" s="21">
        <f t="shared" si="0"/>
        <v>11.5040703</v>
      </c>
      <c r="F41" s="22">
        <f t="shared" si="1"/>
        <v>4.8425313681324038</v>
      </c>
    </row>
    <row r="42" spans="2:6" x14ac:dyDescent="0.25">
      <c r="B42" s="18" t="s">
        <v>76</v>
      </c>
      <c r="C42" s="21">
        <v>0</v>
      </c>
      <c r="D42" s="21">
        <v>15</v>
      </c>
      <c r="E42" s="21">
        <f t="shared" si="0"/>
        <v>15</v>
      </c>
      <c r="F42" s="22"/>
    </row>
    <row r="43" spans="2:6" x14ac:dyDescent="0.25">
      <c r="B43" s="20" t="s">
        <v>77</v>
      </c>
      <c r="C43" s="25">
        <v>15.248529370000002</v>
      </c>
      <c r="D43" s="25">
        <v>1.2955981000000001</v>
      </c>
      <c r="E43" s="25">
        <f t="shared" si="0"/>
        <v>-13.952931270000002</v>
      </c>
      <c r="F43" s="26">
        <f t="shared" si="1"/>
        <v>-0.91503455391908395</v>
      </c>
    </row>
    <row r="44" spans="2:6" x14ac:dyDescent="0.25">
      <c r="B44" s="18" t="s">
        <v>78</v>
      </c>
      <c r="C44" s="21">
        <v>0</v>
      </c>
      <c r="D44" s="21">
        <v>0</v>
      </c>
      <c r="E44" s="21">
        <f t="shared" si="0"/>
        <v>0</v>
      </c>
      <c r="F44" s="22"/>
    </row>
    <row r="45" spans="2:6" x14ac:dyDescent="0.25">
      <c r="B45" s="18" t="s">
        <v>79</v>
      </c>
      <c r="C45" s="21">
        <v>13.433344570000001</v>
      </c>
      <c r="D45" s="21">
        <v>0</v>
      </c>
      <c r="E45" s="21">
        <f t="shared" si="0"/>
        <v>-13.433344570000001</v>
      </c>
      <c r="F45" s="22">
        <f t="shared" si="1"/>
        <v>-1</v>
      </c>
    </row>
    <row r="46" spans="2:6" x14ac:dyDescent="0.25">
      <c r="B46" s="18" t="s">
        <v>80</v>
      </c>
      <c r="C46" s="21">
        <v>1.8151848000000002</v>
      </c>
      <c r="D46" s="21">
        <v>1.2955981000000001</v>
      </c>
      <c r="E46" s="21">
        <f t="shared" si="0"/>
        <v>-0.51958670000000007</v>
      </c>
      <c r="F46" s="22">
        <f t="shared" si="1"/>
        <v>-0.28624451901536418</v>
      </c>
    </row>
    <row r="47" spans="2:6" x14ac:dyDescent="0.25">
      <c r="B47" s="20" t="s">
        <v>81</v>
      </c>
      <c r="C47" s="25">
        <v>807.56152236000003</v>
      </c>
      <c r="D47" s="25">
        <v>213.97981928000002</v>
      </c>
      <c r="E47" s="25">
        <f t="shared" si="0"/>
        <v>-593.58170308000001</v>
      </c>
      <c r="F47" s="26">
        <f t="shared" si="1"/>
        <v>-0.73502969946528651</v>
      </c>
    </row>
    <row r="48" spans="2:6" x14ac:dyDescent="0.25">
      <c r="B48" s="18" t="s">
        <v>82</v>
      </c>
      <c r="C48" s="21">
        <v>640.48691607000001</v>
      </c>
      <c r="D48" s="21">
        <v>117.72646702</v>
      </c>
      <c r="E48" s="21">
        <f t="shared" si="0"/>
        <v>-522.76044905000003</v>
      </c>
      <c r="F48" s="22">
        <f t="shared" si="1"/>
        <v>-0.8161922373959416</v>
      </c>
    </row>
    <row r="49" spans="2:6" x14ac:dyDescent="0.25">
      <c r="B49" s="18" t="s">
        <v>83</v>
      </c>
      <c r="C49" s="21">
        <v>167.07460628999999</v>
      </c>
      <c r="D49" s="21">
        <v>74.21328779000001</v>
      </c>
      <c r="E49" s="21">
        <f t="shared" si="0"/>
        <v>-92.861318499999982</v>
      </c>
      <c r="F49" s="22">
        <f t="shared" si="1"/>
        <v>-0.55580749559760034</v>
      </c>
    </row>
    <row r="50" spans="2:6" x14ac:dyDescent="0.25">
      <c r="B50" s="18" t="s">
        <v>45</v>
      </c>
      <c r="C50" s="21">
        <v>0</v>
      </c>
      <c r="D50" s="21">
        <v>22.040064469999997</v>
      </c>
      <c r="E50" s="21">
        <f t="shared" si="0"/>
        <v>22.040064469999997</v>
      </c>
      <c r="F50" s="22"/>
    </row>
    <row r="51" spans="2:6" x14ac:dyDescent="0.25">
      <c r="B51" s="20" t="s">
        <v>84</v>
      </c>
      <c r="C51" s="25">
        <v>135.93995734000001</v>
      </c>
      <c r="D51" s="25">
        <v>0</v>
      </c>
      <c r="E51" s="25">
        <f t="shared" si="0"/>
        <v>-135.93995734000001</v>
      </c>
      <c r="F51" s="26">
        <f t="shared" si="1"/>
        <v>-1</v>
      </c>
    </row>
    <row r="52" spans="2:6" x14ac:dyDescent="0.25">
      <c r="B52" s="18" t="s">
        <v>45</v>
      </c>
      <c r="C52" s="21">
        <v>135.93995734000001</v>
      </c>
      <c r="D52" s="21">
        <v>0</v>
      </c>
      <c r="E52" s="21">
        <f t="shared" si="0"/>
        <v>-135.93995734000001</v>
      </c>
      <c r="F52" s="22">
        <f t="shared" si="1"/>
        <v>-1</v>
      </c>
    </row>
    <row r="53" spans="2:6" x14ac:dyDescent="0.25">
      <c r="B53" s="20" t="s">
        <v>85</v>
      </c>
      <c r="C53" s="25">
        <v>67.361187689999994</v>
      </c>
      <c r="D53" s="25">
        <v>5.9892385100000007</v>
      </c>
      <c r="E53" s="25">
        <f t="shared" si="0"/>
        <v>-61.371949179999994</v>
      </c>
      <c r="F53" s="26">
        <f t="shared" si="1"/>
        <v>-0.9110876943327838</v>
      </c>
    </row>
    <row r="54" spans="2:6" x14ac:dyDescent="0.25">
      <c r="B54" s="28" t="s">
        <v>45</v>
      </c>
      <c r="C54" s="29">
        <v>67.361187689999994</v>
      </c>
      <c r="D54" s="29">
        <v>5.9892385100000007</v>
      </c>
      <c r="E54" s="29">
        <f t="shared" si="0"/>
        <v>-61.371949179999994</v>
      </c>
      <c r="F54" s="30">
        <f t="shared" si="1"/>
        <v>-0.9110876943327838</v>
      </c>
    </row>
    <row r="55" spans="2:6" x14ac:dyDescent="0.25">
      <c r="B55" s="27" t="s">
        <v>0</v>
      </c>
      <c r="C55" s="23">
        <v>2084.4955898200001</v>
      </c>
      <c r="D55" s="23">
        <v>698.01235481000003</v>
      </c>
      <c r="E55" s="23">
        <f>D55-C55</f>
        <v>-1386.48323501</v>
      </c>
      <c r="F55" s="24">
        <f t="shared" si="1"/>
        <v>-0.66514088193860144</v>
      </c>
    </row>
    <row r="56" spans="2:6" x14ac:dyDescent="0.25">
      <c r="B56" s="8" t="s">
        <v>106</v>
      </c>
    </row>
    <row r="57" spans="2:6" x14ac:dyDescent="0.25">
      <c r="B57" s="8" t="s">
        <v>32</v>
      </c>
    </row>
    <row r="58" spans="2:6" x14ac:dyDescent="0.25">
      <c r="B58" s="8" t="s">
        <v>92</v>
      </c>
    </row>
    <row r="59" spans="2:6" x14ac:dyDescent="0.25">
      <c r="B59" s="8" t="s">
        <v>33</v>
      </c>
    </row>
  </sheetData>
  <mergeCells count="5">
    <mergeCell ref="B4:B5"/>
    <mergeCell ref="C4:D4"/>
    <mergeCell ref="E4:F4"/>
    <mergeCell ref="B2:F2"/>
    <mergeCell ref="B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showGridLines="0" workbookViewId="0">
      <selection activeCell="B5" sqref="B5:C5"/>
    </sheetView>
  </sheetViews>
  <sheetFormatPr baseColWidth="10" defaultRowHeight="15" x14ac:dyDescent="0.25"/>
  <cols>
    <col min="2" max="2" width="54" customWidth="1"/>
    <col min="3" max="3" width="28.42578125" customWidth="1"/>
  </cols>
  <sheetData>
    <row r="3" spans="2:3" x14ac:dyDescent="0.25">
      <c r="B3" s="52" t="s">
        <v>101</v>
      </c>
      <c r="C3" s="52"/>
    </row>
    <row r="4" spans="2:3" x14ac:dyDescent="0.25">
      <c r="B4" s="55" t="s">
        <v>103</v>
      </c>
      <c r="C4" s="55"/>
    </row>
    <row r="5" spans="2:3" x14ac:dyDescent="0.25">
      <c r="B5" s="53" t="s">
        <v>102</v>
      </c>
      <c r="C5" s="53"/>
    </row>
    <row r="6" spans="2:3" x14ac:dyDescent="0.25">
      <c r="B6" s="54" t="s">
        <v>97</v>
      </c>
      <c r="C6" s="54" t="s">
        <v>98</v>
      </c>
    </row>
    <row r="7" spans="2:3" x14ac:dyDescent="0.25">
      <c r="B7" s="54"/>
      <c r="C7" s="54"/>
    </row>
    <row r="8" spans="2:3" x14ac:dyDescent="0.25">
      <c r="B8" s="31" t="s">
        <v>96</v>
      </c>
      <c r="C8" s="19">
        <v>7667.1334999999999</v>
      </c>
    </row>
    <row r="9" spans="2:3" x14ac:dyDescent="0.25">
      <c r="B9" s="32" t="s">
        <v>105</v>
      </c>
      <c r="C9" s="19">
        <v>4095.04406582</v>
      </c>
    </row>
    <row r="10" spans="2:3" x14ac:dyDescent="0.25">
      <c r="B10" s="33" t="s">
        <v>104</v>
      </c>
      <c r="C10" s="19">
        <v>912.41499999999996</v>
      </c>
    </row>
    <row r="11" spans="2:3" x14ac:dyDescent="0.25">
      <c r="B11" s="34" t="s">
        <v>99</v>
      </c>
      <c r="C11" s="35">
        <f>SUM(C8:C10)</f>
        <v>12674.592565819999</v>
      </c>
    </row>
    <row r="12" spans="2:3" x14ac:dyDescent="0.25">
      <c r="B12" s="8" t="s">
        <v>106</v>
      </c>
    </row>
    <row r="13" spans="2:3" x14ac:dyDescent="0.25">
      <c r="B13" s="8" t="s">
        <v>32</v>
      </c>
    </row>
    <row r="14" spans="2:3" x14ac:dyDescent="0.25">
      <c r="B14" s="8" t="s">
        <v>92</v>
      </c>
    </row>
    <row r="15" spans="2:3" x14ac:dyDescent="0.25">
      <c r="B15" s="8" t="s">
        <v>100</v>
      </c>
    </row>
  </sheetData>
  <mergeCells count="5">
    <mergeCell ref="B6:B7"/>
    <mergeCell ref="C6:C7"/>
    <mergeCell ref="B3:C3"/>
    <mergeCell ref="B5:C5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Gastos</vt:lpstr>
      <vt:lpstr>Inversión Pública Geográfica</vt:lpstr>
      <vt:lpstr>Programas COVID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Elias Portalatin García</dc:creator>
  <cp:lastModifiedBy>Juan Elias Portalatin García</cp:lastModifiedBy>
  <dcterms:created xsi:type="dcterms:W3CDTF">2020-11-30T20:03:41Z</dcterms:created>
  <dcterms:modified xsi:type="dcterms:W3CDTF">2020-12-23T19:38:15Z</dcterms:modified>
</cp:coreProperties>
</file>