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dgprd.sharepoint.com/sites/DGF/Documentos compartidos/Estadísticas/Anuales/2024/Gastos/Seguridad Social/"/>
    </mc:Choice>
  </mc:AlternateContent>
  <xr:revisionPtr revIDLastSave="54" documentId="13_ncr:1_{BC96A715-AEC0-46BF-9E5E-B921C6345D82}" xr6:coauthVersionLast="47" xr6:coauthVersionMax="47" xr10:uidLastSave="{56805F81-3FFD-4B84-9A22-F1EF957FBA9D}"/>
  <bookViews>
    <workbookView xWindow="-120" yWindow="-120" windowWidth="29040" windowHeight="15720" xr2:uid="{00000000-000D-0000-FFFF-FFFF00000000}"/>
  </bookViews>
  <sheets>
    <sheet name="Fuen. Finac. y Espec. 2014-2024" sheetId="1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16" l="1"/>
  <c r="K21" i="16"/>
  <c r="J23" i="16"/>
  <c r="J21" i="16"/>
  <c r="L21" i="16"/>
  <c r="L23" i="16"/>
  <c r="L26" i="16" s="1"/>
  <c r="I23" i="16"/>
  <c r="H23" i="16"/>
  <c r="G23" i="16"/>
  <c r="F23" i="16"/>
  <c r="E23" i="16"/>
  <c r="D23" i="16"/>
  <c r="C23" i="16"/>
  <c r="I21" i="16"/>
  <c r="H21" i="16"/>
  <c r="G21" i="16"/>
  <c r="F21" i="16"/>
  <c r="E21" i="16"/>
  <c r="D21" i="16"/>
  <c r="C21" i="16"/>
  <c r="I16" i="16"/>
  <c r="H16" i="16"/>
  <c r="G16" i="16"/>
  <c r="F16" i="16"/>
  <c r="E16" i="16"/>
  <c r="D16" i="16"/>
  <c r="C16" i="16"/>
  <c r="I12" i="16"/>
  <c r="H12" i="16"/>
  <c r="G12" i="16"/>
  <c r="F12" i="16"/>
  <c r="E12" i="16"/>
  <c r="D12" i="16"/>
  <c r="C12" i="16"/>
  <c r="I10" i="16"/>
  <c r="H10" i="16"/>
  <c r="F10" i="16"/>
  <c r="E10" i="16"/>
  <c r="D10" i="16"/>
  <c r="C10" i="16"/>
  <c r="J26" i="16" l="1"/>
  <c r="K26" i="16"/>
  <c r="G26" i="16"/>
  <c r="F18" i="16"/>
  <c r="G18" i="16"/>
  <c r="H18" i="16"/>
  <c r="C26" i="16"/>
  <c r="D26" i="16"/>
  <c r="F26" i="16"/>
  <c r="F28" i="16" s="1"/>
  <c r="H26" i="16"/>
  <c r="H28" i="16" s="1"/>
  <c r="I26" i="16"/>
  <c r="E26" i="16"/>
  <c r="I18" i="16"/>
  <c r="C18" i="16"/>
  <c r="D18" i="16"/>
  <c r="E18" i="16"/>
  <c r="G28" i="16" l="1"/>
  <c r="I28" i="16"/>
  <c r="D28" i="16"/>
  <c r="C28" i="16"/>
  <c r="E28" i="16"/>
</calcChain>
</file>

<file path=xl/sharedStrings.xml><?xml version="1.0" encoding="utf-8"?>
<sst xmlns="http://schemas.openxmlformats.org/spreadsheetml/2006/main" count="25" uniqueCount="20">
  <si>
    <t>MINISTERIO DE HACIENDA</t>
  </si>
  <si>
    <t>DIRECCIÓN GENERAL DE PRESUPUESTO</t>
  </si>
  <si>
    <t>EJECUCIÓN PRESUPUESTARIA DE INSTITUCIONES DE LA SEGURIDAD SOCIAL</t>
  </si>
  <si>
    <t>CLASIFICACIÓN POR FUENTE DE FINANCIAMIENTO Y FUENTE ESPECIFICA</t>
  </si>
  <si>
    <t>PERIODO 2014-2024</t>
  </si>
  <si>
    <t>En Millones RD$</t>
  </si>
  <si>
    <t>DETALLE</t>
  </si>
  <si>
    <t>TOTAL DEVENGADO</t>
  </si>
  <si>
    <t>10 - FONDO GENERAL</t>
  </si>
  <si>
    <t>0100 - FONDO GENERAL</t>
  </si>
  <si>
    <t>30 - FONDOS PROPIOS</t>
  </si>
  <si>
    <t>3002 - RECURSOS SEGURIDAD SOCIAL LEY 13-20</t>
  </si>
  <si>
    <t>9995 - VENTAS DE SERVICIOS</t>
  </si>
  <si>
    <t>9998 - OTROS FONDOS</t>
  </si>
  <si>
    <t>60 - CRÉDITO EXTERNO</t>
  </si>
  <si>
    <t>0417 - ACUERDO DE COOPERACION  ENERGETICA DE CARACAS</t>
  </si>
  <si>
    <t>TOTAL GASTOS</t>
  </si>
  <si>
    <t xml:space="preserve">TOTAL APLICACIONES FINANCIERAS  </t>
  </si>
  <si>
    <t>TOTAL GASTOS Y APLICACIONES FINANCIERAS</t>
  </si>
  <si>
    <t>Fuente: Sistema de Información de la Gestión Financiera (SIGEF).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</si>
</sst>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_-* #,##0.0\ _€_-;\-* #,##0.0\ _€_-;_-* &quot;-&quot;??\ _€_-;_-@_-"/>
    <numFmt numFmtId="166" formatCode="_-* #,##0.00\ _€_-;\-* #,##0.00\ _€_-;_-* &quot;-&quot;??\ _€_-;_-@_-"/>
    <numFmt numFmtId="167" formatCode="_(#,##0.0,,_);_(* \(#,##0.0000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rgb="FFFF0000"/>
        <bgColor theme="4" tint="0.79998168889431442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left" indent="2"/>
    </xf>
    <xf numFmtId="167" fontId="0" fillId="0" borderId="0" xfId="2" applyNumberFormat="1" applyFont="1" applyAlignment="1">
      <alignment horizontal="right" vertical="center"/>
    </xf>
    <xf numFmtId="167" fontId="2" fillId="4" borderId="3" xfId="2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left"/>
    </xf>
    <xf numFmtId="167" fontId="1" fillId="0" borderId="0" xfId="1" applyNumberFormat="1" applyFont="1" applyBorder="1"/>
    <xf numFmtId="0" fontId="7" fillId="0" borderId="0" xfId="0" applyFont="1" applyAlignment="1">
      <alignment vertical="top" wrapText="1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readingOrder="1"/>
    </xf>
    <xf numFmtId="0" fontId="2" fillId="2" borderId="0" xfId="0" applyFont="1" applyFill="1" applyAlignment="1">
      <alignment vertical="center"/>
    </xf>
    <xf numFmtId="49" fontId="6" fillId="0" borderId="1" xfId="0" applyNumberFormat="1" applyFont="1" applyBorder="1" applyAlignment="1">
      <alignment horizontal="left" wrapText="1" readingOrder="1"/>
    </xf>
    <xf numFmtId="0" fontId="7" fillId="0" borderId="0" xfId="0" applyFont="1" applyAlignment="1">
      <alignment horizontal="left" vertical="center" wrapText="1"/>
    </xf>
    <xf numFmtId="166" fontId="0" fillId="0" borderId="0" xfId="5" applyFont="1" applyBorder="1" applyAlignment="1">
      <alignment horizontal="center"/>
    </xf>
    <xf numFmtId="166" fontId="0" fillId="0" borderId="0" xfId="5" applyFont="1" applyBorder="1" applyAlignment="1"/>
    <xf numFmtId="166" fontId="3" fillId="0" borderId="0" xfId="5" applyFont="1" applyBorder="1" applyAlignment="1">
      <alignment horizontal="center" vertical="center"/>
    </xf>
    <xf numFmtId="166" fontId="0" fillId="0" borderId="0" xfId="5" applyFont="1" applyBorder="1" applyAlignment="1">
      <alignment horizontal="right"/>
    </xf>
    <xf numFmtId="0" fontId="2" fillId="4" borderId="2" xfId="5" applyNumberFormat="1" applyFont="1" applyFill="1" applyBorder="1" applyAlignment="1">
      <alignment horizontal="center" vertical="center"/>
    </xf>
    <xf numFmtId="0" fontId="2" fillId="4" borderId="3" xfId="5" applyNumberFormat="1" applyFont="1" applyFill="1" applyBorder="1" applyAlignment="1">
      <alignment horizontal="center" vertical="center"/>
    </xf>
    <xf numFmtId="167" fontId="3" fillId="0" borderId="4" xfId="6" applyNumberFormat="1" applyFont="1" applyBorder="1"/>
    <xf numFmtId="165" fontId="0" fillId="0" borderId="0" xfId="5" applyNumberFormat="1" applyFont="1" applyBorder="1" applyAlignment="1">
      <alignment horizontal="right"/>
    </xf>
    <xf numFmtId="166" fontId="7" fillId="0" borderId="0" xfId="5" applyFont="1" applyBorder="1" applyAlignment="1"/>
    <xf numFmtId="166" fontId="8" fillId="0" borderId="0" xfId="5" applyFont="1" applyBorder="1" applyAlignment="1">
      <alignment horizontal="center"/>
    </xf>
    <xf numFmtId="166" fontId="0" fillId="0" borderId="0" xfId="5" applyFont="1"/>
    <xf numFmtId="0" fontId="2" fillId="3" borderId="2" xfId="0" applyFont="1" applyFill="1" applyBorder="1" applyAlignment="1">
      <alignment horizontal="left" vertical="center"/>
    </xf>
    <xf numFmtId="166" fontId="2" fillId="5" borderId="5" xfId="5" applyFont="1" applyFill="1" applyBorder="1" applyAlignment="1">
      <alignment horizontal="center" vertical="center" wrapText="1"/>
    </xf>
    <xf numFmtId="166" fontId="2" fillId="5" borderId="0" xfId="5" applyFont="1" applyFill="1" applyBorder="1" applyAlignment="1">
      <alignment horizontal="center" vertical="center" wrapText="1"/>
    </xf>
    <xf numFmtId="166" fontId="2" fillId="4" borderId="6" xfId="5" applyFont="1" applyFill="1" applyBorder="1" applyAlignment="1">
      <alignment horizontal="center" vertical="center"/>
    </xf>
    <xf numFmtId="166" fontId="2" fillId="4" borderId="7" xfId="5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0" fillId="0" borderId="0" xfId="1" applyFont="1"/>
  </cellXfs>
  <cellStyles count="7">
    <cellStyle name="Millares" xfId="1" builtinId="3"/>
    <cellStyle name="Millares 2" xfId="3" xr:uid="{00000000-0005-0000-0000-000001000000}"/>
    <cellStyle name="Millares 2 3" xfId="6" xr:uid="{00000000-0005-0000-0000-000002000000}"/>
    <cellStyle name="Millares 3" xfId="4" xr:uid="{00000000-0005-0000-0000-000003000000}"/>
    <cellStyle name="Millares 3 3" xfId="5" xr:uid="{00000000-0005-0000-0000-000004000000}"/>
    <cellStyle name="Millares 4" xfId="2" xr:uid="{00000000-0005-0000-0000-000005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304800</xdr:colOff>
      <xdr:row>6</xdr:row>
      <xdr:rowOff>47625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FF01F004-E716-4BFA-ADDF-1D30FE12BA3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04800" cy="1466850"/>
        </a:xfrm>
        <a:prstGeom prst="rect">
          <a:avLst/>
        </a:prstGeom>
      </xdr:spPr>
    </xdr:pic>
    <xdr:clientData/>
  </xdr:twoCellAnchor>
  <xdr:oneCellAnchor>
    <xdr:from>
      <xdr:col>1</xdr:col>
      <xdr:colOff>145676</xdr:colOff>
      <xdr:row>1</xdr:row>
      <xdr:rowOff>22411</xdr:rowOff>
    </xdr:from>
    <xdr:ext cx="2017059" cy="887869"/>
    <xdr:pic>
      <xdr:nvPicPr>
        <xdr:cNvPr id="3" name="Imagen 4">
          <a:extLst>
            <a:ext uri="{FF2B5EF4-FFF2-40B4-BE49-F238E27FC236}">
              <a16:creationId xmlns:a16="http://schemas.microsoft.com/office/drawing/2014/main" id="{D229BB37-81FA-4CAD-94A4-0642FA79E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0647" y="212911"/>
          <a:ext cx="2017059" cy="887869"/>
        </a:xfrm>
        <a:prstGeom prst="rect">
          <a:avLst/>
        </a:prstGeom>
      </xdr:spPr>
    </xdr:pic>
    <xdr:clientData/>
  </xdr:oneCellAnchor>
  <xdr:oneCellAnchor>
    <xdr:from>
      <xdr:col>8</xdr:col>
      <xdr:colOff>336178</xdr:colOff>
      <xdr:row>0</xdr:row>
      <xdr:rowOff>56029</xdr:rowOff>
    </xdr:from>
    <xdr:ext cx="2028262" cy="993805"/>
    <xdr:pic>
      <xdr:nvPicPr>
        <xdr:cNvPr id="4" name="Imagen 3">
          <a:extLst>
            <a:ext uri="{FF2B5EF4-FFF2-40B4-BE49-F238E27FC236}">
              <a16:creationId xmlns:a16="http://schemas.microsoft.com/office/drawing/2014/main" id="{1123AFE4-F6E0-4C66-92C4-1BF94A7A0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37913" y="56029"/>
          <a:ext cx="2028262" cy="99380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31"/>
  <sheetViews>
    <sheetView showGridLines="0" tabSelected="1" zoomScale="85" zoomScaleNormal="85" workbookViewId="0">
      <selection activeCell="B8" sqref="B8:B9"/>
    </sheetView>
  </sheetViews>
  <sheetFormatPr baseColWidth="10" defaultColWidth="11.42578125" defaultRowHeight="15" x14ac:dyDescent="0.25"/>
  <cols>
    <col min="1" max="1" width="4.85546875" customWidth="1"/>
    <col min="2" max="2" width="56" customWidth="1"/>
    <col min="3" max="3" width="12.42578125" style="23" customWidth="1"/>
    <col min="4" max="4" width="14" style="23" customWidth="1"/>
    <col min="5" max="5" width="14.28515625" style="23" customWidth="1"/>
    <col min="6" max="7" width="12.7109375" style="23" customWidth="1"/>
    <col min="8" max="8" width="14" style="23" customWidth="1"/>
    <col min="9" max="9" width="12.7109375" style="23" customWidth="1"/>
    <col min="13" max="13" width="13.140625" bestFit="1" customWidth="1"/>
    <col min="15" max="15" width="17.85546875" bestFit="1" customWidth="1"/>
  </cols>
  <sheetData>
    <row r="1" spans="2:15" x14ac:dyDescent="0.25">
      <c r="C1" s="13"/>
      <c r="D1" s="13"/>
      <c r="E1" s="13"/>
      <c r="F1" s="13"/>
      <c r="G1" s="13"/>
      <c r="H1" s="13"/>
      <c r="I1" s="14"/>
    </row>
    <row r="2" spans="2:15" ht="28.5" x14ac:dyDescent="0.25"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2:15" ht="21" x14ac:dyDescent="0.25">
      <c r="B3" s="32" t="s">
        <v>1</v>
      </c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2:15" ht="15.75" customHeight="1" x14ac:dyDescent="0.25">
      <c r="B4" s="31" t="s">
        <v>2</v>
      </c>
      <c r="C4" s="31"/>
      <c r="D4" s="31"/>
      <c r="E4" s="31"/>
      <c r="F4" s="31"/>
      <c r="G4" s="31"/>
      <c r="H4" s="31"/>
      <c r="I4" s="31"/>
      <c r="J4" s="31"/>
      <c r="K4" s="31"/>
      <c r="L4" s="31"/>
    </row>
    <row r="5" spans="2:15" ht="15.75" customHeight="1" x14ac:dyDescent="0.25">
      <c r="B5" s="31" t="s">
        <v>3</v>
      </c>
      <c r="C5" s="31"/>
      <c r="D5" s="31"/>
      <c r="E5" s="31"/>
      <c r="F5" s="31"/>
      <c r="G5" s="31"/>
      <c r="H5" s="31"/>
      <c r="I5" s="31"/>
      <c r="J5" s="31"/>
      <c r="K5" s="31"/>
      <c r="L5" s="31"/>
    </row>
    <row r="6" spans="2:15" ht="15.75" customHeight="1" x14ac:dyDescent="0.25">
      <c r="B6" s="31"/>
      <c r="C6" s="31"/>
      <c r="D6" s="31"/>
      <c r="E6" s="31"/>
      <c r="F6" s="31"/>
      <c r="G6" s="31"/>
      <c r="H6" s="31"/>
      <c r="I6" s="31"/>
    </row>
    <row r="7" spans="2:15" x14ac:dyDescent="0.25">
      <c r="B7" s="11" t="s">
        <v>4</v>
      </c>
      <c r="C7" s="15"/>
      <c r="D7" s="15"/>
      <c r="E7" s="15"/>
      <c r="F7" s="15"/>
      <c r="G7" s="15"/>
      <c r="H7" s="15"/>
      <c r="K7" s="16"/>
      <c r="M7" s="16" t="s">
        <v>5</v>
      </c>
    </row>
    <row r="8" spans="2:15" x14ac:dyDescent="0.25">
      <c r="B8" s="30" t="s">
        <v>6</v>
      </c>
      <c r="C8" s="27" t="s">
        <v>7</v>
      </c>
      <c r="D8" s="28"/>
      <c r="E8" s="28"/>
      <c r="F8" s="28"/>
      <c r="G8" s="28"/>
      <c r="H8" s="28"/>
      <c r="I8" s="28"/>
      <c r="J8" s="28"/>
      <c r="K8" s="28"/>
      <c r="L8" s="28"/>
      <c r="M8" s="28"/>
    </row>
    <row r="9" spans="2:15" x14ac:dyDescent="0.25">
      <c r="B9" s="30"/>
      <c r="C9" s="17">
        <v>2014</v>
      </c>
      <c r="D9" s="18">
        <v>2015</v>
      </c>
      <c r="E9" s="17">
        <v>2016</v>
      </c>
      <c r="F9" s="18">
        <v>2017</v>
      </c>
      <c r="G9" s="17">
        <v>2018</v>
      </c>
      <c r="H9" s="18">
        <v>2019</v>
      </c>
      <c r="I9" s="17">
        <v>2020</v>
      </c>
      <c r="J9" s="17">
        <v>2021</v>
      </c>
      <c r="K9" s="17">
        <v>2022</v>
      </c>
      <c r="L9" s="17">
        <v>2023</v>
      </c>
      <c r="M9" s="17">
        <v>2024</v>
      </c>
    </row>
    <row r="10" spans="2:15" x14ac:dyDescent="0.25">
      <c r="B10" s="4" t="s">
        <v>8</v>
      </c>
      <c r="C10" s="19">
        <f t="shared" ref="C10:H10" si="0">+C11</f>
        <v>1625352693.6000004</v>
      </c>
      <c r="D10" s="19">
        <f t="shared" si="0"/>
        <v>921108204.28999972</v>
      </c>
      <c r="E10" s="19">
        <f t="shared" si="0"/>
        <v>12805927976.880001</v>
      </c>
      <c r="F10" s="19">
        <f t="shared" si="0"/>
        <v>10565436919.980001</v>
      </c>
      <c r="G10" s="19">
        <v>10931672602.760002</v>
      </c>
      <c r="H10" s="19">
        <f t="shared" si="0"/>
        <v>11734633350.800001</v>
      </c>
      <c r="I10" s="19">
        <f>+I11</f>
        <v>12064976056.599998</v>
      </c>
      <c r="J10" s="19">
        <v>17796685159.399998</v>
      </c>
      <c r="K10" s="19">
        <v>19402084827.630001</v>
      </c>
      <c r="L10" s="19">
        <v>19414881443.82</v>
      </c>
      <c r="M10" s="19">
        <v>20359925322.639996</v>
      </c>
      <c r="N10" s="33"/>
      <c r="O10" s="33"/>
    </row>
    <row r="11" spans="2:15" x14ac:dyDescent="0.25">
      <c r="B11" s="1" t="s">
        <v>9</v>
      </c>
      <c r="C11" s="2">
        <v>1625352693.6000004</v>
      </c>
      <c r="D11" s="2">
        <v>921108204.28999972</v>
      </c>
      <c r="E11" s="2">
        <v>12805927976.880001</v>
      </c>
      <c r="F11" s="2">
        <v>10565436919.980001</v>
      </c>
      <c r="G11" s="2">
        <v>10931672602.760002</v>
      </c>
      <c r="H11" s="2">
        <v>11734633350.800001</v>
      </c>
      <c r="I11" s="2">
        <v>12064976056.599998</v>
      </c>
      <c r="J11" s="2">
        <v>17796685159.399998</v>
      </c>
      <c r="K11" s="2">
        <v>19402084827.630001</v>
      </c>
      <c r="L11" s="2">
        <v>19414881443.82</v>
      </c>
      <c r="M11" s="2">
        <v>20359925322.639996</v>
      </c>
      <c r="N11" s="33"/>
      <c r="O11" s="33"/>
    </row>
    <row r="12" spans="2:15" x14ac:dyDescent="0.25">
      <c r="B12" s="4" t="s">
        <v>10</v>
      </c>
      <c r="C12" s="19">
        <f t="shared" ref="C12:H12" si="1">SUM(C13:C15)</f>
        <v>43361977.399999999</v>
      </c>
      <c r="D12" s="19">
        <f t="shared" si="1"/>
        <v>52201705.320000008</v>
      </c>
      <c r="E12" s="19">
        <f t="shared" si="1"/>
        <v>57158385.519999996</v>
      </c>
      <c r="F12" s="19">
        <f t="shared" si="1"/>
        <v>104232236.32999998</v>
      </c>
      <c r="G12" s="19">
        <f t="shared" si="1"/>
        <v>114447012.88999999</v>
      </c>
      <c r="H12" s="19">
        <f t="shared" si="1"/>
        <v>435486748.10000002</v>
      </c>
      <c r="I12" s="19">
        <f>SUM(I13:I15)</f>
        <v>259775975.71000001</v>
      </c>
      <c r="J12" s="19">
        <v>1150243764.0599999</v>
      </c>
      <c r="K12" s="19">
        <v>1548033320.2999997</v>
      </c>
      <c r="L12" s="19">
        <v>2015342134.1200001</v>
      </c>
      <c r="M12" s="19">
        <v>2446340107.71</v>
      </c>
      <c r="N12" s="33"/>
      <c r="O12" s="33"/>
    </row>
    <row r="13" spans="2:15" x14ac:dyDescent="0.25">
      <c r="B13" s="1" t="s">
        <v>11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207779629.72999999</v>
      </c>
      <c r="J13" s="2">
        <v>1045256372.8099998</v>
      </c>
      <c r="K13" s="2">
        <v>1465906321.6799998</v>
      </c>
      <c r="L13" s="2">
        <v>1919044443.8600001</v>
      </c>
      <c r="M13" s="2">
        <v>2228540004.5100002</v>
      </c>
      <c r="N13" s="33"/>
      <c r="O13" s="33"/>
    </row>
    <row r="14" spans="2:15" x14ac:dyDescent="0.25">
      <c r="B14" s="1" t="s">
        <v>12</v>
      </c>
      <c r="C14" s="2">
        <v>18859954.829999998</v>
      </c>
      <c r="D14" s="2">
        <v>43378421.940000005</v>
      </c>
      <c r="E14" s="2">
        <v>38435539.140000001</v>
      </c>
      <c r="F14" s="2">
        <v>74803249.279999986</v>
      </c>
      <c r="G14" s="2">
        <v>30474542.319999997</v>
      </c>
      <c r="H14" s="2">
        <v>328019042.82000005</v>
      </c>
      <c r="I14" s="2">
        <v>29445425.18</v>
      </c>
      <c r="J14" s="2">
        <v>28516116.209999993</v>
      </c>
      <c r="K14" s="2">
        <v>65882829.590000018</v>
      </c>
      <c r="L14" s="2">
        <v>79203399.189999998</v>
      </c>
      <c r="M14" s="2">
        <v>140039552.56</v>
      </c>
      <c r="N14" s="33"/>
      <c r="O14" s="33"/>
    </row>
    <row r="15" spans="2:15" x14ac:dyDescent="0.25">
      <c r="B15" s="1" t="s">
        <v>13</v>
      </c>
      <c r="C15" s="2">
        <v>24502022.57</v>
      </c>
      <c r="D15" s="2">
        <v>8823283.3800000008</v>
      </c>
      <c r="E15" s="2">
        <v>18722846.379999999</v>
      </c>
      <c r="F15" s="2">
        <v>29428987.049999997</v>
      </c>
      <c r="G15" s="2">
        <v>83972470.569999993</v>
      </c>
      <c r="H15" s="2">
        <v>107467705.27999999</v>
      </c>
      <c r="I15" s="2">
        <v>22550920.800000004</v>
      </c>
      <c r="J15" s="2">
        <v>76471275.040000007</v>
      </c>
      <c r="K15" s="2">
        <v>16244169.029999999</v>
      </c>
      <c r="L15" s="2">
        <v>17094291.07</v>
      </c>
      <c r="M15" s="2">
        <v>77760550.640000001</v>
      </c>
      <c r="N15" s="33"/>
      <c r="O15" s="33"/>
    </row>
    <row r="16" spans="2:15" x14ac:dyDescent="0.25">
      <c r="B16" s="4" t="s">
        <v>14</v>
      </c>
      <c r="C16" s="19">
        <f>+C17</f>
        <v>9075069299.3600006</v>
      </c>
      <c r="D16" s="19">
        <f t="shared" ref="D16:I16" si="2">+D17</f>
        <v>10850980109.559999</v>
      </c>
      <c r="E16" s="19">
        <f t="shared" si="2"/>
        <v>7225160.2199999997</v>
      </c>
      <c r="F16" s="19">
        <f t="shared" si="2"/>
        <v>0</v>
      </c>
      <c r="G16" s="19">
        <f t="shared" si="2"/>
        <v>0</v>
      </c>
      <c r="H16" s="19">
        <f t="shared" si="2"/>
        <v>0</v>
      </c>
      <c r="I16" s="19">
        <f t="shared" si="2"/>
        <v>0</v>
      </c>
      <c r="J16" s="19">
        <v>0</v>
      </c>
      <c r="K16" s="19">
        <v>0</v>
      </c>
      <c r="L16" s="19">
        <v>0</v>
      </c>
      <c r="M16" s="19">
        <v>0</v>
      </c>
      <c r="N16" s="33"/>
      <c r="O16" s="33"/>
    </row>
    <row r="17" spans="2:15" x14ac:dyDescent="0.25">
      <c r="B17" s="1" t="s">
        <v>15</v>
      </c>
      <c r="C17" s="2">
        <v>9075069299.3600006</v>
      </c>
      <c r="D17" s="2">
        <v>10850980109.559999</v>
      </c>
      <c r="E17" s="2">
        <v>7225160.2199999997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33"/>
      <c r="O17" s="33"/>
    </row>
    <row r="18" spans="2:15" x14ac:dyDescent="0.25">
      <c r="B18" s="24" t="s">
        <v>16</v>
      </c>
      <c r="C18" s="3">
        <f>+C12+C10+C16</f>
        <v>10743783970.360001</v>
      </c>
      <c r="D18" s="3">
        <f t="shared" ref="D18:I18" si="3">+D12+D10+D16</f>
        <v>11824290019.17</v>
      </c>
      <c r="E18" s="3">
        <f t="shared" si="3"/>
        <v>12870311522.620001</v>
      </c>
      <c r="F18" s="3">
        <f t="shared" si="3"/>
        <v>10669669156.310001</v>
      </c>
      <c r="G18" s="3">
        <f t="shared" si="3"/>
        <v>11046119615.650002</v>
      </c>
      <c r="H18" s="3">
        <f t="shared" si="3"/>
        <v>12170120098.900002</v>
      </c>
      <c r="I18" s="3">
        <f t="shared" si="3"/>
        <v>12324752032.309998</v>
      </c>
      <c r="J18" s="3">
        <v>18946928923.459999</v>
      </c>
      <c r="K18" s="3">
        <v>20950118147.93</v>
      </c>
      <c r="L18" s="3">
        <v>21430223577.939999</v>
      </c>
      <c r="M18" s="3">
        <v>22806265430.349995</v>
      </c>
      <c r="N18" s="33"/>
      <c r="O18" s="33"/>
    </row>
    <row r="19" spans="2:15" x14ac:dyDescent="0.25">
      <c r="B19" s="10"/>
      <c r="C19" s="13"/>
      <c r="D19" s="13"/>
      <c r="E19" s="13"/>
      <c r="F19" s="13"/>
      <c r="G19" s="13"/>
      <c r="H19" s="13"/>
      <c r="I19" s="14"/>
    </row>
    <row r="20" spans="2:15" ht="15" customHeight="1" x14ac:dyDescent="0.25">
      <c r="B20" s="24"/>
      <c r="C20" s="25"/>
      <c r="D20" s="26"/>
      <c r="E20" s="26"/>
      <c r="F20" s="26"/>
      <c r="G20" s="26"/>
      <c r="H20" s="26"/>
      <c r="I20" s="26"/>
      <c r="J20" s="26"/>
      <c r="K20" s="26"/>
      <c r="L20" s="26"/>
      <c r="M20" s="26"/>
    </row>
    <row r="21" spans="2:15" ht="15" customHeight="1" x14ac:dyDescent="0.25">
      <c r="B21" s="4" t="s">
        <v>8</v>
      </c>
      <c r="C21" s="19">
        <f>+C22</f>
        <v>0</v>
      </c>
      <c r="D21" s="19">
        <f t="shared" ref="D21:L21" si="4">+D22</f>
        <v>0</v>
      </c>
      <c r="E21" s="19">
        <f t="shared" si="4"/>
        <v>34698917.659999996</v>
      </c>
      <c r="F21" s="19">
        <f t="shared" si="4"/>
        <v>9871143.5600000005</v>
      </c>
      <c r="G21" s="19">
        <f t="shared" si="4"/>
        <v>9843371.0500000007</v>
      </c>
      <c r="H21" s="19">
        <f t="shared" si="4"/>
        <v>0</v>
      </c>
      <c r="I21" s="19">
        <f t="shared" si="4"/>
        <v>0</v>
      </c>
      <c r="J21" s="19">
        <f t="shared" si="4"/>
        <v>0</v>
      </c>
      <c r="K21" s="19">
        <f t="shared" si="4"/>
        <v>0</v>
      </c>
      <c r="L21" s="19">
        <f t="shared" si="4"/>
        <v>0</v>
      </c>
      <c r="M21" s="19">
        <v>0</v>
      </c>
    </row>
    <row r="22" spans="2:15" ht="15" customHeight="1" x14ac:dyDescent="0.25">
      <c r="B22" s="1" t="s">
        <v>9</v>
      </c>
      <c r="C22" s="5">
        <v>0</v>
      </c>
      <c r="D22" s="5">
        <v>0</v>
      </c>
      <c r="E22" s="5">
        <v>34698917.659999996</v>
      </c>
      <c r="F22" s="5">
        <v>9871143.5600000005</v>
      </c>
      <c r="G22" s="5">
        <v>9843371.0500000007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</row>
    <row r="23" spans="2:15" x14ac:dyDescent="0.25">
      <c r="B23" s="4" t="s">
        <v>10</v>
      </c>
      <c r="C23" s="19">
        <f>SUM(C24:C25)</f>
        <v>0</v>
      </c>
      <c r="D23" s="19">
        <f t="shared" ref="D23:I23" si="5">SUM(D24:D25)</f>
        <v>0</v>
      </c>
      <c r="E23" s="19">
        <f t="shared" si="5"/>
        <v>6022925.1099999994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ref="J23:L23" si="6">SUM(J24:J25)</f>
        <v>0</v>
      </c>
      <c r="K23" s="19">
        <f t="shared" ref="K23" si="7">SUM(K24:K25)</f>
        <v>0</v>
      </c>
      <c r="L23" s="19">
        <f t="shared" si="6"/>
        <v>0</v>
      </c>
      <c r="M23" s="19">
        <v>0</v>
      </c>
    </row>
    <row r="24" spans="2:15" x14ac:dyDescent="0.25">
      <c r="B24" s="1" t="s">
        <v>12</v>
      </c>
      <c r="C24" s="5">
        <v>0</v>
      </c>
      <c r="D24" s="5">
        <v>0</v>
      </c>
      <c r="E24" s="5">
        <v>6022925.1099999994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</row>
    <row r="25" spans="2:15" x14ac:dyDescent="0.25">
      <c r="B25" s="1" t="s">
        <v>13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</row>
    <row r="26" spans="2:15" s="9" customFormat="1" x14ac:dyDescent="0.25">
      <c r="B26" s="24" t="s">
        <v>17</v>
      </c>
      <c r="C26" s="3">
        <f>+C23+C21</f>
        <v>0</v>
      </c>
      <c r="D26" s="3">
        <f t="shared" ref="D26:L26" si="8">+D23+D21</f>
        <v>0</v>
      </c>
      <c r="E26" s="3">
        <f t="shared" si="8"/>
        <v>40721842.769999996</v>
      </c>
      <c r="F26" s="3">
        <f t="shared" si="8"/>
        <v>9871143.5600000005</v>
      </c>
      <c r="G26" s="3">
        <f t="shared" si="8"/>
        <v>9843371.0500000007</v>
      </c>
      <c r="H26" s="3">
        <f t="shared" si="8"/>
        <v>0</v>
      </c>
      <c r="I26" s="3">
        <f t="shared" si="8"/>
        <v>0</v>
      </c>
      <c r="J26" s="3">
        <f t="shared" ref="J26:K26" si="9">+J23+J21</f>
        <v>0</v>
      </c>
      <c r="K26" s="3">
        <f t="shared" si="9"/>
        <v>0</v>
      </c>
      <c r="L26" s="3">
        <f t="shared" si="8"/>
        <v>0</v>
      </c>
      <c r="M26" s="3">
        <v>0</v>
      </c>
    </row>
    <row r="27" spans="2:15" x14ac:dyDescent="0.25"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</row>
    <row r="28" spans="2:15" s="8" customFormat="1" x14ac:dyDescent="0.25">
      <c r="B28" s="24" t="s">
        <v>18</v>
      </c>
      <c r="C28" s="3">
        <f t="shared" ref="C28:H28" si="10">+C26+C18</f>
        <v>10743783970.360001</v>
      </c>
      <c r="D28" s="3">
        <f t="shared" si="10"/>
        <v>11824290019.17</v>
      </c>
      <c r="E28" s="3">
        <f t="shared" si="10"/>
        <v>12911033365.390001</v>
      </c>
      <c r="F28" s="3">
        <f t="shared" si="10"/>
        <v>10679540299.870001</v>
      </c>
      <c r="G28" s="3">
        <f t="shared" si="10"/>
        <v>11055962986.700001</v>
      </c>
      <c r="H28" s="3">
        <f t="shared" si="10"/>
        <v>12170120098.900002</v>
      </c>
      <c r="I28" s="3">
        <f>+I26+I18</f>
        <v>12324752032.309998</v>
      </c>
      <c r="J28" s="3">
        <v>18946928923.459999</v>
      </c>
      <c r="K28" s="3">
        <v>20950118147.93</v>
      </c>
      <c r="L28" s="3">
        <v>21430223577.939999</v>
      </c>
      <c r="M28" s="3">
        <v>22806265430.349995</v>
      </c>
    </row>
    <row r="29" spans="2:15" x14ac:dyDescent="0.25">
      <c r="B29" s="7" t="s">
        <v>19</v>
      </c>
      <c r="C29" s="21"/>
      <c r="D29" s="21"/>
      <c r="E29" s="21"/>
      <c r="F29" s="21"/>
      <c r="G29" s="21"/>
      <c r="H29" s="21"/>
      <c r="I29" s="14"/>
    </row>
    <row r="30" spans="2:15" x14ac:dyDescent="0.25">
      <c r="B30" s="6"/>
      <c r="C30" s="22"/>
      <c r="D30" s="22"/>
      <c r="E30" s="22"/>
      <c r="F30" s="22"/>
      <c r="G30" s="22"/>
      <c r="H30" s="22"/>
      <c r="I30" s="22"/>
    </row>
    <row r="31" spans="2:15" ht="14.25" customHeight="1" x14ac:dyDescent="0.25">
      <c r="B31" s="12"/>
    </row>
  </sheetData>
  <mergeCells count="8">
    <mergeCell ref="C20:M20"/>
    <mergeCell ref="C8:M8"/>
    <mergeCell ref="B2:L2"/>
    <mergeCell ref="B8:B9"/>
    <mergeCell ref="B6:I6"/>
    <mergeCell ref="B5:L5"/>
    <mergeCell ref="B4:L4"/>
    <mergeCell ref="B3:L3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FE607C767B914093B307CF718B3ABD" ma:contentTypeVersion="6" ma:contentTypeDescription="Crear nuevo documento." ma:contentTypeScope="" ma:versionID="511edb72c5706929b676b46c6dcc249a">
  <xsd:schema xmlns:xsd="http://www.w3.org/2001/XMLSchema" xmlns:xs="http://www.w3.org/2001/XMLSchema" xmlns:p="http://schemas.microsoft.com/office/2006/metadata/properties" xmlns:ns2="f7c7372e-77c9-4c4a-9e9a-3e04be05905d" xmlns:ns3="09100588-ee89-45b2-81d6-a67d223ce91b" targetNamespace="http://schemas.microsoft.com/office/2006/metadata/properties" ma:root="true" ma:fieldsID="7f46199a52c0f81b2861ac73db068e75" ns2:_="" ns3:_="">
    <xsd:import namespace="f7c7372e-77c9-4c4a-9e9a-3e04be05905d"/>
    <xsd:import namespace="09100588-ee89-45b2-81d6-a67d223ce9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c7372e-77c9-4c4a-9e9a-3e04be0590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100588-ee89-45b2-81d6-a67d223ce91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F9F0049-A3CB-4244-8AA2-40F2C3F1B4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c7372e-77c9-4c4a-9e9a-3e04be05905d"/>
    <ds:schemaRef ds:uri="09100588-ee89-45b2-81d6-a67d223ce9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33AE78-0782-44A3-A887-DDE7CD2D82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5C2022-2150-4D64-ABF6-F67388590887}">
  <ds:schemaRefs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09100588-ee89-45b2-81d6-a67d223ce91b"/>
    <ds:schemaRef ds:uri="http://schemas.microsoft.com/office/infopath/2007/PartnerControls"/>
    <ds:schemaRef ds:uri="f7c7372e-77c9-4c4a-9e9a-3e04be05905d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Fuen. Finac. y Espec. 2014-2024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Katherine M. Peguero Fermín</dc:creator>
  <cp:keywords/>
  <dc:description/>
  <cp:lastModifiedBy>Luis Antonio Rodriguez Gutierrez</cp:lastModifiedBy>
  <cp:revision/>
  <dcterms:created xsi:type="dcterms:W3CDTF">2018-02-19T19:32:39Z</dcterms:created>
  <dcterms:modified xsi:type="dcterms:W3CDTF">2025-04-08T13:38:56Z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510b9d-1611-4022-8488-41b0fd106d01_Enabled">
    <vt:lpwstr>true</vt:lpwstr>
  </property>
  <property fmtid="{D5CDD505-2E9C-101B-9397-08002B2CF9AE}" pid="3" name="MSIP_Label_b5510b9d-1611-4022-8488-41b0fd106d01_SetDate">
    <vt:lpwstr>2022-04-04T18:03:09Z</vt:lpwstr>
  </property>
  <property fmtid="{D5CDD505-2E9C-101B-9397-08002B2CF9AE}" pid="4" name="MSIP_Label_b5510b9d-1611-4022-8488-41b0fd106d01_Method">
    <vt:lpwstr>Standard</vt:lpwstr>
  </property>
  <property fmtid="{D5CDD505-2E9C-101B-9397-08002B2CF9AE}" pid="5" name="MSIP_Label_b5510b9d-1611-4022-8488-41b0fd106d01_Name">
    <vt:lpwstr>defa4170-0d19-0005-0004-bc88714345d2</vt:lpwstr>
  </property>
  <property fmtid="{D5CDD505-2E9C-101B-9397-08002B2CF9AE}" pid="6" name="MSIP_Label_b5510b9d-1611-4022-8488-41b0fd106d01_SiteId">
    <vt:lpwstr>84c19291-14ab-4867-8582-dbea5badaa1d</vt:lpwstr>
  </property>
  <property fmtid="{D5CDD505-2E9C-101B-9397-08002B2CF9AE}" pid="7" name="MSIP_Label_b5510b9d-1611-4022-8488-41b0fd106d01_ActionId">
    <vt:lpwstr>278e1ed1-b629-430d-9ada-c6ea50f675c7</vt:lpwstr>
  </property>
  <property fmtid="{D5CDD505-2E9C-101B-9397-08002B2CF9AE}" pid="8" name="MSIP_Label_b5510b9d-1611-4022-8488-41b0fd106d01_ContentBits">
    <vt:lpwstr>0</vt:lpwstr>
  </property>
  <property fmtid="{D5CDD505-2E9C-101B-9397-08002B2CF9AE}" pid="9" name="ContentTypeId">
    <vt:lpwstr>0x01010050FE607C767B914093B307CF718B3ABD</vt:lpwstr>
  </property>
</Properties>
</file>