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Diciembre/Reporte Semanal 20-12-2024/"/>
    </mc:Choice>
  </mc:AlternateContent>
  <xr:revisionPtr revIDLastSave="0" documentId="8_{6CE7455E-5A9B-49DD-A3CD-ADB3951B8942}" xr6:coauthVersionLast="47" xr6:coauthVersionMax="47" xr10:uidLastSave="{00000000-0000-0000-0000-000000000000}"/>
  <bookViews>
    <workbookView xWindow="-108" yWindow="-108" windowWidth="23256" windowHeight="12456" tabRatio="875"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 de Inversión" sheetId="128" r:id="rId8"/>
    <sheet name="Subsidios Sociales" sheetId="62" r:id="rId9"/>
    <sheet name="Aerodom" sheetId="129" r:id="rId10"/>
    <sheet name="Dinámica " sheetId="127"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[81]!base-flow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[82]MONTHLY!$BP$4:$CA$4</definedName>
    <definedName name="cons12mon" localSheetId="5">'[83]GDP projections'!#REF!</definedName>
    <definedName name="cons12mon" localSheetId="10">'[83]GDP projections'!#REF!</definedName>
    <definedName name="cons12mon" localSheetId="4">'[83]GDP projections'!#REF!</definedName>
    <definedName name="cons12mon">'[83]GDP projections'!#REF!</definedName>
    <definedName name="CONS2">[82]MONTHLY!$CB$4:$CM$4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'[83]GDP projections'!#REF!</definedName>
    <definedName name="consperc" localSheetId="10">'[83]GDP projections'!#REF!</definedName>
    <definedName name="consperc" localSheetId="4">'[83]GDP projections'!#REF!</definedName>
    <definedName name="consperc">'[83]GDP projections'!#REF!</definedName>
    <definedName name="consqtr" localSheetId="5">'[83]GDP projections'!#REF!</definedName>
    <definedName name="consqtr" localSheetId="10">'[83]GDP projections'!#REF!</definedName>
    <definedName name="consqtr" localSheetId="4">'[83]GDP projections'!#REF!</definedName>
    <definedName name="consqtr">'[83]GDP projections'!#REF!</definedName>
    <definedName name="CONTENTS">[84]Contents!$A$1:$F$36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'[85]Exchange Rate chart'!#REF!</definedName>
    <definedName name="CountryName" localSheetId="10">'[85]Exchange Rate chart'!#REF!</definedName>
    <definedName name="CountryName" localSheetId="4">'[85]Exchange Rate chart'!#REF!</definedName>
    <definedName name="CountryName">'[85]Exchange Rate chart'!#REF!</definedName>
    <definedName name="cp" localSheetId="5" hidden="1">'[86]C Summary'!#REF!</definedName>
    <definedName name="cp" localSheetId="10" hidden="1">'[86]C Summary'!#REF!</definedName>
    <definedName name="cp" localSheetId="4" hidden="1">'[86]C Summary'!#REF!</definedName>
    <definedName name="cp" hidden="1">'[86]C Summary'!#REF!</definedName>
    <definedName name="CPF" localSheetId="5">#REF!</definedName>
    <definedName name="CPF" localSheetId="10">#REF!</definedName>
    <definedName name="CPF" localSheetId="4">#REF!</definedName>
    <definedName name="CPF">#REF!</definedName>
    <definedName name="CPI">[87]CPI!$A$4:$M$160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[88]SUPUESTOS!A$15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[82]MONTHLY!$B$437:$Z$444</definedName>
    <definedName name="CRUDE2">[82]MONTHLY!$B$451:$Z$458</definedName>
    <definedName name="CRUDE3">[82]MONTHLY!$B$465:$Z$472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[91]Current!$D$66</definedName>
    <definedName name="cutoff">'[92]LIC cutoff'!$A$2:$B$15</definedName>
    <definedName name="CYEAR2021" localSheetId="4">[93]Coal!$B$583:$J$583</definedName>
    <definedName name="CYEAR2021">[93]Coal!$B$583:$J$583</definedName>
    <definedName name="CYEAR2022" localSheetId="4">[93]Coal!$K$583:$V$583</definedName>
    <definedName name="CYEAR2022">[93]Coal!$K$583:$V$583</definedName>
    <definedName name="CYEAR2023" localSheetId="4">[93]Coal!$W$583:$AH$583</definedName>
    <definedName name="CYEAR2023">[93]Coal!$W$583:$AH$583</definedName>
    <definedName name="CYEAR2024" localSheetId="4">[93]Coal!$AI$583:$AT$583</definedName>
    <definedName name="CYEAR2024">[93]Coal!$AI$583:$AT$583</definedName>
    <definedName name="CYEAR2025" localSheetId="4">[93]Coal!$AU$583:$AX$583</definedName>
    <definedName name="CYEAR2025">[93]Coal!$AU$583:$AX$583</definedName>
    <definedName name="d" localSheetId="5" hidden="1">'[94]Fax a enviar'!#REF!</definedName>
    <definedName name="d" localSheetId="10" hidden="1">'[94]Fax a enviar'!#REF!</definedName>
    <definedName name="d" localSheetId="4" hidden="1">'[94]Fax a enviar'!#REF!</definedName>
    <definedName name="d" hidden="1">'[94]Fax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[96]Tablas!$IV$1:$IV$2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'[85]Exchange Rate chart'!#REF!</definedName>
    <definedName name="Department" localSheetId="10">'[85]Exchange Rate chart'!#REF!</definedName>
    <definedName name="Department" localSheetId="4">'[85]Exchange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'[94]Fax a enviar'!#REF!</definedName>
    <definedName name="dfdf" localSheetId="10" hidden="1">'[94]Fax a enviar'!#REF!</definedName>
    <definedName name="dfdf" localSheetId="4" hidden="1">'[94]Fax a enviar'!#REF!</definedName>
    <definedName name="dfdf" hidden="1">'[94]Fax a enviar'!#REF!</definedName>
    <definedName name="dfdfsd" localSheetId="5" hidden="1">'[99]Fax a enviar'!#REF!</definedName>
    <definedName name="dfdfsd" localSheetId="10" hidden="1">'[99]Fax a enviar'!#REF!</definedName>
    <definedName name="dfdfsd" localSheetId="4" hidden="1">'[99]Fax a enviar'!#REF!</definedName>
    <definedName name="dfdfsd" hidden="1">'[99]Fax a enviar'!#REF!</definedName>
    <definedName name="dfdgfdfd" localSheetId="5" hidden="1">'[100]Fax a enviar'!#REF!</definedName>
    <definedName name="dfdgfdfd" localSheetId="10" hidden="1">'[100]Fax a enviar'!#REF!</definedName>
    <definedName name="dfdgfdfd" localSheetId="4" hidden="1">'[100]Fax a enviar'!#REF!</definedName>
    <definedName name="dfdgfdfd" hidden="1">'[100]Fax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[102]NPV!#REF!</definedName>
    <definedName name="Discount_NC" localSheetId="10">[102]NPV!#REF!</definedName>
    <definedName name="Discount_NC" localSheetId="4">[102]NPV!#REF!</definedName>
    <definedName name="Discount_NC">[102]NPV!#REF!</definedName>
    <definedName name="DiscountRate" localSheetId="5">#REF!</definedName>
    <definedName name="DiscountRate" localSheetId="10">#REF!</definedName>
    <definedName name="DiscountRate" localSheetId="4">#REF!</definedName>
    <definedName name="DiscountRate">#REF!</definedName>
    <definedName name="divi">[103]Base!$H$2816</definedName>
    <definedName name="DIVISOOR">[104]Sheet2!$A$46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[88]RESULTADOS!$A$86:$IV$86</definedName>
    <definedName name="DMU" localSheetId="5">#REF!</definedName>
    <definedName name="DMU" localSheetId="10">#REF!</definedName>
    <definedName name="DMU" localSheetId="4">#REF!</definedName>
    <definedName name="DMU">#REF!</definedName>
    <definedName name="DNP">[88]SUPUESTOS!A$18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[88]SUPUESTOS!A$7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5" hidden="1">'[94]Fax a enviar'!#REF!</definedName>
    <definedName name="ds" localSheetId="10" hidden="1">'[94]Fax a enviar'!#REF!</definedName>
    <definedName name="ds" localSheetId="4" hidden="1">'[94]Fax a enviar'!#REF!</definedName>
    <definedName name="ds" hidden="1">'[94]Fax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'[94]Fax a enviar'!#REF!</definedName>
    <definedName name="dsds" localSheetId="10" hidden="1">'[94]Fax a enviar'!#REF!</definedName>
    <definedName name="dsds" localSheetId="4" hidden="1">'[94]Fax a enviar'!#REF!</definedName>
    <definedName name="dsds" hidden="1">'[94]Fax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[88]RESULTADOS!$A$82:$IV$82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[95]Q6!#REF!</definedName>
    <definedName name="EDNA_B">[95]Q6!#REF!</definedName>
    <definedName name="EDNA_D" localSheetId="4">[95]Q7!#REF!</definedName>
    <definedName name="EDNA_D">[95]Q7!#REF!</definedName>
    <definedName name="EDNA_T">[95]Q5!#REF!</definedName>
    <definedName name="EDNE">[95]Q7!#REF!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'[105]Fax a enviar'!#REF!</definedName>
    <definedName name="efdgd" hidden="1">'[105]Fax a enviar'!#REF!</definedName>
    <definedName name="EfectivoCuentasBancarias">'[74]Vaciado 1'!$D$13</definedName>
    <definedName name="efefte" localSheetId="5" hidden="1">'[105]Fax a enviar'!#REF!</definedName>
    <definedName name="efefte" localSheetId="10" hidden="1">'[105]Fax a enviar'!#REF!</definedName>
    <definedName name="efefte" localSheetId="4" hidden="1">'[105]Fax a enviar'!#REF!</definedName>
    <definedName name="efefte" hidden="1">'[105]Fax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[106]FIN!#REF!</definedName>
    <definedName name="ELV" localSheetId="10">[106]FIN!#REF!</definedName>
    <definedName name="ELV" localSheetId="4">[106]FIN!#REF!</definedName>
    <definedName name="ELV">[106]FIN!#REF!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'[107]Ranking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'[94]Fax a enviar'!#REF!</definedName>
    <definedName name="erererer" hidden="1">'[94]Fax a enviar'!#REF!</definedName>
    <definedName name="ererwrw" localSheetId="4" hidden="1">'[100]Fax a enviar'!#REF!</definedName>
    <definedName name="ererwrw" hidden="1">'[100]Fax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[108]Sheet1!$N$2:$Q$26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[109]Main!$AB$25</definedName>
    <definedName name="Exportacion_Por_Importancia">[110]Macro1!$A$1</definedName>
    <definedName name="EXR_UPDATE" localSheetId="5">#REF!</definedName>
    <definedName name="EXR_UPDATE" localSheetId="10">#REF!</definedName>
    <definedName name="EXR_UPDATE" localSheetId="4">#REF!</definedName>
    <definedName name="EXR_UPDATE">#REF!</definedName>
    <definedName name="External_debt_indicators">[111]Table3!$F$8:$AB$437:'[111]Table3'!$AB$9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'[99]Fax a enviar'!#REF!</definedName>
    <definedName name="fdfdsafsdf" localSheetId="10" hidden="1">'[99]Fax a enviar'!#REF!</definedName>
    <definedName name="fdfdsafsdf" localSheetId="4" hidden="1">'[99]Fax a enviar'!#REF!</definedName>
    <definedName name="fdfdsafsdf" hidden="1">'[99]Fax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'[94]Fax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[113]Q4!#REF!</definedName>
    <definedName name="FIP" localSheetId="10">[113]Q4!#REF!</definedName>
    <definedName name="FIP" localSheetId="4">[113]Q4!#REF!</definedName>
    <definedName name="FIP">[113]Q4!#REF!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[113]Q4!#REF!</definedName>
    <definedName name="FLIBOR" localSheetId="10">[113]Q4!#REF!</definedName>
    <definedName name="FLIBOR" localSheetId="4">[113]Q4!#REF!</definedName>
    <definedName name="FLIBOR">[113]Q4!#REF!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[114]C!#REF!</definedName>
    <definedName name="fsdfsd" hidden="1">[114]C!#REF!</definedName>
    <definedName name="fsdsdfa" localSheetId="4" hidden="1">'[99]Fax a enviar'!#REF!</definedName>
    <definedName name="fsdsdfa" hidden="1">'[99]Fax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8">#REF!</definedName>
    <definedName name="FUENTE">#REF!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5">[116]NA!#REF!</definedName>
    <definedName name="GDPDEFL" localSheetId="10">[116]NA!#REF!</definedName>
    <definedName name="GDPDEFL" localSheetId="4">[116]NA!#REF!</definedName>
    <definedName name="GDPDEFL">[116]NA!#REF!</definedName>
    <definedName name="GDPOR" localSheetId="5">[116]NA!#REF!</definedName>
    <definedName name="GDPOR" localSheetId="10">[116]NA!#REF!</definedName>
    <definedName name="GDPOR" localSheetId="4">[116]NA!#REF!</definedName>
    <definedName name="GDPOR">[116]NA!#REF!</definedName>
    <definedName name="GDPOR_" localSheetId="5">[116]NA!#REF!</definedName>
    <definedName name="GDPOR_" localSheetId="10">[116]NA!#REF!</definedName>
    <definedName name="GDPOR_" localSheetId="4">[116]NA!#REF!</definedName>
    <definedName name="GDPOR_">[116]NA!#REF!</definedName>
    <definedName name="gdppc">[115]GDPpc_WEO!$A$3:$AC$188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[113]Q4!#REF!</definedName>
    <definedName name="GGBXI" localSheetId="10">[113]Q4!#REF!</definedName>
    <definedName name="GGBXI" localSheetId="4">[113]Q4!#REF!</definedName>
    <definedName name="GGBXI">[113]Q4!#REF!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[113]Q4!#REF!</definedName>
    <definedName name="GGSB" localSheetId="10">[113]Q4!#REF!</definedName>
    <definedName name="GGSB" localSheetId="4">[113]Q4!#REF!</definedName>
    <definedName name="GGSB">[113]Q4!#REF!</definedName>
    <definedName name="GGSBXS" localSheetId="5">[113]Q4!#REF!</definedName>
    <definedName name="GGSBXS" localSheetId="10">[113]Q4!#REF!</definedName>
    <definedName name="GGSBXS" localSheetId="4">[113]Q4!#REF!</definedName>
    <definedName name="GGSBXS">[113]Q4!#REF!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[92]GNIpc!$A$1:$R$235</definedName>
    <definedName name="goafrica" localSheetId="4">[118]!goafrica</definedName>
    <definedName name="goafrica">[118]!goafrica</definedName>
    <definedName name="goasia" localSheetId="4">[118]!goasia</definedName>
    <definedName name="goasia">[118]!goasia</definedName>
    <definedName name="GOB" localSheetId="5">#REF!</definedName>
    <definedName name="GOB" localSheetId="10">#REF!</definedName>
    <definedName name="GOB" localSheetId="4">#REF!</definedName>
    <definedName name="GOB">#REF!</definedName>
    <definedName name="goeeup" localSheetId="4">[118]!goeeup</definedName>
    <definedName name="goeeup">[118]!goeeup</definedName>
    <definedName name="GOESC96" localSheetId="5">#REF!</definedName>
    <definedName name="GOESC96" localSheetId="10">#REF!</definedName>
    <definedName name="GOESC96" localSheetId="4">#REF!</definedName>
    <definedName name="GOESC96">#REF!</definedName>
    <definedName name="goeurope" localSheetId="4">[118]!goeurope</definedName>
    <definedName name="goeurope">[118]!goeurope</definedName>
    <definedName name="golamerica" localSheetId="4">[118]!golamerica</definedName>
    <definedName name="golamerica">[118]!golamerica</definedName>
    <definedName name="gomeast" localSheetId="4">[118]!gomeast</definedName>
    <definedName name="gomeast">[118]!gomeast</definedName>
    <definedName name="gooecd" localSheetId="4">[118]!gooecd</definedName>
    <definedName name="gooecd">[118]!gooecd</definedName>
    <definedName name="goopec" localSheetId="4">[118]!goopec</definedName>
    <definedName name="goopec">[118]!goopec</definedName>
    <definedName name="gosummary" localSheetId="4">[118]!gosummary</definedName>
    <definedName name="gosummary">[118]!gosummary</definedName>
    <definedName name="_xlnm.Recorder" localSheetId="5">#REF!</definedName>
    <definedName name="_xlnm.Recorder" localSheetId="10">#REF!</definedName>
    <definedName name="_xlnm.Recorder" localSheetId="4">#REF!</definedName>
    <definedName name="_xlnm.Recorder">#REF!</definedName>
    <definedName name="Grace_IDA">[102]NPV!$B$25</definedName>
    <definedName name="Grace_IDA1" localSheetId="5">#REF!</definedName>
    <definedName name="Grace_IDA1" localSheetId="10">#REF!</definedName>
    <definedName name="Grace_IDA1" localSheetId="4">#REF!</definedName>
    <definedName name="Grace_IDA1">#REF!</definedName>
    <definedName name="Grace_NC" localSheetId="5">[102]NPV!#REF!</definedName>
    <definedName name="Grace_NC" localSheetId="10">[102]NPV!#REF!</definedName>
    <definedName name="Grace_NC" localSheetId="4">[102]NPV!#REF!</definedName>
    <definedName name="Grace_NC">[102]NPV!#REF!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'[100]Fax a enviar'!#REF!</definedName>
    <definedName name="grtrt" localSheetId="10" hidden="1">'[100]Fax a enviar'!#REF!</definedName>
    <definedName name="grtrt" localSheetId="4" hidden="1">'[100]Fax a enviar'!#REF!</definedName>
    <definedName name="grtrt" hidden="1">'[100]Fax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[93]Gold!$B$583:$J$583</definedName>
    <definedName name="GYEAR2021">[93]Gold!$B$583:$J$583</definedName>
    <definedName name="GYEAR2022" localSheetId="4">[93]Gold!$K$583:$U$583</definedName>
    <definedName name="GYEAR2022">[93]Gold!$K$583:$U$583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'[94]Fax a enviar'!#REF!</definedName>
    <definedName name="hfhfhf" hidden="1">'[94]Fax a enviar'!#REF!</definedName>
    <definedName name="hhh" localSheetId="4" hidden="1">'[119]J(Priv.Cap)'!#REF!</definedName>
    <definedName name="hhh" hidden="1">'[119]J(Priv.Cap)'!#REF!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'[100]Fax a enviar'!#REF!</definedName>
    <definedName name="hjkhgkky" localSheetId="10" hidden="1">'[100]Fax a enviar'!#REF!</definedName>
    <definedName name="hjkhgkky" localSheetId="4" hidden="1">'[100]Fax a enviar'!#REF!</definedName>
    <definedName name="hjkhgkky" hidden="1">'[100]Fax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'[94]Fax a enviar'!#REF!</definedName>
    <definedName name="iiiiiiiiiiii" localSheetId="10" hidden="1">'[94]Fax a enviar'!#REF!</definedName>
    <definedName name="iiiiiiiiiiii" localSheetId="4" hidden="1">'[94]Fax a enviar'!#REF!</definedName>
    <definedName name="iiiiiiiiiiii" hidden="1">'[94]Fax a enviar'!#REF!</definedName>
    <definedName name="iiiiiiiiiiiiiiiii" localSheetId="5" hidden="1">'[94]Fax a enviar'!#REF!</definedName>
    <definedName name="iiiiiiiiiiiiiiiii" localSheetId="10" hidden="1">'[94]Fax a enviar'!#REF!</definedName>
    <definedName name="iiiiiiiiiiiiiiiii" localSheetId="4" hidden="1">'[94]Fax a enviar'!#REF!</definedName>
    <definedName name="iiiiiiiiiiiiiiiii" hidden="1">'[94]Fax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[88]SUPUESTOS!A$21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[87]CPI!$A$210:$M$354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[121]Master!$AK$5:$AK$10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[102]NPV!$B$27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[102]NPV!#REF!</definedName>
    <definedName name="Interest_NC" localSheetId="10">[102]NPV!#REF!</definedName>
    <definedName name="Interest_NC" localSheetId="4">[102]NPV!#REF!</definedName>
    <definedName name="Interest_NC">[102]NPV!#REF!</definedName>
    <definedName name="InterestRate" localSheetId="5">#REF!</definedName>
    <definedName name="InterestRate" localSheetId="10">#REF!</definedName>
    <definedName name="InterestRate" localSheetId="4">#REF!</definedName>
    <definedName name="InterestRate">#REF!</definedName>
    <definedName name="inthalf">[122]Sheet4!$C$58:$G$112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[123]ipc!#REF!</definedName>
    <definedName name="IPC">[123]ipc!#REF!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'[117]J(Priv.Cap)'!#REF!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'[107]Ranking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'[94]Fax a enviar'!#REF!</definedName>
    <definedName name="khkh" localSheetId="10" hidden="1">'[94]Fax a enviar'!#REF!</definedName>
    <definedName name="khkh" localSheetId="4" hidden="1">'[94]Fax a enviar'!#REF!</definedName>
    <definedName name="khkh" hidden="1">'[94]Fax a enviar'!#REF!</definedName>
    <definedName name="KID">'[107]base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'[94]Fax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[124]M!#REF!</definedName>
    <definedName name="kkkkk" hidden="1">'[125]J(Priv.Cap)'!#REF!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'[94]Fax a enviar'!#REF!</definedName>
    <definedName name="kykiyu" localSheetId="10" hidden="1">'[94]Fax a enviar'!#REF!</definedName>
    <definedName name="kykiyu" localSheetId="4" hidden="1">'[94]Fax a enviar'!#REF!</definedName>
    <definedName name="kykiyu" hidden="1">'[94]Fax a enviar'!#REF!</definedName>
    <definedName name="L" localSheetId="5">[113]DA!#REF!</definedName>
    <definedName name="L" localSheetId="10">[113]DA!#REF!</definedName>
    <definedName name="L" localSheetId="4">[113]DA!#REF!</definedName>
    <definedName name="L">[113]DA!#REF!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[126]M!#REF!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[102]NPV!$B$26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[102]NPV!#REF!</definedName>
    <definedName name="Maturity_NC" localSheetId="10">[102]NPV!#REF!</definedName>
    <definedName name="Maturity_NC" localSheetId="4">[102]NPV!#REF!</definedName>
    <definedName name="Maturity_NC">[102]NPV!#REF!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'[90]graf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[127]Codigos!$A$14:$B$25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4">[18]!mflowsa</definedName>
    <definedName name="mflowsa">[18]!mflowsa</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[87]CPI!$A$403:$N$559</definedName>
    <definedName name="MONTHS">[82]MONTHLY!$BV$3:$CG$3</definedName>
    <definedName name="MONY" localSheetId="5">#REF!</definedName>
    <definedName name="MONY" localSheetId="10">#REF!</definedName>
    <definedName name="MONY" localSheetId="4">#REF!</definedName>
    <definedName name="MONY">#REF!</definedName>
    <definedName name="moodys" localSheetId="5">'[128]Credit ratings on 1st issues'!#REF!</definedName>
    <definedName name="moodys" localSheetId="10">'[128]Credit ratings on 1st issues'!#REF!</definedName>
    <definedName name="moodys" localSheetId="4">'[128]Credit ratings on 1st issues'!#REF!</definedName>
    <definedName name="moodys">'[128]Credit ratings on 1st issues'!#REF!</definedName>
    <definedName name="MPETROLEO" localSheetId="5">#REF!</definedName>
    <definedName name="MPETROLEO" localSheetId="10">#REF!</definedName>
    <definedName name="MPETROLEO" localSheetId="4">#REF!</definedName>
    <definedName name="MPETROLEO">#REF!</definedName>
    <definedName name="msci">[108]Sheet1!$H$2:$K$24</definedName>
    <definedName name="mscid">[108]Sheet1!$B$2:$E$24</definedName>
    <definedName name="mscil">[108]Sheet1!$H$2:$K$24</definedName>
    <definedName name="mstocksa" localSheetId="4">[18]!mstocksa</definedName>
    <definedName name="mstocksa">[18]!mstocksa</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5">[130]EDT!#REF!</definedName>
    <definedName name="nmBlankRow" localSheetId="10">[130]EDT!#REF!</definedName>
    <definedName name="nmBlankRow" localSheetId="4">[130]EDT!#REF!</definedName>
    <definedName name="nmBlankRow">[130]EDT!#REF!</definedName>
    <definedName name="nmColumnHeader">[130]EDT!$3:$3</definedName>
    <definedName name="nmData">[130]EDT!$B$4:$AA$36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[130]EDT!#REF!</definedName>
    <definedName name="nmIndexTable" localSheetId="10">[130]EDT!#REF!</definedName>
    <definedName name="nmIndexTable" localSheetId="4">[130]EDT!#REF!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[130]EDT!#REF!</definedName>
    <definedName name="nmScale" localSheetId="10">[130]EDT!#REF!</definedName>
    <definedName name="nmScale" localSheetId="4">[130]EDT!#REF!</definedName>
    <definedName name="nmScale">[130]EDT!#REF!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[132]UPLOAD!#REF!</definedName>
    <definedName name="Notes" localSheetId="10">[132]UPLOAD!#REF!</definedName>
    <definedName name="Notes" localSheetId="4">[132]UPLOAD!#REF!</definedName>
    <definedName name="Notes">[132]UPLOAD!#REF!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[93]Nickel!$B$583:$J$583</definedName>
    <definedName name="NYEAR2021">[93]Nickel!$B$583:$J$583</definedName>
    <definedName name="NYEAR2022" localSheetId="4">[93]Nickel!$K$583:$V$583</definedName>
    <definedName name="NYEAR2022">[93]Nickel!$K$583:$V$583</definedName>
    <definedName name="NYEAR2023" localSheetId="4">[93]Nickel!$W$583:$AH$583</definedName>
    <definedName name="NYEAR2023">[93]Nickel!$W$583:$AH$583</definedName>
    <definedName name="NYEAR2024" localSheetId="4">[93]Nickel!$AI$583:$AT$583</definedName>
    <definedName name="NYEAR2024">[93]Nickel!$AI$583:$AT$583</definedName>
    <definedName name="NYEAR2025" localSheetId="4">[93]Nickel!$AU$583:$BF$583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'[94]Fax a enviar'!#REF!</definedName>
    <definedName name="oiulfdgdgh" localSheetId="10" hidden="1">'[94]Fax a enviar'!#REF!</definedName>
    <definedName name="oiulfdgdgh" localSheetId="4" hidden="1">'[94]Fax a enviar'!#REF!</definedName>
    <definedName name="oiulfdgdgh" hidden="1">'[94]Fax a enviar'!#REF!</definedName>
    <definedName name="OK" localSheetId="5">#REF!</definedName>
    <definedName name="OK" localSheetId="10">#REF!</definedName>
    <definedName name="OK" localSheetId="4">#REF!</definedName>
    <definedName name="OK">#REF!</definedName>
    <definedName name="OnShow" localSheetId="4">'[133]SPNF Acuerdo Incl. Int.'!OnShow</definedName>
    <definedName name="OnShow">'[133]SPNF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[82]MONTHLY!$BP$12:$CA$12</definedName>
    <definedName name="OPEC2">[82]MONTHLY!$CB$12:$CM$12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[84]E!$AJ$98:$AX$115</definedName>
    <definedName name="PARTIDA" localSheetId="5">[134]SPNF!#REF!</definedName>
    <definedName name="PARTIDA" localSheetId="10">[134]SPNF!#REF!</definedName>
    <definedName name="PARTIDA" localSheetId="4">[134]SPNF!#REF!</definedName>
    <definedName name="PARTIDA">[134]SPNF!#REF!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[88]SUPUESTOS!A$14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'[94]Fax a enviar'!#REF!</definedName>
    <definedName name="poooooooooo" localSheetId="10" hidden="1">'[94]Fax a enviar'!#REF!</definedName>
    <definedName name="poooooooooo" localSheetId="4" hidden="1">'[94]Fax a enviar'!#REF!</definedName>
    <definedName name="poooooooooo" hidden="1">'[94]Fax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[109]Links!$A$1:$F$33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[102]FSUOUT!$B$2:$V$32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'[135]2003'!#REF!</definedName>
    <definedName name="Prog1998" localSheetId="10">'[135]2003'!#REF!</definedName>
    <definedName name="Prog1998" localSheetId="4">'[135]2003'!#REF!</definedName>
    <definedName name="Prog1998">'[135]2003'!#REF!</definedName>
    <definedName name="progra" localSheetId="5">#REF!</definedName>
    <definedName name="progra" localSheetId="10">#REF!</definedName>
    <definedName name="progra" localSheetId="4">#REF!</definedName>
    <definedName name="progra">#REF!</definedName>
    <definedName name="proj00" localSheetId="5">[136]sources!#REF!</definedName>
    <definedName name="proj00" localSheetId="10">[136]sources!#REF!</definedName>
    <definedName name="proj00" localSheetId="4">[136]sources!#REF!</definedName>
    <definedName name="proj00">[136]sources!#REF!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[137]GRAFPROM!#REF!</definedName>
    <definedName name="promgraf" localSheetId="10">[137]GRAFPROM!#REF!</definedName>
    <definedName name="promgraf" localSheetId="4">[137]GRAFPROM!#REF!</definedName>
    <definedName name="promgraf">[137]GRAFPROM!#REF!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[122]Sheet4!$C$3:$G$57</definedName>
    <definedName name="PRPINTSEPT">[138]STOCK!$D$4:$W$102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'[139]Input PSBR;Q-F'!#REF!</definedName>
    <definedName name="psbr" localSheetId="10">'[139]Input PSBR;Q-F'!#REF!</definedName>
    <definedName name="psbr" localSheetId="4">'[139]Input PSBR;Q-F'!#REF!</definedName>
    <definedName name="psbr">'[139]Input PSBR;Q-F'!#REF!</definedName>
    <definedName name="PSBR_TRIM" localSheetId="5">'[140]Resultado BC'!#REF!</definedName>
    <definedName name="PSBR_TRIM" localSheetId="10">'[140]Resultado BC'!#REF!</definedName>
    <definedName name="PSBR_TRIM" localSheetId="4">'[140]Resultado BC'!#REF!</definedName>
    <definedName name="PSBR_TRIM">'[140]Resultado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'[141]Quarterly Raw Data'!#REF!</definedName>
    <definedName name="qq" hidden="1">'[119]J(Priv.Cap)'!#REF!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[97]ROE!$B$136</definedName>
    <definedName name="RDDic03_2">[98]ROE!$B$136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[145]EERProfile!$B$2</definedName>
    <definedName name="RgCName">[145]EERProfile!$A$2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[145]EERProfile!$L$2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[145]EERProfile!$G$2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[146]Hoja2!$1:$1048576</definedName>
    <definedName name="rita" localSheetId="4">[146]Hoja2!$1:$1048576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5">#REF!</definedName>
    <definedName name="RNGNM" localSheetId="10">#REF!</definedName>
    <definedName name="RNGNM" localSheetId="4">#REF!</definedName>
    <definedName name="RNGNM">#REF!</definedName>
    <definedName name="rngQuestChecked">[109]ErrCheck!$A$3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[97]ROE!$B$136</definedName>
    <definedName name="RPJun02_2">[98]ROE!$B$136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'[148]BOP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'[94]Fax a enviar'!#REF!</definedName>
    <definedName name="sdsd" localSheetId="10" hidden="1">'[94]Fax a enviar'!#REF!</definedName>
    <definedName name="sdsd" localSheetId="4" hidden="1">'[94]Fax a enviar'!#REF!</definedName>
    <definedName name="sdsd" hidden="1">'[94]Fax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[134]SPNF!#REF!</definedName>
    <definedName name="SECTORES" localSheetId="10">[134]SPNF!#REF!</definedName>
    <definedName name="SECTORES" localSheetId="4">[134]SPNF!#REF!</definedName>
    <definedName name="SECTORES">[134]SPNF!#REF!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'[88]SFISCAL-MOD'!$A$146:$IV$146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'[128]Credit ratings on 1st issues'!#REF!</definedName>
    <definedName name="snp">'[128]Credit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4">'[133]SPNF Acuerdo Incl. Int.'!spnf</definedName>
    <definedName name="spnf">'[133]SPNF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[149]IMATA!$B$45:$B$108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[138]STOCK!$D$4:$K$69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[116]NA!#REF!</definedName>
    <definedName name="SUMGDP" localSheetId="10">[116]NA!#REF!</definedName>
    <definedName name="SUMGDP" localSheetId="4">[116]NA!#REF!</definedName>
    <definedName name="SUMGDP">[116]NA!#REF!</definedName>
    <definedName name="SUMTAB">[150]CPI:NA!$A$272:$R$990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[82]MONTHLY!$A$87:$Q$193</definedName>
    <definedName name="SUPPLY2">[82]MONTHLY!$A$422:$Z$477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[152]RED47!$A$1:$I$53</definedName>
    <definedName name="TABLE_1">'[153]150dp'!$A$3:$K$94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'[153]150dp'!$A$1:$F$58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[155]Stfrprtables!#REF!</definedName>
    <definedName name="Table5" localSheetId="10">[155]Stfrprtables!#REF!</definedName>
    <definedName name="Table5" localSheetId="4">[155]Stfrprtables!#REF!</definedName>
    <definedName name="Table5">[155]Stfrprtables!#REF!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'[100]Fax a enviar'!#REF!</definedName>
    <definedName name="tetetwe" localSheetId="10" hidden="1">'[100]Fax a enviar'!#REF!</definedName>
    <definedName name="tetetwe" localSheetId="4" hidden="1">'[100]Fax a enviar'!#REF!</definedName>
    <definedName name="tetetwe" hidden="1">'[100]Fax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'[94]Fax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[158]BCC!$A$1:$N$821,[158]BCC!$A$822:$N$1624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'[100]Fax a enviar'!#REF!</definedName>
    <definedName name="trert" localSheetId="10" hidden="1">'[100]Fax a enviar'!#REF!</definedName>
    <definedName name="trert" localSheetId="4" hidden="1">'[100]Fax a enviar'!#REF!</definedName>
    <definedName name="trert" hidden="1">'[100]Fax a enviar'!#REF!</definedName>
    <definedName name="TRIGO" localSheetId="5">#REF!</definedName>
    <definedName name="TRIGO" localSheetId="10">#REF!</definedName>
    <definedName name="TRIGO" localSheetId="4">#REF!</definedName>
    <definedName name="TRIGO">#REF!</definedName>
    <definedName name="Trim">[127]Codigos!$A$5:$E$11</definedName>
    <definedName name="trim9702" localSheetId="5">[159]bop1!#REF!</definedName>
    <definedName name="trim9702" localSheetId="10">[159]bop1!#REF!</definedName>
    <definedName name="trim9702" localSheetId="4">[159]bop1!#REF!</definedName>
    <definedName name="trim9702">[159]bop1!#REF!</definedName>
    <definedName name="trim9798990001" localSheetId="5">'[160]bop1datos rev'!#REF!</definedName>
    <definedName name="trim9798990001" localSheetId="10">'[160]bop1datos rev'!#REF!</definedName>
    <definedName name="trim9798990001" localSheetId="4">'[160]bop1datos rev'!#REF!</definedName>
    <definedName name="trim9798990001">'[160]bop1datos rev'!#REF!</definedName>
    <definedName name="trimestres9902" localSheetId="5">[159]bop1!#REF!</definedName>
    <definedName name="trimestres9902" localSheetId="10">[159]bop1!#REF!</definedName>
    <definedName name="trimestres9902" localSheetId="4">[159]bop1!#REF!</definedName>
    <definedName name="trimestres9902">[159]bop1!#REF!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'[100]Fax a enviar'!#REF!</definedName>
    <definedName name="trtert" localSheetId="10" hidden="1">'[100]Fax a enviar'!#REF!</definedName>
    <definedName name="trtert" localSheetId="4" hidden="1">'[100]Fax a enviar'!#REF!</definedName>
    <definedName name="trtert" hidden="1">'[100]Fax a enviar'!#REF!</definedName>
    <definedName name="trtr" localSheetId="5" hidden="1">'[100]Fax a enviar'!#REF!</definedName>
    <definedName name="trtr" localSheetId="10" hidden="1">'[100]Fax a enviar'!#REF!</definedName>
    <definedName name="trtr" localSheetId="4" hidden="1">'[100]Fax a enviar'!#REF!</definedName>
    <definedName name="trtr" hidden="1">'[100]Fax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'[100]Fax a enviar'!#REF!</definedName>
    <definedName name="ttetet" localSheetId="10" hidden="1">'[100]Fax a enviar'!#REF!</definedName>
    <definedName name="ttetet" localSheetId="4" hidden="1">'[100]Fax a enviar'!#REF!</definedName>
    <definedName name="ttetet" hidden="1">'[100]Fax a enviar'!#REF!</definedName>
    <definedName name="ttt" localSheetId="5" hidden="1">'[94]Fax a enviar'!#REF!</definedName>
    <definedName name="ttt" localSheetId="10" hidden="1">'[94]Fax a enviar'!#REF!</definedName>
    <definedName name="ttt" localSheetId="4" hidden="1">'[94]Fax a enviar'!#REF!</definedName>
    <definedName name="ttt" hidden="1">'[94]Fax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[126]M!#REF!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'[161]SVI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'[162]Quarterly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4">'[133]SPNF Acuerdo Incl. Int.'!will</definedName>
    <definedName name="will">'[133]SPNF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'[164]PIB EN CORR'!#REF!</definedName>
    <definedName name="xa" localSheetId="10">'[164]PIB EN CORR'!#REF!</definedName>
    <definedName name="xa" localSheetId="4">'[164]PIB EN CORR'!#REF!</definedName>
    <definedName name="xa">'[164]PIB EN CORR'!#REF!</definedName>
    <definedName name="xaa">'[165]PIB EN CORR'!$AV$5:$AV$77</definedName>
    <definedName name="XandRev">'[120]tab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'[164]PIB EN CORR'!#REF!</definedName>
    <definedName name="xbb" localSheetId="10">'[164]PIB EN CORR'!#REF!</definedName>
    <definedName name="xbb" localSheetId="4">'[164]PIB EN CORR'!#REF!</definedName>
    <definedName name="xbb">'[164]PIB EN CORR'!#REF!</definedName>
    <definedName name="XBS">[88]SREAL!A$41</definedName>
    <definedName name="xc">'[90]graf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'[99]Fax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'[100]Fax a enviar'!#REF!</definedName>
    <definedName name="yyyyyyyyyyyyyyy" hidden="1">'[100]Fax a enviar'!#REF!</definedName>
    <definedName name="yyyyyyyyyyyyyyyyyyyyyy" localSheetId="4" hidden="1">'[94]Fax a enviar'!#REF!</definedName>
    <definedName name="yyyyyyyyyyyyyyyyyyyyyy" hidden="1">'[94]Fax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5"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9" i="92" l="1"/>
  <c r="D15" i="62"/>
  <c r="D70" i="27"/>
  <c r="E70" i="27"/>
  <c r="D66" i="27"/>
  <c r="E66" i="27"/>
  <c r="D56" i="27"/>
  <c r="E56" i="27"/>
  <c r="D49" i="27"/>
  <c r="E49" i="27"/>
  <c r="D40" i="27"/>
  <c r="E40" i="27"/>
  <c r="D30" i="27"/>
  <c r="E30" i="27"/>
  <c r="D20" i="27"/>
  <c r="E20" i="27"/>
  <c r="D14" i="27"/>
  <c r="E14" i="27"/>
  <c r="D75" i="27"/>
  <c r="D147" i="29" l="1"/>
  <c r="E147" i="29"/>
  <c r="D136" i="29"/>
  <c r="E136" i="29"/>
  <c r="D124" i="29"/>
  <c r="E124" i="29"/>
  <c r="D117" i="29"/>
  <c r="E117" i="29"/>
  <c r="D110" i="29"/>
  <c r="E110" i="29"/>
  <c r="D105" i="29"/>
  <c r="E105" i="29"/>
  <c r="D95" i="29"/>
  <c r="E95" i="29"/>
  <c r="E74" i="29" s="1"/>
  <c r="D80" i="29"/>
  <c r="E80" i="29"/>
  <c r="D75" i="29"/>
  <c r="E75" i="29"/>
  <c r="D69" i="29"/>
  <c r="E69" i="29"/>
  <c r="D67" i="29"/>
  <c r="E67" i="29"/>
  <c r="D65" i="29"/>
  <c r="E65" i="29"/>
  <c r="D59" i="29"/>
  <c r="E59" i="29"/>
  <c r="D56" i="29"/>
  <c r="E56" i="29"/>
  <c r="D51" i="29"/>
  <c r="E51" i="29"/>
  <c r="D49" i="29"/>
  <c r="E49" i="29"/>
  <c r="D43" i="29"/>
  <c r="E43" i="29"/>
  <c r="D39" i="29"/>
  <c r="E39" i="29"/>
  <c r="D30" i="29"/>
  <c r="E30" i="29"/>
  <c r="D24" i="29"/>
  <c r="E24" i="29"/>
  <c r="D21" i="29"/>
  <c r="E21" i="29"/>
  <c r="D15" i="29"/>
  <c r="E15" i="29"/>
  <c r="E104" i="29" l="1"/>
  <c r="D104" i="29"/>
  <c r="D74" i="29"/>
  <c r="E38" i="29"/>
  <c r="D38" i="29"/>
  <c r="E22" i="92" l="1"/>
  <c r="D43" i="4"/>
  <c r="E43" i="4"/>
  <c r="D45" i="4"/>
  <c r="E45" i="4"/>
  <c r="D47" i="4"/>
  <c r="E47" i="4"/>
  <c r="D49" i="4"/>
  <c r="E49" i="4"/>
  <c r="D12" i="71" l="1"/>
  <c r="G29" i="92" l="1"/>
  <c r="F16" i="92"/>
  <c r="E16" i="92"/>
  <c r="D16" i="92"/>
  <c r="C16" i="92"/>
  <c r="D76" i="27" l="1"/>
  <c r="E76" i="27"/>
  <c r="D157" i="29"/>
  <c r="D156" i="29" s="1"/>
  <c r="E157" i="29"/>
  <c r="E156" i="29" s="1"/>
  <c r="D153" i="29"/>
  <c r="D152" i="29" s="1"/>
  <c r="E153" i="29"/>
  <c r="E152" i="29" s="1"/>
  <c r="F12" i="71" l="1"/>
  <c r="E22" i="71"/>
  <c r="F22" i="71"/>
  <c r="E23" i="71"/>
  <c r="F23" i="71"/>
  <c r="H30" i="71"/>
  <c r="H28" i="71"/>
  <c r="H13" i="71"/>
  <c r="H14" i="71"/>
  <c r="H15" i="71"/>
  <c r="H16" i="71"/>
  <c r="H18" i="71"/>
  <c r="H19" i="71"/>
  <c r="H20" i="71"/>
  <c r="G30" i="71"/>
  <c r="G28" i="71"/>
  <c r="G20" i="71"/>
  <c r="G13" i="71"/>
  <c r="G14" i="71"/>
  <c r="G15" i="71"/>
  <c r="G16" i="71"/>
  <c r="G18" i="71"/>
  <c r="G19" i="71"/>
  <c r="H12" i="71" l="1"/>
  <c r="D80" i="27"/>
  <c r="D58" i="4"/>
  <c r="E58" i="4"/>
  <c r="C58" i="4"/>
  <c r="D29" i="3" l="1"/>
  <c r="D28" i="62" l="1"/>
  <c r="D27" i="62" s="1"/>
  <c r="D26" i="62" s="1"/>
  <c r="D20" i="62"/>
  <c r="D78" i="27"/>
  <c r="D46" i="92"/>
  <c r="D35" i="92"/>
  <c r="D32" i="92"/>
  <c r="D29" i="92"/>
  <c r="D27" i="92"/>
  <c r="D22" i="92"/>
  <c r="D19" i="92"/>
  <c r="D15" i="92"/>
  <c r="D27" i="91"/>
  <c r="D25" i="91"/>
  <c r="D23" i="91"/>
  <c r="D20" i="91"/>
  <c r="D19" i="91" s="1"/>
  <c r="D17" i="91"/>
  <c r="D15" i="91"/>
  <c r="D14" i="62" l="1"/>
  <c r="D13" i="62" s="1"/>
  <c r="D31" i="62" s="1"/>
  <c r="D22" i="91"/>
  <c r="D13" i="27"/>
  <c r="D82" i="27" s="1"/>
  <c r="D31" i="92"/>
  <c r="D18" i="92"/>
  <c r="D14" i="91"/>
  <c r="D155" i="29"/>
  <c r="D57" i="4"/>
  <c r="D55" i="4"/>
  <c r="D53" i="4"/>
  <c r="D51" i="4"/>
  <c r="D17" i="4"/>
  <c r="D14" i="4"/>
  <c r="D14" i="3"/>
  <c r="D21" i="3"/>
  <c r="D28" i="3"/>
  <c r="E12" i="71"/>
  <c r="E17" i="71"/>
  <c r="E26" i="71"/>
  <c r="E80" i="27"/>
  <c r="C80" i="27"/>
  <c r="C29" i="3"/>
  <c r="E29" i="3"/>
  <c r="E28" i="3" s="1"/>
  <c r="G12" i="71" l="1"/>
  <c r="E24" i="71"/>
  <c r="E25" i="71"/>
  <c r="D12" i="62"/>
  <c r="D55" i="92"/>
  <c r="D32" i="91"/>
  <c r="D13" i="3"/>
  <c r="D33" i="3" s="1"/>
  <c r="D14" i="29"/>
  <c r="D13" i="4"/>
  <c r="D64" i="4" s="1"/>
  <c r="C105" i="29"/>
  <c r="F17" i="71"/>
  <c r="F24" i="71" s="1"/>
  <c r="F25" i="71" l="1"/>
  <c r="G17" i="71"/>
  <c r="H17" i="71"/>
  <c r="D13" i="29"/>
  <c r="D159" i="29" s="1"/>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19" i="92"/>
  <c r="G16" i="92"/>
  <c r="G15" i="92" s="1"/>
  <c r="F27" i="92"/>
  <c r="H17" i="92"/>
  <c r="E15" i="92"/>
  <c r="H43" i="92"/>
  <c r="G27" i="92"/>
  <c r="H24" i="92"/>
  <c r="H23" i="92"/>
  <c r="H20" i="92"/>
  <c r="H21" i="92"/>
  <c r="H25" i="92"/>
  <c r="H26" i="92"/>
  <c r="H30" i="92"/>
  <c r="H33" i="92"/>
  <c r="H34" i="92"/>
  <c r="H37" i="92"/>
  <c r="H38" i="92"/>
  <c r="H39" i="92"/>
  <c r="H40" i="92"/>
  <c r="H41" i="92"/>
  <c r="H42" i="92"/>
  <c r="H44" i="92"/>
  <c r="H45" i="92"/>
  <c r="H47" i="92"/>
  <c r="H48" i="92"/>
  <c r="H49" i="92"/>
  <c r="H50" i="92"/>
  <c r="H51" i="92"/>
  <c r="H52" i="92"/>
  <c r="H53" i="92"/>
  <c r="H54" i="92"/>
  <c r="E19" i="92"/>
  <c r="C19" i="92"/>
  <c r="I19" i="92" l="1"/>
  <c r="I15" i="92"/>
  <c r="F29" i="92"/>
  <c r="H29" i="92" s="1"/>
  <c r="I16" i="92"/>
  <c r="F35" i="92"/>
  <c r="H27" i="92"/>
  <c r="G22" i="92"/>
  <c r="G18" i="92" s="1"/>
  <c r="G35" i="92"/>
  <c r="H36" i="92"/>
  <c r="H28" i="92"/>
  <c r="F46" i="92"/>
  <c r="H46" i="92" s="1"/>
  <c r="F22" i="92"/>
  <c r="H16" i="92"/>
  <c r="F32" i="92"/>
  <c r="H32" i="92" s="1"/>
  <c r="H35" i="92" l="1"/>
  <c r="G31" i="92"/>
  <c r="G55" i="92" s="1"/>
  <c r="F31" i="92"/>
  <c r="F15" i="92"/>
  <c r="F18" i="92"/>
  <c r="H18" i="92" s="1"/>
  <c r="H19" i="92"/>
  <c r="H22" i="92"/>
  <c r="F55" i="92" l="1"/>
  <c r="H15" i="92"/>
  <c r="H31" i="92"/>
  <c r="E46" i="92" l="1"/>
  <c r="I46" i="92" s="1"/>
  <c r="C46" i="92"/>
  <c r="E35" i="92"/>
  <c r="I35" i="92" s="1"/>
  <c r="C35" i="92"/>
  <c r="E32" i="92"/>
  <c r="C32" i="92"/>
  <c r="E29" i="92"/>
  <c r="I29" i="92" s="1"/>
  <c r="C29" i="92"/>
  <c r="E27" i="92"/>
  <c r="C27" i="92"/>
  <c r="C15" i="92"/>
  <c r="E27" i="91"/>
  <c r="E25" i="91"/>
  <c r="C25" i="91"/>
  <c r="E23" i="91"/>
  <c r="C23" i="91"/>
  <c r="E17" i="91"/>
  <c r="E15" i="91"/>
  <c r="I27" i="92" l="1"/>
  <c r="E18" i="92"/>
  <c r="C22" i="91"/>
  <c r="I22" i="92"/>
  <c r="E31" i="92"/>
  <c r="I32" i="92"/>
  <c r="E22" i="91"/>
  <c r="C31" i="92"/>
  <c r="C18" i="92"/>
  <c r="E14" i="91"/>
  <c r="C14" i="91"/>
  <c r="I18" i="92" l="1"/>
  <c r="E55" i="92"/>
  <c r="I55" i="92" s="1"/>
  <c r="I31" i="92"/>
  <c r="C32" i="91"/>
  <c r="E32" i="91"/>
  <c r="C55" i="92"/>
  <c r="C70" i="27" l="1"/>
  <c r="D17" i="71"/>
  <c r="E14" i="3"/>
  <c r="F26" i="71"/>
  <c r="H26" i="71" l="1"/>
  <c r="G26" i="71"/>
  <c r="H24" i="71" l="1"/>
  <c r="G24" i="71"/>
  <c r="C78" i="27"/>
  <c r="E14" i="4"/>
  <c r="C28" i="62"/>
  <c r="C20" i="62"/>
  <c r="C15" i="62"/>
  <c r="C51" i="29"/>
  <c r="C147" i="29"/>
  <c r="C24" i="29"/>
  <c r="D23" i="71"/>
  <c r="D22" i="71"/>
  <c r="H22" i="71" l="1"/>
  <c r="G22" i="71"/>
  <c r="H23" i="71"/>
  <c r="G23" i="71"/>
  <c r="C14" i="62"/>
  <c r="C13" i="62" s="1"/>
  <c r="E28" i="62"/>
  <c r="E27" i="62" s="1"/>
  <c r="E26" i="62" s="1"/>
  <c r="C27" i="62"/>
  <c r="C26" i="62" s="1"/>
  <c r="E17" i="4"/>
  <c r="C31" i="62" l="1"/>
  <c r="C12" i="62"/>
  <c r="C28" i="3"/>
  <c r="C56" i="29" l="1"/>
  <c r="E57" i="4" l="1"/>
  <c r="E20" i="62" l="1"/>
  <c r="E15" i="62"/>
  <c r="E14" i="62" l="1"/>
  <c r="E13" i="62" s="1"/>
  <c r="E12" i="62" l="1"/>
  <c r="E31" i="62"/>
  <c r="C69" i="29"/>
  <c r="C21" i="3" l="1"/>
  <c r="C80" i="29"/>
  <c r="E55" i="4" l="1"/>
  <c r="C55" i="4"/>
  <c r="C17" i="4"/>
  <c r="C110" i="29"/>
  <c r="C117" i="29"/>
  <c r="C95" i="29"/>
  <c r="C75" i="29"/>
  <c r="C39" i="29"/>
  <c r="C43" i="29"/>
  <c r="C21" i="29"/>
  <c r="C45" i="4"/>
  <c r="H25" i="71" l="1"/>
  <c r="G25" i="71"/>
  <c r="C74" i="29"/>
  <c r="D26" i="71" l="1"/>
  <c r="D24" i="71" l="1"/>
  <c r="D25" i="71"/>
  <c r="E155" i="29"/>
  <c r="E51" i="4" l="1"/>
  <c r="E21" i="3" l="1"/>
  <c r="C57" i="4"/>
  <c r="C40" i="27" l="1"/>
  <c r="C53" i="4"/>
  <c r="C51" i="4"/>
  <c r="C49" i="4"/>
  <c r="C47" i="4"/>
  <c r="C43" i="4"/>
  <c r="C14" i="4"/>
  <c r="C14" i="3"/>
  <c r="C13" i="3" s="1"/>
  <c r="C33" i="3" s="1"/>
  <c r="C15" i="29"/>
  <c r="C13" i="4" l="1"/>
  <c r="E14" i="29" l="1"/>
  <c r="E13" i="29" s="1"/>
  <c r="E159" i="29" s="1"/>
  <c r="E13" i="3" l="1"/>
  <c r="E33" i="3" s="1"/>
  <c r="E78" i="27" l="1"/>
  <c r="E75" i="27" s="1"/>
  <c r="E53" i="4" l="1"/>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H55" i="9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<sst xmlns="http://schemas.openxmlformats.org/spreadsheetml/2006/main" count="5086" uniqueCount="4341">
  <si>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</si>
  <si>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</si>
  <si>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</si>
  <si>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</si>
  <si>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</si>
  <si>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</si>
  <si>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</si>
  <si>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</si>
  <si>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</si>
  <si>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</si>
  <si>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</si>
  <si>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</si>
  <si>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</si>
  <si>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</si>
  <si>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</si>
  <si>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</si>
  <si>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</si>
  <si>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</si>
  <si>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</si>
  <si>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</si>
  <si>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</si>
  <si>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</si>
  <si>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</si>
  <si>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</si>
  <si>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</si>
  <si>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</si>
  <si>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</si>
  <si>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</si>
  <si>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</si>
  <si>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</si>
  <si>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</si>
  <si>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</si>
  <si>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</si>
  <si>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</si>
  <si>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</si>
  <si>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</si>
  <si>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</si>
  <si>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</si>
  <si>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</si>
  <si>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</si>
  <si>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</si>
  <si>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</si>
  <si>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</si>
  <si>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</si>
  <si>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</si>
  <si>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</si>
  <si>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</si>
  <si>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</si>
  <si>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</si>
  <si>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</si>
  <si>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</si>
  <si>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</si>
  <si>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</si>
  <si>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</si>
  <si>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</si>
  <si>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</si>
  <si>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</si>
  <si>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</si>
  <si>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</si>
  <si>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</si>
  <si>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</si>
  <si>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</si>
  <si>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</si>
  <si>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</si>
  <si>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</si>
  <si>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</si>
  <si>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</si>
  <si>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</si>
  <si>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</si>
  <si>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</si>
  <si>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</si>
  <si>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</si>
  <si>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</si>
  <si>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</si>
  <si>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</si>
  <si>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</si>
  <si>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</si>
  <si>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</si>
  <si>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</si>
  <si>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</si>
  <si>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</si>
  <si>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</si>
  <si>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</si>
  <si>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</si>
  <si>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</si>
  <si>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</si>
  <si>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</si>
  <si>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</si>
  <si>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</si>
  <si>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</si>
  <si>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</si>
  <si>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</si>
  <si>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</si>
  <si>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</si>
  <si>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</si>
  <si>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</si>
  <si>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</si>
  <si>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</si>
  <si>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</si>
  <si>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</si>
  <si>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</si>
  <si>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</si>
  <si>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</si>
  <si>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</si>
  <si>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</si>
  <si>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</si>
  <si>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</si>
  <si>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</si>
  <si>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</si>
  <si>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</si>
  <si>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</si>
  <si>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</si>
  <si>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</si>
  <si>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</si>
  <si>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</si>
  <si>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</si>
  <si>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</si>
  <si>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</si>
  <si>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</si>
  <si>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</si>
  <si>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</si>
  <si>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</si>
  <si>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</si>
  <si>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</si>
  <si>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</si>
  <si>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</si>
  <si>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</si>
  <si>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</si>
  <si>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</si>
  <si>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</si>
  <si>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</si>
  <si>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</si>
  <si>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</si>
  <si>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</si>
  <si>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</si>
  <si>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</si>
  <si>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</si>
  <si>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</si>
  <si>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</si>
  <si>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</si>
  <si>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</si>
  <si>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</si>
  <si>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</si>
  <si>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</si>
  <si>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</si>
  <si>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</si>
  <si>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</si>
  <si>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</si>
  <si>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</si>
  <si>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</si>
  <si>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</si>
  <si>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</si>
  <si>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</si>
  <si>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</si>
  <si>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</si>
  <si>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</si>
  <si>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</si>
  <si>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</si>
  <si>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</si>
  <si>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</si>
  <si>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</si>
  <si>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</si>
  <si>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</si>
  <si>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</si>
  <si>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</si>
  <si>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</si>
  <si>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</si>
  <si>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</si>
  <si>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</si>
  <si>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</si>
  <si>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</si>
  <si>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</si>
  <si>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</si>
  <si>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</si>
  <si>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</si>
  <si>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</si>
  <si>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</si>
  <si>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</si>
  <si>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</si>
  <si>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</si>
  <si>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</si>
  <si>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</si>
  <si>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</si>
  <si>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</si>
  <si>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</si>
  <si>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</si>
  <si>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</si>
  <si>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</si>
  <si>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</si>
  <si>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</si>
  <si>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</si>
  <si>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</si>
  <si>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</si>
  <si>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</si>
  <si>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</si>
  <si>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</si>
  <si>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</si>
  <si>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</si>
  <si>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</si>
  <si>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</si>
  <si>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</si>
  <si>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</si>
  <si>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</si>
  <si>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</si>
  <si>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</si>
  <si>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</si>
  <si>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</si>
  <si>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</si>
  <si>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</si>
  <si>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</si>
  <si>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</si>
  <si>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</si>
  <si>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</si>
  <si>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</si>
  <si>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</si>
  <si>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</si>
  <si>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</si>
  <si>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</si>
  <si>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</si>
  <si>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</si>
  <si>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</si>
  <si>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</si>
  <si>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</si>
  <si>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</si>
  <si>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</si>
  <si>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</si>
  <si>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</si>
  <si>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</si>
  <si>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</si>
  <si>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</si>
  <si>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</si>
  <si>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</si>
  <si>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</si>
  <si>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</si>
  <si>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</si>
  <si>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</si>
  <si>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</si>
  <si>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</si>
  <si>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</si>
  <si>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</si>
  <si>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</si>
  <si>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</si>
  <si>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</si>
  <si>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</si>
  <si>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</si>
  <si>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</si>
  <si>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</si>
  <si>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</si>
  <si>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</si>
  <si>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</si>
  <si>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</si>
  <si>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</si>
  <si>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</si>
  <si>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</si>
  <si>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</si>
  <si>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</si>
  <si>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</si>
  <si>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</si>
  <si>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</si>
  <si>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</si>
  <si>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</si>
  <si>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</si>
  <si>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</si>
  <si>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</si>
  <si>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</si>
  <si>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</si>
  <si>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</si>
  <si>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</si>
  <si>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</si>
  <si>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</si>
  <si>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</si>
  <si>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</si>
  <si>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</si>
  <si>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</si>
  <si>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</si>
  <si>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</si>
  <si>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</si>
  <si>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</si>
  <si>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</si>
  <si>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</si>
  <si>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</si>
  <si>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</si>
  <si>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</si>
  <si>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</si>
  <si>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</si>
  <si>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</si>
  <si>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</si>
  <si>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</si>
  <si>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</si>
  <si>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</si>
  <si>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</si>
  <si>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</si>
  <si>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</si>
  <si>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</si>
  <si>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</si>
  <si>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</si>
  <si>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</si>
  <si>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</si>
  <si>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</si>
  <si>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</si>
  <si>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</si>
  <si>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</si>
  <si>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</si>
  <si>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</si>
  <si>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</si>
  <si>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</si>
  <si>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</si>
  <si>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</si>
  <si>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</si>
  <si>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</si>
  <si>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</si>
  <si>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</si>
  <si>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</si>
  <si>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</si>
  <si>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</si>
  <si>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</si>
  <si>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</si>
  <si>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</si>
  <si>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</si>
  <si>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</si>
  <si>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</si>
  <si>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</si>
  <si>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</si>
  <si>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</si>
  <si>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</si>
  <si>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</si>
  <si>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</si>
  <si>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</si>
  <si>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</si>
  <si>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</si>
  <si>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</si>
  <si>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</si>
  <si>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</si>
  <si>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</si>
  <si>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</si>
  <si>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</si>
  <si>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</si>
  <si>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</si>
  <si>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</si>
  <si>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</si>
  <si>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</si>
  <si>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</si>
  <si>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</si>
  <si>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</si>
  <si>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</si>
  <si>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</si>
  <si>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</si>
  <si>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</si>
  <si>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</si>
  <si>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</si>
  <si>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</si>
  <si>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</si>
  <si>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</si>
  <si>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</si>
  <si>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</si>
  <si>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</si>
  <si>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</si>
  <si>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</si>
  <si>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</si>
  <si>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</si>
  <si>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</si>
  <si>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</si>
  <si>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</si>
  <si>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</si>
  <si>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</si>
  <si>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</si>
  <si>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</si>
  <si>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</si>
  <si>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</si>
  <si>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</si>
  <si>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</si>
  <si>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</si>
  <si>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</si>
  <si>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</si>
  <si>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</si>
  <si>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</si>
  <si>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</si>
  <si>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</si>
  <si>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</si>
  <si>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</si>
  <si>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</si>
  <si>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</si>
  <si>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</si>
  <si>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</si>
  <si>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</si>
  <si>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</si>
  <si>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</si>
  <si>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</si>
  <si>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</si>
  <si>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</si>
  <si>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</si>
  <si>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</si>
  <si>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</si>
  <si>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</si>
  <si>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</si>
  <si>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</si>
  <si>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</si>
  <si>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</si>
  <si>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</si>
  <si>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</si>
  <si>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</si>
  <si>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</si>
  <si>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</si>
  <si>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</si>
  <si>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</si>
  <si>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</si>
  <si>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</si>
  <si>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</si>
  <si>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</si>
  <si>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</si>
  <si>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</si>
  <si>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</si>
  <si>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</si>
  <si>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</si>
  <si>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</si>
  <si>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</si>
  <si>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</si>
  <si>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</si>
  <si>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</si>
  <si>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</si>
  <si>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</si>
  <si>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</si>
  <si>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</si>
  <si>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</si>
  <si>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</si>
  <si>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</si>
  <si>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</si>
  <si>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</si>
  <si>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</si>
  <si>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</si>
  <si>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</si>
  <si>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</si>
  <si>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</si>
  <si>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</si>
  <si>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</si>
  <si>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</si>
  <si>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</si>
  <si>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</si>
  <si>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</si>
  <si>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</si>
  <si>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</si>
  <si>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</si>
  <si>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</si>
  <si>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</si>
  <si>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</si>
  <si>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</si>
  <si>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</si>
  <si>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</si>
  <si>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</si>
  <si>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</si>
  <si>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</si>
  <si>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</si>
  <si>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</si>
  <si>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</si>
  <si>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</si>
  <si>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</si>
  <si>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</si>
  <si>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</si>
  <si>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</si>
  <si>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</si>
  <si>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</si>
  <si>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</si>
  <si>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</si>
  <si>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</si>
  <si>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</si>
  <si>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</si>
  <si>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</si>
  <si>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</si>
  <si>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</si>
  <si>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</si>
  <si>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</si>
  <si>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</si>
  <si>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</si>
  <si>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</si>
  <si>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</si>
  <si>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</si>
  <si>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</si>
  <si>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</si>
  <si>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</si>
  <si>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</si>
  <si>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</si>
  <si>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</si>
  <si>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</si>
  <si>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</si>
  <si>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</si>
  <si>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</si>
  <si>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</si>
  <si>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</si>
  <si>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</si>
  <si>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</si>
  <si>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</si>
  <si>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</si>
  <si>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</si>
  <si>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</si>
  <si>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</si>
  <si>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</si>
  <si>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</si>
  <si>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</si>
  <si>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</si>
  <si>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</si>
  <si>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</si>
  <si>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</si>
  <si>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</si>
  <si>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</si>
  <si>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</si>
  <si>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</si>
  <si>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</si>
  <si>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</si>
  <si>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</si>
  <si>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</si>
  <si>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</si>
  <si>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</si>
  <si>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</si>
  <si>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</si>
  <si>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</si>
  <si>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</si>
  <si>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</si>
  <si>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</si>
  <si>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</si>
  <si>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</si>
  <si>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</si>
  <si>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</si>
  <si>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</si>
  <si>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</si>
  <si>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</si>
  <si>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</si>
  <si>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</si>
  <si>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</si>
  <si>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</si>
  <si>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</si>
  <si>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</si>
  <si>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</si>
  <si>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</si>
  <si>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</si>
  <si>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</si>
  <si>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</si>
  <si>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</si>
  <si>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</si>
  <si>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</si>
  <si>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</si>
  <si>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</si>
  <si>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</si>
  <si>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</si>
  <si>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</si>
  <si>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</si>
  <si>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</si>
  <si>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</si>
  <si>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</si>
  <si>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</si>
  <si>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</si>
  <si>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</si>
  <si>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</si>
  <si>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</si>
  <si>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</si>
  <si>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</si>
  <si>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</si>
  <si>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</si>
  <si>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</si>
  <si>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</si>
  <si>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</si>
  <si>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</si>
  <si>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</si>
  <si>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</si>
  <si>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</si>
  <si>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</si>
  <si>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</si>
  <si>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</si>
  <si>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</si>
  <si>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</si>
  <si>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</si>
  <si>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</si>
  <si>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</si>
  <si>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</si>
  <si>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</si>
  <si>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</si>
  <si>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</si>
  <si>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</si>
  <si>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</si>
  <si>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</si>
  <si>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</si>
  <si>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</si>
  <si>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</si>
  <si>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</si>
  <si>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</si>
  <si>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</si>
  <si>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</si>
  <si>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</si>
  <si>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</si>
  <si>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</si>
  <si>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</si>
  <si>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</si>
  <si>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</si>
  <si>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</si>
  <si>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</si>
  <si>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</si>
  <si>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</si>
  <si>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</si>
  <si>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</si>
  <si>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</si>
  <si>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</si>
  <si>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</si>
  <si>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</si>
  <si>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</si>
  <si>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</si>
  <si>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</si>
  <si>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</si>
  <si>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</si>
  <si>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</si>
  <si>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</si>
  <si>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</si>
  <si>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</si>
  <si>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</si>
  <si>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</si>
  <si>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</si>
  <si>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</si>
  <si>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</si>
  <si>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</si>
  <si>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</si>
  <si>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</si>
  <si>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</si>
  <si>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</si>
  <si>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</si>
  <si>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</si>
  <si>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</si>
  <si>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</si>
  <si>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</si>
  <si>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</si>
  <si>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</si>
  <si>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</si>
  <si>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</si>
  <si>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</si>
  <si>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</si>
  <si>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</si>
  <si>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</si>
  <si>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</si>
  <si>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</si>
  <si>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</si>
  <si>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</si>
  <si>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</si>
  <si>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</si>
  <si>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</si>
  <si>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</si>
  <si>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</si>
  <si>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</si>
  <si>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</si>
  <si>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</si>
  <si>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</si>
  <si>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</si>
  <si>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</si>
  <si>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</si>
  <si>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</si>
  <si>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</si>
  <si>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</si>
  <si>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</si>
  <si>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</si>
  <si>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</si>
  <si>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</si>
  <si>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</si>
  <si>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</si>
  <si>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</si>
  <si>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</si>
  <si>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</si>
  <si>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</si>
  <si>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</si>
  <si>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</si>
  <si>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</si>
  <si>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</si>
  <si>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</si>
  <si>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</si>
  <si>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</si>
  <si>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</si>
  <si>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</si>
  <si>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</si>
  <si>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</si>
  <si>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</si>
  <si>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</si>
  <si>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</si>
  <si>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</si>
  <si>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</si>
  <si>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</si>
  <si>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</si>
  <si>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</si>
  <si>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</si>
  <si>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</si>
  <si>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</si>
  <si>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</si>
  <si>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</si>
  <si>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</si>
  <si>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</si>
  <si>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</si>
  <si>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</si>
  <si>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</si>
  <si>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</si>
  <si>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</si>
  <si>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</si>
  <si>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</si>
  <si>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</si>
  <si>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</si>
  <si>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</si>
  <si>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</si>
  <si>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</si>
  <si>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</si>
  <si>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</si>
  <si>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</si>
  <si>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</si>
  <si>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</si>
  <si>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</si>
  <si>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</si>
  <si>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</si>
  <si>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</si>
  <si>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</si>
  <si>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</si>
  <si>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</si>
  <si>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</si>
  <si>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</si>
  <si>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</si>
  <si>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</si>
  <si>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</si>
  <si>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</si>
  <si>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</si>
  <si>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</si>
  <si>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</si>
  <si>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</si>
  <si>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</si>
  <si>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</si>
  <si>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</si>
  <si>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</si>
  <si>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</si>
  <si>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</si>
  <si>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</si>
  <si>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</si>
  <si>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</si>
  <si>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</si>
  <si>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</si>
  <si>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</si>
  <si>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</si>
  <si>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</si>
  <si>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</si>
  <si>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</si>
  <si>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</si>
  <si>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</si>
  <si>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</si>
  <si>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</si>
  <si>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</si>
  <si>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</si>
  <si>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</si>
  <si>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</si>
  <si>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</si>
  <si>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</si>
  <si>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</si>
  <si>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</si>
  <si>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</si>
  <si>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</si>
  <si>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</si>
  <si>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</si>
  <si>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</si>
  <si>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</si>
  <si>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</si>
  <si>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</si>
  <si>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</si>
  <si>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</si>
  <si>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</si>
  <si>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</si>
  <si>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</si>
  <si>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</si>
  <si>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</si>
  <si>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</si>
  <si>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</si>
  <si>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</si>
  <si>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</si>
  <si>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</si>
  <si>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</si>
  <si>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</si>
  <si>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</si>
  <si>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</si>
  <si>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</si>
  <si>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</si>
  <si>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</si>
  <si>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</si>
  <si>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</si>
  <si>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</si>
  <si>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</si>
  <si>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</si>
  <si>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</si>
  <si>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</si>
  <si>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</si>
  <si>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</si>
  <si>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</si>
  <si>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</si>
  <si>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</si>
  <si>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</si>
  <si>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</si>
  <si>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</si>
  <si>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</si>
  <si>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</si>
  <si>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</si>
  <si>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</si>
  <si>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</si>
  <si>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</si>
  <si>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</si>
  <si>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</si>
  <si>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</si>
  <si>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</si>
  <si>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</si>
  <si>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</si>
  <si>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</si>
  <si>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</si>
  <si>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</si>
  <si>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</si>
  <si>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</si>
  <si>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</si>
  <si>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</si>
  <si>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</si>
  <si>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</si>
  <si>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</si>
  <si>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</si>
  <si>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</si>
  <si>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</si>
  <si>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</si>
  <si>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</si>
  <si>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</si>
  <si>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</si>
  <si>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</si>
  <si>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</si>
  <si>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</si>
  <si>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</si>
  <si>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</si>
  <si>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</si>
  <si>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</si>
  <si>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</si>
  <si>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</si>
  <si>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</si>
  <si>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</si>
  <si>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</si>
  <si>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</si>
  <si>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</si>
  <si>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</si>
  <si>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</si>
  <si>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</si>
  <si>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</si>
  <si>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</si>
  <si>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</si>
  <si>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</si>
  <si>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</si>
  <si>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</si>
  <si>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</si>
  <si>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</si>
  <si>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</si>
  <si>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</si>
  <si>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</si>
  <si>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</si>
  <si>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</si>
  <si>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</si>
  <si>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</si>
  <si>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</si>
  <si>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</si>
  <si>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</si>
  <si>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</si>
  <si>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</si>
  <si>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</si>
  <si>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</si>
  <si>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</si>
  <si>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</si>
  <si>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</si>
  <si>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</si>
  <si>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</si>
  <si>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</si>
  <si>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</si>
  <si>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</si>
  <si>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</si>
  <si>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</si>
  <si>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</si>
  <si>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</si>
  <si>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</si>
  <si>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</si>
  <si>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</si>
  <si>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</si>
  <si>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</si>
  <si>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</si>
  <si>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</si>
  <si>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</si>
  <si>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</si>
  <si>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</si>
  <si>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</si>
  <si>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</si>
  <si>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</si>
  <si>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</si>
  <si>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</si>
  <si>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</si>
  <si>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</si>
  <si>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</si>
  <si>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</si>
  <si>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</si>
  <si>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</si>
  <si>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</si>
  <si>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</si>
  <si>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</si>
  <si>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</si>
  <si>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</si>
  <si>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</si>
  <si>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</si>
  <si>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</si>
  <si>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</si>
  <si>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</si>
  <si>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</si>
  <si>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</si>
  <si>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</si>
  <si>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</si>
  <si>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</si>
  <si>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</si>
  <si>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</si>
  <si>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</si>
  <si>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</si>
  <si>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</si>
  <si>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</si>
  <si>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</si>
  <si>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</si>
  <si>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</si>
  <si>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</si>
  <si>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</si>
  <si>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</si>
  <si>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</si>
  <si>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</si>
  <si>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</si>
  <si>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</si>
  <si>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</si>
  <si>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</si>
  <si>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</si>
  <si>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</si>
  <si>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</si>
  <si>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</si>
  <si>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</si>
  <si>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</si>
  <si>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</si>
  <si>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</si>
  <si>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</si>
  <si>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</si>
  <si>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</si>
  <si>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</si>
  <si>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</si>
  <si>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</si>
  <si>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</si>
  <si>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</si>
  <si>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</si>
  <si>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</si>
  <si>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</si>
  <si>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</si>
  <si>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</si>
  <si>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</si>
  <si>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</si>
  <si>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</si>
  <si>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</si>
  <si>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</si>
  <si>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</si>
  <si>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</si>
  <si>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</si>
  <si>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</si>
  <si>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</si>
  <si>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</si>
  <si>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</si>
  <si>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</si>
  <si>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</si>
  <si>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</si>
  <si>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</si>
  <si>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</si>
  <si>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</si>
  <si>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</si>
  <si>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</si>
  <si>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</si>
  <si>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</si>
  <si>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</si>
  <si>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</si>
  <si>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</si>
  <si>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</si>
  <si>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</si>
  <si>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</si>
  <si>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</si>
  <si>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</si>
  <si>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</si>
  <si>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</si>
  <si>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</si>
  <si>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</si>
  <si>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</si>
  <si>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</si>
  <si>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</si>
  <si>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</si>
  <si>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</si>
  <si>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</si>
  <si>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</si>
  <si>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</si>
  <si>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</si>
  <si>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</si>
  <si>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</si>
  <si>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</si>
  <si>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</si>
  <si>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</si>
  <si>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</si>
  <si>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</si>
  <si>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</si>
  <si>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</si>
  <si>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</si>
  <si>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</si>
  <si>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</si>
  <si>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</si>
  <si>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</si>
  <si>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</si>
  <si>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</si>
  <si>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</si>
  <si>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</si>
  <si>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</si>
  <si>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</si>
  <si>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</si>
  <si>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</si>
  <si>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</si>
  <si>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</si>
  <si>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</si>
  <si>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</si>
  <si>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</si>
  <si>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</si>
  <si>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</si>
  <si>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</si>
  <si>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</si>
  <si>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</si>
  <si>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</si>
  <si>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</si>
  <si>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</si>
  <si>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</si>
  <si>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</si>
  <si>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</si>
  <si>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</si>
  <si>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</si>
  <si>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</si>
  <si>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</si>
  <si>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</si>
  <si>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</si>
  <si>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</si>
  <si>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</si>
  <si>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</si>
  <si>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</si>
  <si>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</si>
  <si>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</si>
  <si>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</si>
  <si>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</si>
  <si>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</si>
  <si>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</si>
  <si>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</si>
  <si>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</si>
  <si>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</si>
  <si>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</si>
  <si>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</si>
  <si>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</si>
  <si>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</si>
  <si>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</si>
  <si>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</si>
  <si>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</si>
  <si>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</si>
  <si>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</si>
  <si>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</si>
  <si>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</si>
  <si>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</si>
  <si>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</si>
  <si>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</si>
  <si>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</si>
  <si>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</si>
  <si>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</si>
  <si>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</si>
  <si>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</si>
  <si>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</si>
  <si>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</si>
  <si>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</si>
  <si>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</si>
  <si>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</si>
  <si>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</si>
  <si>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</si>
  <si>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</si>
  <si>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</si>
  <si>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</si>
  <si>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</si>
  <si>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</si>
  <si>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</si>
  <si>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</si>
  <si>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</si>
  <si>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</si>
  <si>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</si>
  <si>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</si>
  <si>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</si>
  <si>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</si>
  <si>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</si>
  <si>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</si>
  <si>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</si>
  <si>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</si>
  <si>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</si>
  <si>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</si>
  <si>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</si>
  <si>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</si>
  <si>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</si>
  <si>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</si>
  <si>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</si>
  <si>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</si>
  <si>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</si>
  <si>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</si>
  <si>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</si>
  <si>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</si>
  <si>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</si>
  <si>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</si>
  <si>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</si>
  <si>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</si>
  <si>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</si>
  <si>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</si>
  <si>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</si>
  <si>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</si>
  <si>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</si>
  <si>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</si>
  <si>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</si>
  <si>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</si>
  <si>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</si>
  <si>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</si>
  <si>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</si>
  <si>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</si>
  <si>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</si>
  <si>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</si>
  <si>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</si>
  <si>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</si>
  <si>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</si>
  <si>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</si>
  <si>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</si>
  <si>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</si>
  <si>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</si>
  <si>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</si>
  <si>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</si>
  <si>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</si>
  <si>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</si>
  <si>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</si>
  <si>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</si>
  <si>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</si>
  <si>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</si>
  <si>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</si>
  <si>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</si>
  <si>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</si>
  <si>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</si>
  <si>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</si>
  <si>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</si>
  <si>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</si>
  <si>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</si>
  <si>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</si>
  <si>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</si>
  <si>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</si>
  <si>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</si>
  <si>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</si>
  <si>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</si>
  <si>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</si>
  <si>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</si>
  <si>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</si>
  <si>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</si>
  <si>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</si>
  <si>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</si>
  <si>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</si>
  <si>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</si>
  <si>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</si>
  <si>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</si>
  <si>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</si>
  <si>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</si>
  <si>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</si>
  <si>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</si>
  <si>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</si>
  <si>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</si>
  <si>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</si>
  <si>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</si>
  <si>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</si>
  <si>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</si>
  <si>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</si>
  <si>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</si>
  <si>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</si>
  <si>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</si>
  <si>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</si>
  <si>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</si>
  <si>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</si>
  <si>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</si>
  <si>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</si>
  <si>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</si>
  <si>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</si>
  <si>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</si>
  <si>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</si>
  <si>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</si>
  <si>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</si>
  <si>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</si>
  <si>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</si>
  <si>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</si>
  <si>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</si>
  <si>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</si>
  <si>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</si>
  <si>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</si>
  <si>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</si>
  <si>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</si>
  <si>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</si>
  <si>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</si>
  <si>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</si>
  <si>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</si>
  <si>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</si>
  <si>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</si>
  <si>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</si>
  <si>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</si>
  <si>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</si>
  <si>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</si>
  <si>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</si>
  <si>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</si>
  <si>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</si>
  <si>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</si>
  <si>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</si>
  <si>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</si>
  <si>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</si>
  <si>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</si>
  <si>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</si>
  <si>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</si>
  <si>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</si>
  <si>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</si>
  <si>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</si>
  <si>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</si>
  <si>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</si>
  <si>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</si>
  <si>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</si>
  <si>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</si>
  <si>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</si>
  <si>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</si>
  <si>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</si>
  <si>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</si>
  <si>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</si>
  <si>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</si>
  <si>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</si>
  <si>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</si>
  <si>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</si>
  <si>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</si>
  <si>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</si>
  <si>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</si>
  <si>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</si>
  <si>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</si>
  <si>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</si>
  <si>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</si>
  <si>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</si>
  <si>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</si>
  <si>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</si>
  <si>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</si>
  <si>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</si>
  <si>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</si>
  <si>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</si>
  <si>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</si>
  <si>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</si>
  <si>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</si>
  <si>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</si>
  <si>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</si>
  <si>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</si>
  <si>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</si>
  <si>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</si>
  <si>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</si>
  <si>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</si>
  <si>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</si>
  <si>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</si>
  <si>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</si>
  <si>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</si>
  <si>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</si>
  <si>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</si>
  <si>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</si>
  <si>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</si>
  <si>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</si>
  <si>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</si>
  <si>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</si>
  <si>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</si>
  <si>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</si>
  <si>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</si>
  <si>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</si>
  <si>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</si>
  <si>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</si>
  <si>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</si>
  <si>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</si>
  <si>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</si>
  <si>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</si>
  <si>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</si>
  <si>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</si>
  <si>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</si>
  <si>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</si>
  <si>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</si>
  <si>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</si>
  <si>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</si>
  <si>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</si>
  <si>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</si>
  <si>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</si>
  <si>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</si>
  <si>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</si>
  <si>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</si>
  <si>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</si>
  <si>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</si>
  <si>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</si>
  <si>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</si>
  <si>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</si>
  <si>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</si>
  <si>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</si>
  <si>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</si>
  <si>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</si>
  <si>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</si>
  <si>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</si>
  <si>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</si>
  <si>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</si>
  <si>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</si>
  <si>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</si>
  <si>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</si>
  <si>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</si>
  <si>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</si>
  <si>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</si>
  <si>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</si>
  <si>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</si>
  <si>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</si>
  <si>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</si>
  <si>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</si>
  <si>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</si>
  <si>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</si>
  <si>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</si>
  <si>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</si>
  <si>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</si>
  <si>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</si>
  <si>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</si>
  <si>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</si>
  <si>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</si>
  <si>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</si>
  <si>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</si>
  <si>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</si>
  <si>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</si>
  <si>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</si>
  <si>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</si>
  <si>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</si>
  <si>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</si>
  <si>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</si>
  <si>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</si>
  <si>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</si>
  <si>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</si>
  <si>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</si>
  <si>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</si>
  <si>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</si>
  <si>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</si>
  <si>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</si>
  <si>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</si>
  <si>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</si>
  <si>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</si>
  <si>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</si>
  <si>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</si>
  <si>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</si>
  <si>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</si>
  <si>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</si>
  <si>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</si>
  <si>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</si>
  <si>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</si>
  <si>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</si>
  <si>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</si>
  <si>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</si>
  <si>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</si>
  <si>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</si>
  <si>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</si>
  <si>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</si>
  <si>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</si>
  <si>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</si>
  <si>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</si>
  <si>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</si>
  <si>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</si>
  <si>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</si>
  <si>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</si>
  <si>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</si>
  <si>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</si>
  <si>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</si>
  <si>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</si>
  <si>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</si>
  <si>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</si>
  <si>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</si>
  <si>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</si>
  <si>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</si>
  <si>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</si>
  <si>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</si>
  <si>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</si>
  <si>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</si>
  <si>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</si>
  <si>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</si>
  <si>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</si>
  <si>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</si>
  <si>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</si>
  <si>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</si>
  <si>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</si>
  <si>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</si>
  <si>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</si>
  <si>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</si>
  <si>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</si>
  <si>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</si>
  <si>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</si>
  <si>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</si>
  <si>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</si>
  <si>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</si>
  <si>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</si>
  <si>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</si>
  <si>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</si>
  <si>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</si>
  <si>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</si>
  <si>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</si>
  <si>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</si>
  <si>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</si>
  <si>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</si>
  <si>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</si>
  <si>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</si>
  <si>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</si>
  <si>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</si>
  <si>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</si>
  <si>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</si>
  <si>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</si>
  <si>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</si>
  <si>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</si>
  <si>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</si>
  <si>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</si>
  <si>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</si>
  <si>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</si>
  <si>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</si>
  <si>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</si>
  <si>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</si>
  <si>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</si>
  <si>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</si>
  <si>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</si>
  <si>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</si>
  <si>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</si>
  <si>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</si>
  <si>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</si>
  <si>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</si>
  <si>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</si>
  <si>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</si>
  <si>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</si>
  <si>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</si>
  <si>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</si>
  <si>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</si>
  <si>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</si>
  <si>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</si>
  <si>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</si>
  <si>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</si>
  <si>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</si>
  <si>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</si>
  <si>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</si>
  <si>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</si>
  <si>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</si>
  <si>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</si>
  <si>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</si>
  <si>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</si>
  <si>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</si>
  <si>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</si>
  <si>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</si>
  <si>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</si>
  <si>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</si>
  <si>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</si>
  <si>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</si>
  <si>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</si>
  <si>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</si>
  <si>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</si>
  <si>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</si>
  <si>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</si>
  <si>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</si>
  <si>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</si>
  <si>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</si>
  <si>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</si>
  <si>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</si>
  <si>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</si>
  <si>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</si>
  <si>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</si>
  <si>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</si>
  <si>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</si>
  <si>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</si>
  <si>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</si>
  <si>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</si>
  <si>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</si>
  <si>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</si>
  <si>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</si>
  <si>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</si>
  <si>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</si>
  <si>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</si>
  <si>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</si>
  <si>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</si>
  <si>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</si>
  <si>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</si>
  <si>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</si>
  <si>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</si>
  <si>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</si>
  <si>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</si>
  <si>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</si>
  <si>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</si>
  <si>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</si>
  <si>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</si>
  <si>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</si>
  <si>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</si>
  <si>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</si>
  <si>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</si>
  <si>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</si>
  <si>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</si>
  <si>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</si>
  <si>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</si>
  <si>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</si>
  <si>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</si>
  <si>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</si>
  <si>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</si>
  <si>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</si>
  <si>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</si>
  <si>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</si>
  <si>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</si>
  <si>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</si>
  <si>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</si>
  <si>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</si>
  <si>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</si>
  <si>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</si>
  <si>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</si>
  <si>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</si>
  <si>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</si>
  <si>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</si>
  <si>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</si>
  <si>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</si>
  <si>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</si>
  <si>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</si>
  <si>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</si>
  <si>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</si>
  <si>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</si>
  <si>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</si>
  <si>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</si>
  <si>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</si>
  <si>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</si>
  <si>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</si>
  <si>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</si>
  <si>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</si>
  <si>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</si>
  <si>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</si>
  <si>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</si>
  <si>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</si>
  <si>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</si>
  <si>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</si>
  <si>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</si>
  <si>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</si>
  <si>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</si>
  <si>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</si>
  <si>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</si>
  <si>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</si>
  <si>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</si>
  <si>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</si>
  <si>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</si>
  <si>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</si>
  <si>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</si>
  <si>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</si>
  <si>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</si>
  <si>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</si>
  <si>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</si>
  <si>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</si>
  <si>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</si>
  <si>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</si>
  <si>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</si>
  <si>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</si>
  <si>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</si>
  <si>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</si>
  <si>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</si>
  <si>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</si>
  <si>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</si>
  <si>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</si>
  <si>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</si>
  <si>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</si>
  <si>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</si>
  <si>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</si>
  <si>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</si>
  <si>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</si>
  <si>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</si>
  <si>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</si>
  <si>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</si>
  <si>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</si>
  <si>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</si>
  <si>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</si>
  <si>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</si>
  <si>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</si>
  <si>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</si>
  <si>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</si>
  <si>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</si>
  <si>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</si>
  <si>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</si>
  <si>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</si>
  <si>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</si>
  <si>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</si>
  <si>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</si>
  <si>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</si>
  <si>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</si>
  <si>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</si>
  <si>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</si>
  <si>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</si>
  <si>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</si>
  <si>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</si>
  <si>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</si>
  <si>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</si>
  <si>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</si>
  <si>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</si>
  <si>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</si>
  <si>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</si>
  <si>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</si>
  <si>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</si>
  <si>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</si>
  <si>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</si>
  <si>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</si>
  <si>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</si>
  <si>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</si>
  <si>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</si>
  <si>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</si>
  <si>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</si>
  <si>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</si>
  <si>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</si>
  <si>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</si>
  <si>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</si>
  <si>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</si>
  <si>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</si>
  <si>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</si>
  <si>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</si>
  <si>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</si>
  <si>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</si>
  <si>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</si>
  <si>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</si>
  <si>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</si>
  <si>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</si>
  <si>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</si>
  <si>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</si>
  <si>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</si>
  <si>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</si>
  <si>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</si>
  <si>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</si>
  <si>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</si>
  <si>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</si>
  <si>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</si>
  <si>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</si>
  <si>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</si>
  <si>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</si>
  <si>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</si>
  <si>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</si>
  <si>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</si>
  <si>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</si>
  <si>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</si>
  <si>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</si>
  <si>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</si>
  <si>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</si>
  <si>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</si>
  <si>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</si>
  <si>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</si>
  <si>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</si>
  <si>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</si>
  <si>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</si>
  <si>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</si>
  <si>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</si>
  <si>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</si>
  <si>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</si>
  <si>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</si>
  <si>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</si>
  <si>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</si>
  <si>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</si>
  <si>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</si>
  <si>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</si>
  <si>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</si>
  <si>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</si>
  <si>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</si>
  <si>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</si>
  <si>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</si>
  <si>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</si>
  <si>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</si>
  <si>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</si>
  <si>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</si>
  <si>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</si>
  <si>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</si>
  <si>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</si>
  <si>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</si>
  <si>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</si>
  <si>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</si>
  <si>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</si>
  <si>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</si>
  <si>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</si>
  <si>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</si>
  <si>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</si>
  <si>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</si>
  <si>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</si>
  <si>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</si>
  <si>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</si>
  <si>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</si>
  <si>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</si>
  <si>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</si>
  <si>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</si>
  <si>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</si>
  <si>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</si>
  <si>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</si>
  <si>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</si>
  <si>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</si>
  <si>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</si>
  <si>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</si>
  <si>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</si>
  <si>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</si>
  <si>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</si>
  <si>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</si>
  <si>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</si>
  <si>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</si>
  <si>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</si>
  <si>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</si>
  <si>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</si>
  <si>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</si>
  <si>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</si>
  <si>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</si>
  <si>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</si>
  <si>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</si>
  <si>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</si>
  <si>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</si>
  <si>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</si>
  <si>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</si>
  <si>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</si>
  <si>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</si>
  <si>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</si>
  <si>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</si>
  <si>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</si>
  <si>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</si>
  <si>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</si>
  <si>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</si>
  <si>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</si>
  <si>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</si>
  <si>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</si>
  <si>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</si>
  <si>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</si>
  <si>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</si>
  <si>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</si>
  <si>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</si>
  <si>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</si>
  <si>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</si>
  <si>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</si>
  <si>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</si>
  <si>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</si>
  <si>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</si>
  <si>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</si>
  <si>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</si>
  <si>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</si>
  <si>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</si>
  <si>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</si>
  <si>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</si>
  <si>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</si>
  <si>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</si>
  <si>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</si>
  <si>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</si>
  <si>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</si>
  <si>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</si>
  <si>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</si>
  <si>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</si>
  <si>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</si>
  <si>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</si>
  <si>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</si>
  <si>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</si>
  <si>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</si>
  <si>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</si>
  <si>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</si>
  <si>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</si>
  <si>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</si>
  <si>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</si>
  <si>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</si>
  <si>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</si>
  <si>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</si>
  <si>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</si>
  <si>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</si>
  <si>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</si>
  <si>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</si>
  <si>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</si>
  <si>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</si>
  <si>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</si>
  <si>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</si>
  <si>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</si>
  <si>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</si>
  <si>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</si>
  <si>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</si>
  <si>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</si>
  <si>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</si>
  <si>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</si>
  <si>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</si>
  <si>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</si>
  <si>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</si>
  <si>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</si>
  <si>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</si>
  <si>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</si>
  <si>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</si>
  <si>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</si>
  <si>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</si>
  <si>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</si>
  <si>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</si>
  <si>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</si>
  <si>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</si>
  <si>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</si>
  <si>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</si>
  <si>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</si>
  <si>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</si>
  <si>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</si>
  <si>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</si>
  <si>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</si>
  <si>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</si>
  <si>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</si>
  <si>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</si>
  <si>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</si>
  <si>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</si>
  <si>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</si>
  <si>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</si>
  <si>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</si>
  <si>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</si>
  <si>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</si>
  <si>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</si>
  <si>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</si>
  <si>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</si>
  <si>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</si>
  <si>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</si>
  <si>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</si>
  <si>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</si>
  <si>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</si>
  <si>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</si>
  <si>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</si>
  <si>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</si>
  <si>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</si>
  <si>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</si>
  <si>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</si>
  <si>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</si>
  <si>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</si>
  <si>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</si>
  <si>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</si>
  <si>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</si>
  <si>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</si>
  <si>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</si>
  <si>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</si>
  <si>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</si>
  <si>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</si>
  <si>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</si>
  <si>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</si>
  <si>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</si>
  <si>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</si>
  <si>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</si>
  <si>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</si>
  <si>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</si>
  <si>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</si>
  <si>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</si>
  <si>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</si>
  <si>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</si>
  <si>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</si>
  <si>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</si>
  <si>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</si>
  <si>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</si>
  <si>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</si>
  <si>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</si>
  <si>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</si>
  <si>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</si>
  <si>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</si>
  <si>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</si>
  <si>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</si>
  <si>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</si>
  <si>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</si>
  <si>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</si>
  <si>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</si>
  <si>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</si>
  <si>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</si>
  <si>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</si>
  <si>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</si>
  <si>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</si>
  <si>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</si>
  <si>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</si>
  <si>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</si>
  <si>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</si>
  <si>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</si>
  <si>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</si>
  <si>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</si>
  <si>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</si>
  <si>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</si>
  <si>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</si>
  <si>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</si>
  <si>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</si>
  <si>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</si>
  <si>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</si>
  <si>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</si>
  <si>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</si>
  <si>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</si>
  <si>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</si>
  <si>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</si>
  <si>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</si>
  <si>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</si>
  <si>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</si>
  <si>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</si>
  <si>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</si>
  <si>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</si>
  <si>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</si>
  <si>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</si>
  <si>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</si>
  <si>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</si>
  <si>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</si>
  <si>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</si>
  <si>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</si>
  <si>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</si>
  <si>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</si>
  <si>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</si>
  <si>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</si>
  <si>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</si>
  <si>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</si>
  <si>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</si>
  <si>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</si>
  <si>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</si>
  <si>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</si>
  <si>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</si>
  <si>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</si>
  <si>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</si>
  <si>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</si>
  <si>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</si>
  <si>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</si>
  <si>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</si>
  <si>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</si>
  <si>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</si>
  <si>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</si>
  <si>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</si>
  <si>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</si>
  <si>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</si>
  <si>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</si>
  <si>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</si>
  <si>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</si>
  <si>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</si>
  <si>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</si>
  <si>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</si>
  <si>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</si>
  <si>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</si>
  <si>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</si>
  <si>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</si>
  <si>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</si>
  <si>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</si>
  <si>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</si>
  <si>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</si>
  <si>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</si>
  <si>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</si>
  <si>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</si>
  <si>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</si>
  <si>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</si>
  <si>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</si>
  <si>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</si>
  <si>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</si>
  <si>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</si>
  <si>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</si>
  <si>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</si>
  <si>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</si>
  <si>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</si>
  <si>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</si>
  <si>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</si>
  <si>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</si>
  <si>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</si>
  <si>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</si>
  <si>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</si>
  <si>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</si>
  <si>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</si>
  <si>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</si>
  <si>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</si>
  <si>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</si>
  <si>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</si>
  <si>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</si>
  <si>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</si>
  <si>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</si>
  <si>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</si>
  <si>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</si>
  <si>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</si>
  <si>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</si>
  <si>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</si>
  <si>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</si>
  <si>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</si>
  <si>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</si>
  <si>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</si>
  <si>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</si>
  <si>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</si>
  <si>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</si>
  <si>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</si>
  <si>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</si>
  <si>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</si>
  <si>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</si>
  <si>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</si>
  <si>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</si>
  <si>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</si>
  <si>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</si>
  <si>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</si>
  <si>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</si>
  <si>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</si>
  <si>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</si>
  <si>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</si>
  <si>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</si>
  <si>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</si>
  <si>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</si>
  <si>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</si>
  <si>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</si>
  <si>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</si>
  <si>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</si>
  <si>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</si>
  <si>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</si>
  <si>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</si>
  <si>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</si>
  <si>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</si>
  <si>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</si>
  <si>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</si>
  <si>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</si>
  <si>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</si>
  <si>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</si>
  <si>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</si>
  <si>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</si>
  <si>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</si>
  <si>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</si>
  <si>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</si>
  <si>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</si>
  <si>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</si>
  <si>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</si>
  <si>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</si>
  <si>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</si>
  <si>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</si>
  <si>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</si>
  <si>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</si>
  <si>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</si>
  <si>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</si>
  <si>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</si>
  <si>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</si>
  <si>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</si>
  <si>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</si>
  <si>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</si>
  <si>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</si>
  <si>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</si>
  <si>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</si>
  <si>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</si>
  <si>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</si>
  <si>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</si>
  <si>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</si>
  <si>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</si>
  <si>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</si>
  <si>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</si>
  <si>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</si>
  <si>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</si>
  <si>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</si>
  <si>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</si>
  <si>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</si>
  <si>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</si>
  <si>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</si>
  <si>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</si>
  <si>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</si>
  <si>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</si>
  <si>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</si>
  <si>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</si>
  <si>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</si>
  <si>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</si>
  <si>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</si>
  <si>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</si>
  <si>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</si>
  <si>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</si>
  <si>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</si>
  <si>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</si>
  <si>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</si>
  <si>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</si>
  <si>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</si>
  <si>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</si>
  <si>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</si>
  <si>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</si>
  <si>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</si>
  <si>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</si>
  <si>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</si>
  <si>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</si>
  <si>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</si>
  <si>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</si>
  <si>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</si>
  <si>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</si>
  <si>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</si>
  <si>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</si>
  <si>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</si>
  <si>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</si>
  <si>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</si>
  <si>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</si>
  <si>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</si>
  <si>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</si>
  <si>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</si>
  <si>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</si>
  <si>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</si>
  <si>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</si>
  <si>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</si>
  <si>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</si>
  <si>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</si>
  <si>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</si>
  <si>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</si>
  <si>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</si>
  <si>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</si>
  <si>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</si>
  <si>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</si>
  <si>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</si>
  <si>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</si>
  <si>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</si>
  <si>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</si>
  <si>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</si>
  <si>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</si>
  <si>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</si>
  <si>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</si>
  <si>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</si>
  <si>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</si>
  <si>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</si>
  <si>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</si>
  <si>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</si>
  <si>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</si>
  <si>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</si>
  <si>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</si>
  <si>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</si>
  <si>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</si>
  <si>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</si>
  <si>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</si>
  <si>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</si>
  <si>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</si>
  <si>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</si>
  <si>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</si>
  <si>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</si>
  <si>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</si>
  <si>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</si>
  <si>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</si>
  <si>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</si>
  <si>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</si>
  <si>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</si>
  <si>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</si>
  <si>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</si>
  <si>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</si>
  <si>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</si>
  <si>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</si>
  <si>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</si>
  <si>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</si>
  <si>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</si>
  <si>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</si>
  <si>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</si>
  <si>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</si>
  <si>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</si>
  <si>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</si>
  <si>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</si>
  <si>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</si>
  <si>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</si>
  <si>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</si>
  <si>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</si>
  <si>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</si>
  <si>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</si>
  <si>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</si>
  <si>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</si>
  <si>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</si>
  <si>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</si>
  <si>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</si>
  <si>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</si>
  <si>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</si>
  <si>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</si>
  <si>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</si>
  <si>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</si>
  <si>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</si>
  <si>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</si>
  <si>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</si>
  <si>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</si>
  <si>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</si>
  <si>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</si>
  <si>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</si>
  <si>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</si>
  <si>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</si>
  <si>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</si>
  <si>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</si>
  <si>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</si>
  <si>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</si>
  <si>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</si>
  <si>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</si>
  <si>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</si>
  <si>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</si>
  <si>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</si>
  <si>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</si>
  <si>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</si>
  <si>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</si>
  <si>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</si>
  <si>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</si>
  <si>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</si>
  <si>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</si>
  <si>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</si>
  <si>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</si>
  <si>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</si>
  <si>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</si>
  <si>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</si>
  <si>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</si>
  <si>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</si>
  <si>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</si>
  <si>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</si>
  <si>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</si>
  <si>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</si>
  <si>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</si>
  <si>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</si>
  <si>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</si>
  <si>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</si>
  <si>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</si>
  <si>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</si>
  <si>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</si>
  <si>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</si>
  <si>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</si>
  <si>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</si>
  <si>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</si>
  <si>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</si>
  <si>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</si>
  <si>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</si>
  <si>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</si>
  <si>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</si>
  <si>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</si>
  <si>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</si>
  <si>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</si>
  <si>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</si>
  <si>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</si>
  <si>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</si>
  <si>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</si>
  <si>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</si>
  <si>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</si>
  <si>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</si>
  <si>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</si>
  <si>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</si>
  <si>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</si>
  <si>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</si>
  <si>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</si>
  <si>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</si>
  <si>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</si>
  <si>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</si>
  <si>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</si>
  <si>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</si>
  <si>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</si>
  <si>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</si>
  <si>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</si>
  <si>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</si>
  <si>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</si>
  <si>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</si>
  <si>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</si>
  <si>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</si>
  <si>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</si>
  <si>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</si>
  <si>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</si>
  <si>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</si>
  <si>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</si>
  <si>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</si>
  <si>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</si>
  <si>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</si>
  <si>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</si>
  <si>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</si>
  <si>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</si>
  <si>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</si>
  <si>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</si>
  <si>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</si>
  <si>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</si>
  <si>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</si>
  <si>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</si>
  <si>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</si>
  <si>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</si>
  <si>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</si>
  <si>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</si>
  <si>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</si>
  <si>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</si>
  <si>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</si>
  <si>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</si>
  <si>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</si>
  <si>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</si>
  <si>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</si>
  <si>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</si>
  <si>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</si>
  <si>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</si>
  <si>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</si>
  <si>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</si>
  <si>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</si>
  <si>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</si>
  <si>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</si>
  <si>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</si>
  <si>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</si>
  <si>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</si>
  <si>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</si>
  <si>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</si>
  <si>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</si>
  <si>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</si>
  <si>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</si>
  <si>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</si>
  <si>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</si>
  <si>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</si>
  <si>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</si>
  <si>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</si>
  <si>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</si>
  <si>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</si>
  <si>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</si>
  <si>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</si>
  <si>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</si>
  <si>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</si>
  <si>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</si>
  <si>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</si>
  <si>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</si>
  <si>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</si>
  <si>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</si>
  <si>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</si>
  <si>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</si>
  <si>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</si>
  <si>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</si>
  <si>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</si>
  <si>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</si>
  <si>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</si>
  <si>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</si>
  <si>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</si>
  <si>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</si>
  <si>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</si>
  <si>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</si>
  <si>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</si>
  <si>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</si>
  <si>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</si>
  <si>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</si>
  <si>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</si>
  <si>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</si>
  <si>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</si>
  <si>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</si>
  <si>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</si>
  <si>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</si>
  <si>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</si>
  <si>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</si>
  <si>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</si>
  <si>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</si>
  <si>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</si>
  <si>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</si>
  <si>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</si>
  <si>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</si>
  <si>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</si>
  <si>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</si>
  <si>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</si>
  <si>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</si>
  <si>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</si>
  <si>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</si>
  <si>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</si>
  <si>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</si>
  <si>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</si>
  <si>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</si>
  <si>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</si>
  <si>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</si>
  <si>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</si>
  <si>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</si>
  <si>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</si>
  <si>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</si>
  <si>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</si>
  <si>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</si>
  <si>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</si>
  <si>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</si>
  <si>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</si>
  <si>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</si>
  <si>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</si>
  <si>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</si>
  <si>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</si>
  <si>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</si>
  <si>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</si>
  <si>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</si>
  <si>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</si>
  <si>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</si>
  <si>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</si>
  <si>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</si>
  <si>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</si>
  <si>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</si>
  <si>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</si>
  <si>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</si>
  <si>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</si>
  <si>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</si>
  <si>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</si>
  <si>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</si>
  <si>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</si>
  <si>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</si>
  <si>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</si>
  <si>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</si>
  <si>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</si>
  <si>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</si>
  <si>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</si>
  <si>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</si>
  <si>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</si>
  <si>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</si>
  <si>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</si>
  <si>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</si>
  <si>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</si>
  <si>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</si>
  <si>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</si>
  <si>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</si>
  <si>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</si>
  <si>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</si>
  <si>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</si>
  <si>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</si>
  <si>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</si>
  <si>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</si>
  <si>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</si>
  <si>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</si>
  <si>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</si>
  <si>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</si>
  <si>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</si>
  <si>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</si>
  <si>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</si>
  <si>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</si>
  <si>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</si>
  <si>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</si>
  <si>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</si>
  <si>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</si>
  <si>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</si>
  <si>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</si>
  <si>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</si>
  <si>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</si>
  <si>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</si>
  <si>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</si>
  <si>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</si>
  <si>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</si>
  <si>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</si>
  <si>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</si>
  <si>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</si>
  <si>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</si>
  <si>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</si>
  <si>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</si>
  <si>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</si>
  <si>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</si>
  <si>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</si>
  <si>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</si>
  <si>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</si>
  <si>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</si>
  <si>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</si>
  <si>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</si>
  <si>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</si>
  <si>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</si>
  <si>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</si>
  <si>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</si>
  <si>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</si>
  <si>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</si>
  <si>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</si>
  <si>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</si>
  <si>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</si>
  <si>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</si>
  <si>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</si>
  <si>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</si>
  <si>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</si>
  <si>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</si>
  <si>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</si>
  <si>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</si>
  <si>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</si>
  <si>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</si>
  <si>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</si>
  <si>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</si>
  <si>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</si>
  <si>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</si>
  <si>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</si>
  <si>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</si>
  <si>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</si>
  <si>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</si>
  <si>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</si>
  <si>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</si>
  <si>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</si>
  <si>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</si>
  <si>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</si>
  <si>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</si>
  <si>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</si>
  <si>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</si>
  <si>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</si>
  <si>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</si>
  <si>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</si>
  <si>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</si>
  <si>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</si>
  <si>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</si>
  <si>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</si>
  <si>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</si>
  <si>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</si>
  <si>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</si>
  <si>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</si>
  <si>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</si>
  <si>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</si>
  <si>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</si>
  <si>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</si>
  <si>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</si>
  <si>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</si>
  <si>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</si>
  <si>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</si>
  <si>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</si>
  <si>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</si>
  <si>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</si>
  <si>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</si>
  <si>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</si>
  <si>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</si>
  <si>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</si>
  <si>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</si>
  <si>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</si>
  <si>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</si>
  <si>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</si>
  <si>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</si>
  <si>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</si>
  <si>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</si>
  <si>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</si>
  <si>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</si>
  <si>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</si>
  <si>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</si>
  <si>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</si>
  <si>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</si>
  <si>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</si>
  <si>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</si>
  <si>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</si>
  <si>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</si>
  <si>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</si>
  <si>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</si>
  <si>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</si>
  <si>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</si>
  <si>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</si>
  <si>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</si>
  <si>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</si>
  <si>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</si>
  <si>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</si>
  <si>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</si>
  <si>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</si>
  <si>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</si>
  <si>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</si>
  <si>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</si>
  <si>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</si>
  <si>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</si>
  <si>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</si>
  <si>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</si>
  <si>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</si>
  <si>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</si>
  <si>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</si>
  <si>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</si>
  <si>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</si>
  <si>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</si>
  <si>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</si>
  <si>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</si>
  <si>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</si>
  <si>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</si>
  <si>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</si>
  <si>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</si>
  <si>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</si>
  <si>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</si>
  <si>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</si>
  <si>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</si>
  <si>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</si>
  <si>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</si>
  <si>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</si>
  <si>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</si>
  <si>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</si>
  <si>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</si>
  <si>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</si>
  <si>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</si>
  <si>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</si>
  <si>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</si>
  <si>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</si>
  <si>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</si>
  <si>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</si>
  <si>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</si>
  <si>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</si>
  <si>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</si>
  <si>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</si>
  <si>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</si>
  <si>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</si>
  <si>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</si>
  <si>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</si>
  <si>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</si>
  <si>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</si>
  <si>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</si>
  <si>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</si>
  <si>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</si>
  <si>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</si>
  <si>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</si>
  <si>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</si>
  <si>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</si>
  <si>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</si>
  <si>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</si>
  <si>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</si>
  <si>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</si>
  <si>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</si>
  <si>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</si>
  <si>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</si>
  <si>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</si>
  <si>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</si>
  <si>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</si>
  <si>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</si>
  <si>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</si>
  <si>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</si>
  <si>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</si>
  <si>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</si>
  <si>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</si>
  <si>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</si>
  <si>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</si>
  <si>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</si>
  <si>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</si>
  <si>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</si>
  <si>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</si>
  <si>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</si>
  <si>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</si>
  <si>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</si>
  <si>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</si>
  <si>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</si>
  <si>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</si>
  <si>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</si>
  <si>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</si>
  <si>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</si>
  <si>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</si>
  <si>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</si>
  <si>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</si>
  <si>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</si>
  <si>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</si>
  <si>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</si>
  <si>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</si>
  <si>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</si>
  <si>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</si>
  <si>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</si>
  <si>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</si>
  <si>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</si>
  <si>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</si>
  <si>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</si>
  <si>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</si>
  <si>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</si>
  <si>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</si>
  <si>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</si>
  <si>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</si>
  <si>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</si>
  <si>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</si>
  <si>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</si>
  <si>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</si>
  <si>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</si>
  <si>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</si>
  <si>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</si>
  <si>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</si>
  <si>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</si>
  <si>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</si>
  <si>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</si>
  <si>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</si>
  <si>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</si>
  <si>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</si>
  <si>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</si>
  <si>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</si>
  <si>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</si>
  <si>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</si>
  <si>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</si>
  <si>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</si>
  <si>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</si>
  <si>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</si>
  <si>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</si>
  <si>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</si>
  <si>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</si>
  <si>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</si>
  <si>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</si>
  <si>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</si>
  <si>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</si>
  <si>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</si>
  <si>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</si>
  <si>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</si>
  <si>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</si>
  <si>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</si>
  <si>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</si>
  <si>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</si>
  <si>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</si>
  <si>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</si>
  <si>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</si>
  <si>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</si>
  <si>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</si>
  <si>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</si>
  <si>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</si>
  <si>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</si>
  <si>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</si>
  <si>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</si>
  <si>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</si>
  <si>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</si>
  <si>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</si>
  <si>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</si>
  <si>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</si>
  <si>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</si>
  <si>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</si>
  <si>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</si>
  <si>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</si>
  <si>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</si>
  <si>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</si>
  <si>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</si>
  <si>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</si>
  <si>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</si>
  <si>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</si>
  <si>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</si>
  <si>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</si>
  <si>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</si>
  <si>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</si>
  <si>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</si>
  <si>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</si>
  <si>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</si>
  <si>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</si>
  <si>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</si>
  <si>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</si>
  <si>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</si>
  <si>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</si>
  <si>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</si>
  <si>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</si>
  <si>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</si>
  <si>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</si>
  <si>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</si>
  <si>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</si>
  <si>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</si>
  <si>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</si>
  <si>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</si>
  <si>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</si>
  <si>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</si>
  <si>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</si>
  <si>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</si>
  <si>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</si>
  <si>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</si>
  <si>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</si>
  <si>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</si>
  <si>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</si>
  <si>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</si>
  <si>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</si>
  <si>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</si>
  <si>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</si>
  <si>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</si>
  <si>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</si>
  <si>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</si>
  <si>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</si>
  <si>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</si>
  <si>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</si>
  <si>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</si>
  <si>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</si>
  <si>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</si>
  <si>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</si>
  <si>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</si>
  <si>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</si>
  <si>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</si>
  <si>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</si>
  <si>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</si>
  <si>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</si>
  <si>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</si>
  <si>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</si>
  <si>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</si>
  <si>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</si>
  <si>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</si>
  <si>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</si>
  <si>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</si>
  <si>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</si>
  <si>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</si>
  <si>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</si>
  <si>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</si>
  <si>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</si>
  <si>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</si>
  <si>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</si>
  <si>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</si>
  <si>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</si>
  <si>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</si>
  <si>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</si>
  <si>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</si>
  <si>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</si>
  <si>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</si>
  <si>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</si>
  <si>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</si>
  <si>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</si>
  <si>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</si>
  <si>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</si>
  <si>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</si>
  <si>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</si>
  <si>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</si>
  <si>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</si>
  <si>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</si>
  <si>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</si>
  <si>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</si>
  <si>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</si>
  <si>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</si>
  <si>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</si>
  <si>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</si>
  <si>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</si>
  <si>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</si>
  <si>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</si>
  <si>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</si>
  <si>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</si>
  <si>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</si>
  <si>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</si>
  <si>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</si>
  <si>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</si>
  <si>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</si>
  <si>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</si>
  <si>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</si>
  <si>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</si>
  <si>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</si>
  <si>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</si>
  <si>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</si>
  <si>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</si>
  <si>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</si>
  <si>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</si>
  <si>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</si>
  <si>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</si>
  <si>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</si>
  <si>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</si>
  <si>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</si>
  <si>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</si>
  <si>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</si>
  <si>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</si>
  <si>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</si>
  <si>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</si>
  <si>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</si>
  <si>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</si>
  <si>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</si>
  <si>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</si>
  <si>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</si>
  <si>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</si>
  <si>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</si>
  <si>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</si>
  <si>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</si>
  <si>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</si>
  <si>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</si>
  <si>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</si>
  <si>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</si>
  <si>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</si>
  <si>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</si>
  <si>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</si>
  <si>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</si>
  <si>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</si>
  <si>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</si>
  <si>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</si>
  <si>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</si>
  <si>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</si>
  <si>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</si>
  <si>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</si>
  <si>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</si>
  <si>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</si>
  <si>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</si>
  <si>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</si>
  <si>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</si>
  <si>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</si>
  <si>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</si>
  <si>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</si>
  <si>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</si>
  <si>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</si>
  <si>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</si>
  <si>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</si>
  <si>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</si>
  <si>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</si>
  <si>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</si>
  <si>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</si>
  <si>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</si>
  <si>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</si>
  <si>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</si>
  <si>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</si>
  <si>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</si>
  <si>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</si>
  <si>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</si>
  <si>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</si>
  <si>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</si>
  <si>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</si>
  <si>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</si>
  <si>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</si>
  <si>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</si>
  <si>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</si>
  <si>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</si>
  <si>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</si>
  <si>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</si>
  <si>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</si>
  <si>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</si>
  <si>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</si>
  <si>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</si>
  <si>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</si>
  <si>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</si>
  <si>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</si>
  <si>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</si>
  <si>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</si>
  <si>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</si>
  <si>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</si>
  <si>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</si>
  <si>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</si>
  <si>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</si>
  <si>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</si>
  <si>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</si>
  <si>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</si>
  <si>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</si>
  <si>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</si>
  <si>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</si>
  <si>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</si>
  <si>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</si>
  <si>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</si>
  <si>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</si>
  <si>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</si>
  <si>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</si>
  <si>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</si>
  <si>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</si>
  <si>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</si>
  <si>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</si>
  <si>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</si>
  <si>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</si>
  <si>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</si>
  <si>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</si>
  <si>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</si>
  <si>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</si>
  <si>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</si>
  <si>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</si>
  <si>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</si>
  <si>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</si>
  <si>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</si>
  <si>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</si>
  <si>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</si>
  <si>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</si>
  <si>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</si>
  <si>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</si>
  <si>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</si>
  <si>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</si>
  <si>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</si>
  <si>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</si>
  <si>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</si>
  <si>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</si>
  <si>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</si>
  <si>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</si>
  <si>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</si>
  <si>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</si>
  <si>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</si>
  <si>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</si>
  <si>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</si>
  <si>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</si>
  <si>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</si>
  <si>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</si>
  <si>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</si>
  <si>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</si>
  <si>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</si>
  <si>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</si>
  <si>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</si>
  <si>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</si>
  <si>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</si>
  <si>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</si>
  <si>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</si>
  <si>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</si>
  <si>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</si>
  <si>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</si>
  <si>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</si>
  <si>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</si>
  <si>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</si>
  <si>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</si>
  <si>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</si>
  <si>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</si>
  <si>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</si>
  <si>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</si>
  <si>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</si>
  <si>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</si>
  <si>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</si>
  <si>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</si>
  <si>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</si>
  <si>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</si>
  <si>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</si>
  <si>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</si>
  <si>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</si>
  <si>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</si>
  <si>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</si>
  <si>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</si>
  <si>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</si>
  <si>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</si>
  <si>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</si>
  <si>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</si>
  <si>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</si>
  <si>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</si>
  <si>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</si>
  <si>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</si>
  <si>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</si>
  <si>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</si>
  <si>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</si>
  <si>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</si>
  <si>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</si>
  <si>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</si>
  <si>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</si>
  <si>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</si>
  <si>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</si>
  <si>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</si>
  <si>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</si>
  <si>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</si>
  <si>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</si>
  <si>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</si>
  <si>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</si>
  <si>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</si>
  <si>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</si>
  <si>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</si>
  <si>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</si>
  <si>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</si>
  <si>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</si>
  <si>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</si>
  <si>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</si>
  <si>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</si>
  <si>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</si>
  <si>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</si>
  <si>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</si>
  <si>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</si>
  <si>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</si>
  <si>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</si>
  <si>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</si>
  <si>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</si>
  <si>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</si>
  <si>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</si>
  <si>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</si>
  <si>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</si>
  <si>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</si>
  <si>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</si>
  <si>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</si>
  <si>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</si>
  <si>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</si>
  <si>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</si>
  <si>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</si>
  <si>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</si>
  <si>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</si>
  <si>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</si>
  <si>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</si>
  <si>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</si>
  <si>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</si>
  <si>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</si>
  <si>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</si>
  <si>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</si>
  <si>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</si>
  <si>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</si>
  <si>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</si>
  <si>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</si>
  <si>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</si>
  <si>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</si>
  <si>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</si>
  <si>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</si>
  <si>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</si>
  <si>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</si>
  <si>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</si>
  <si>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</si>
  <si>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</si>
  <si>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</si>
  <si>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</si>
  <si>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</si>
  <si>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</si>
  <si>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</si>
  <si>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</si>
  <si>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</si>
  <si>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</si>
  <si>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</si>
  <si>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</si>
  <si>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</si>
  <si>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</si>
  <si>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</si>
  <si>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</si>
  <si>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</si>
  <si>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</si>
  <si>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</si>
  <si>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</si>
  <si>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</si>
  <si>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</si>
  <si>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</si>
  <si>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</si>
  <si>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</si>
  <si>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</si>
  <si>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</si>
  <si>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</si>
  <si>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</si>
  <si>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</si>
  <si>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</si>
  <si>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</si>
  <si>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</si>
  <si>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</si>
  <si>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</si>
  <si>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</si>
  <si>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</si>
  <si>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</si>
  <si>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</si>
  <si>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</si>
  <si>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</si>
  <si>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</si>
  <si>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</si>
  <si>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</si>
  <si>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</si>
  <si>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</si>
  <si>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</si>
  <si>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</si>
  <si>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</si>
  <si>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</si>
  <si>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</si>
  <si>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</si>
  <si>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</si>
  <si>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</si>
  <si>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</si>
  <si>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</si>
  <si>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</si>
  <si>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</si>
  <si>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</si>
  <si>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</si>
  <si>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</si>
  <si>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</si>
  <si>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</si>
  <si>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</si>
  <si>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</si>
  <si>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</si>
  <si>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</si>
  <si>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</si>
  <si>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</si>
  <si>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</si>
  <si>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</si>
  <si>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</si>
  <si>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</si>
  <si>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</si>
  <si>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</si>
  <si>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</si>
  <si>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</si>
  <si>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</si>
  <si>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</si>
  <si>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</si>
  <si>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</si>
  <si>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</si>
  <si>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</si>
  <si>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</si>
  <si>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</si>
  <si>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</si>
  <si>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</si>
  <si>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</si>
  <si>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</si>
  <si>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</si>
  <si>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</si>
  <si>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</si>
  <si>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</si>
  <si>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</si>
  <si>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</si>
  <si>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</si>
  <si>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</si>
  <si>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</si>
  <si>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</si>
  <si>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</si>
  <si>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</si>
  <si>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</si>
  <si>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</si>
  <si>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</si>
  <si>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</si>
  <si>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</si>
  <si>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</si>
  <si>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</si>
  <si>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</si>
  <si>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</si>
  <si>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</si>
  <si>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</si>
  <si>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</si>
  <si>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</si>
  <si>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</si>
  <si>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</si>
  <si>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</si>
  <si>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</si>
  <si>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</si>
  <si>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</si>
  <si>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</si>
  <si>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</si>
  <si>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</si>
  <si>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</si>
  <si>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</si>
  <si>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</si>
  <si>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</si>
  <si>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</si>
  <si>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</si>
  <si>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</si>
  <si>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</si>
  <si>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</si>
  <si>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</si>
  <si>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</si>
  <si>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</si>
  <si>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</si>
  <si>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</si>
  <si>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</si>
  <si>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</si>
  <si>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</si>
  <si>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</si>
  <si>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</si>
  <si>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</si>
  <si>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</si>
  <si>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</si>
  <si>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</si>
  <si>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</si>
  <si>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</si>
  <si>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</si>
  <si>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</si>
  <si>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</si>
  <si>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</si>
  <si>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</si>
  <si>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</si>
  <si>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</si>
  <si>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</si>
  <si>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</si>
  <si>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</si>
  <si>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</si>
  <si>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</si>
  <si>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</si>
  <si>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</si>
  <si>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</si>
  <si>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</si>
  <si>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</si>
  <si>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</si>
  <si>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</si>
  <si>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</si>
  <si>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</si>
  <si>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</si>
  <si>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</si>
  <si>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</si>
  <si>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</si>
  <si>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</si>
  <si>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</si>
  <si>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</si>
  <si>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</si>
  <si>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</si>
  <si>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</si>
  <si>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</si>
  <si>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</si>
  <si>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</si>
  <si>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</si>
  <si>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</si>
  <si>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</si>
  <si>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</si>
  <si>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</si>
  <si>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</si>
  <si>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</si>
  <si>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</si>
  <si>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</si>
  <si>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</si>
  <si>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</si>
  <si>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</si>
  <si>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</si>
  <si>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</si>
  <si>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</si>
  <si>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</si>
  <si>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</si>
  <si>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</si>
  <si>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</si>
  <si>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</si>
  <si>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</si>
  <si>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</si>
  <si>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</si>
  <si>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</si>
  <si>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</si>
  <si>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</si>
  <si>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</si>
  <si>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</si>
  <si>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</si>
  <si>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</si>
  <si>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</si>
  <si>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</si>
  <si>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</si>
  <si>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</si>
  <si>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</si>
  <si>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</si>
  <si>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</si>
  <si>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</si>
  <si>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</si>
  <si>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</si>
  <si>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</si>
  <si>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</si>
  <si>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</si>
  <si>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</si>
  <si>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</si>
  <si>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</si>
  <si>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</si>
  <si>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</si>
  <si>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</si>
  <si>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</si>
  <si>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</si>
  <si>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</si>
  <si>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</si>
  <si>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</si>
  <si>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</si>
  <si>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</si>
  <si>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</si>
  <si>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</si>
  <si>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</si>
  <si>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</si>
  <si>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</si>
  <si>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</si>
  <si>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</si>
  <si>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</si>
  <si>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</si>
  <si>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</si>
  <si>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</si>
  <si>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</si>
  <si>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</si>
  <si>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</si>
  <si>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</si>
  <si>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</si>
  <si>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</si>
  <si>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</si>
  <si>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</si>
  <si>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</si>
  <si>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</si>
  <si>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</si>
  <si>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</si>
  <si>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</si>
  <si>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</si>
  <si>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</si>
  <si>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</si>
  <si>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</si>
  <si>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</si>
  <si>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</si>
  <si>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</si>
  <si>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</si>
  <si>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</si>
  <si>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</si>
  <si>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</si>
  <si>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</si>
  <si>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</si>
  <si>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</si>
  <si>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</si>
  <si>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</si>
  <si>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</si>
  <si>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</si>
  <si>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</si>
  <si>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</si>
  <si>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</si>
  <si>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</si>
  <si>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</si>
  <si>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</si>
  <si>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</si>
  <si>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</si>
  <si>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</si>
  <si>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</si>
  <si>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</si>
  <si>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</si>
  <si>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</si>
  <si>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</si>
  <si>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</si>
  <si>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</si>
  <si>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</si>
  <si>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</si>
  <si>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</si>
  <si>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</si>
  <si>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</si>
  <si>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</si>
  <si>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</si>
  <si>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</si>
  <si>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</si>
  <si>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</si>
  <si>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</si>
  <si>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</si>
  <si>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</si>
  <si>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</si>
  <si>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</si>
  <si>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</si>
  <si>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</si>
  <si>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</si>
  <si>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</si>
  <si>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</si>
  <si>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</si>
  <si>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</si>
  <si>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</si>
  <si>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</si>
  <si>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</si>
  <si>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</si>
  <si>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</si>
  <si>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</si>
  <si>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</si>
  <si>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</si>
  <si>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</si>
  <si>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</si>
  <si>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</si>
  <si>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</si>
  <si>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</si>
  <si>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</si>
  <si>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</si>
  <si>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</si>
  <si>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</si>
  <si>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</si>
  <si>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</si>
  <si>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</si>
  <si>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</si>
  <si>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</si>
  <si>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</si>
  <si>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</si>
  <si>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</si>
  <si>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</si>
  <si>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</si>
  <si>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</si>
  <si>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</si>
  <si>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</si>
  <si>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</si>
  <si>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</si>
  <si>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</si>
  <si>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</si>
  <si>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</si>
  <si>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</si>
  <si>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</si>
  <si>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</si>
  <si>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</si>
  <si>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</si>
  <si>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</si>
  <si>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</si>
  <si>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</si>
  <si>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</si>
  <si>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</si>
  <si>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</si>
  <si>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</si>
  <si>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</si>
  <si>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</si>
  <si>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</si>
  <si>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</si>
  <si>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</si>
  <si>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</si>
  <si>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</si>
  <si>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</si>
  <si>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</si>
  <si>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</si>
  <si>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</si>
  <si>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</si>
  <si>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</si>
  <si>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</si>
  <si>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</si>
  <si>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</si>
  <si>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</si>
  <si>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</si>
  <si>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</si>
  <si>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</si>
  <si>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</si>
  <si>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</si>
  <si>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</si>
  <si>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</si>
  <si>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</si>
  <si>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</si>
  <si>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</si>
  <si>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</si>
  <si>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</si>
  <si>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</si>
  <si>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</si>
  <si>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</si>
  <si>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</si>
  <si>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</si>
  <si>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</si>
  <si>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</si>
  <si>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</si>
  <si>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</si>
  <si>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</si>
  <si>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</si>
  <si>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</si>
  <si>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</si>
  <si>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</si>
  <si>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</si>
  <si>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</si>
  <si>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</si>
  <si>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</si>
  <si>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</si>
  <si>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</si>
  <si>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</si>
  <si>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</si>
  <si>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</si>
  <si>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</si>
  <si>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</si>
  <si>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</si>
  <si>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</si>
  <si>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</si>
  <si>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</si>
  <si>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</si>
  <si>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</si>
  <si>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</si>
  <si>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</si>
  <si>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</si>
  <si>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</si>
  <si>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</si>
  <si>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</si>
  <si>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</si>
  <si>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</si>
  <si>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</si>
  <si>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</si>
  <si>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</si>
  <si>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</si>
  <si>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</si>
  <si>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</si>
  <si>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</si>
  <si>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</si>
  <si>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</si>
  <si>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</si>
  <si>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</si>
  <si>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</si>
  <si>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</si>
  <si>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</si>
  <si>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</si>
  <si>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</si>
  <si>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</si>
  <si>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</si>
  <si>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</si>
  <si>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</si>
  <si>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</si>
  <si>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</si>
  <si>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</si>
  <si>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</si>
  <si>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</si>
  <si>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</si>
  <si>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</si>
  <si>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</si>
  <si>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</si>
  <si>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</si>
  <si>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</si>
  <si>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</si>
  <si>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</si>
  <si>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</si>
  <si>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</si>
  <si>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</si>
  <si>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</si>
  <si>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</si>
  <si>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</si>
  <si>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</si>
  <si>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</si>
  <si>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</si>
  <si>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</si>
  <si>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</si>
  <si>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</si>
  <si>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</si>
  <si>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</si>
  <si>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</si>
  <si>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</si>
  <si>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</si>
  <si>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</si>
  <si>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</si>
  <si>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</si>
  <si>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</si>
  <si>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</si>
  <si>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</si>
  <si>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</si>
  <si>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</si>
  <si>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</si>
  <si>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</si>
  <si>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</si>
  <si>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</si>
  <si>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</si>
  <si>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</si>
  <si>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</si>
  <si>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</si>
  <si>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</si>
  <si>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</si>
  <si>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</si>
  <si>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</si>
  <si>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</si>
  <si>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</si>
  <si>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</si>
  <si>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</si>
  <si>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</si>
  <si>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</si>
  <si>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</si>
  <si>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</si>
  <si>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</si>
  <si>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</si>
  <si>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</si>
  <si>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</si>
  <si>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</si>
  <si>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</si>
  <si>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</si>
  <si>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</si>
  <si>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</si>
  <si>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</si>
  <si>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</si>
  <si>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</si>
  <si>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</si>
  <si>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</si>
  <si>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</si>
  <si>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</si>
  <si>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</si>
  <si>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</si>
  <si>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</si>
  <si>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</si>
  <si>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</si>
  <si>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</si>
  <si>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</si>
  <si>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</si>
  <si>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</si>
  <si>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</si>
  <si>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</si>
  <si>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</si>
  <si>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</si>
  <si>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</si>
  <si>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</si>
  <si>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</si>
  <si>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</si>
  <si>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</si>
  <si>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</si>
  <si>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</si>
  <si>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</si>
  <si>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</si>
  <si>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</si>
  <si>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</si>
  <si>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</si>
  <si>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</si>
  <si>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</si>
  <si>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</si>
  <si>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</si>
  <si>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</si>
  <si>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</si>
  <si>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</si>
  <si>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</si>
  <si>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</si>
  <si>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</si>
  <si>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</si>
  <si>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</si>
  <si>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</si>
  <si>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</si>
  <si>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</si>
  <si>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</si>
  <si>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</si>
  <si>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</si>
  <si>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</si>
  <si>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</si>
  <si>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</si>
  <si>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</si>
  <si>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</si>
  <si>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</si>
  <si>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</si>
  <si>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</si>
  <si>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</si>
  <si>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</si>
  <si>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</si>
  <si>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</si>
  <si>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</si>
  <si>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</si>
  <si>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</si>
  <si>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</si>
  <si>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</si>
  <si>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</si>
  <si>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</si>
  <si>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</si>
  <si>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</si>
  <si>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</si>
  <si>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</si>
  <si>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</si>
  <si>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</si>
  <si>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</si>
  <si>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</si>
  <si>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</si>
  <si>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</si>
  <si>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</si>
  <si>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</si>
  <si>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</si>
  <si>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</si>
  <si>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</si>
  <si>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</si>
  <si>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</si>
  <si>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</si>
  <si>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</si>
  <si>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</si>
  <si>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</si>
  <si>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</si>
  <si>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</si>
  <si>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</si>
  <si>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</si>
  <si>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</si>
  <si>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</si>
  <si>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</si>
  <si>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</si>
  <si>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</si>
  <si>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</si>
  <si>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</si>
  <si>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</si>
  <si>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</si>
  <si>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</si>
  <si>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</si>
  <si>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</si>
  <si>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</si>
  <si>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</si>
  <si>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</si>
  <si>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</si>
  <si>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</si>
  <si>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</si>
  <si>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</si>
  <si>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</si>
  <si>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</si>
  <si>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</si>
  <si>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</si>
  <si>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</si>
  <si>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</si>
  <si>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</si>
  <si>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</si>
  <si>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</si>
  <si>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</si>
  <si>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</si>
  <si>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</si>
  <si>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</si>
  <si>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</si>
  <si>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</si>
  <si>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</si>
  <si>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</si>
  <si>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</si>
  <si>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</si>
  <si>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</si>
  <si>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</si>
  <si>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</si>
  <si>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</si>
  <si>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</si>
  <si>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</si>
  <si>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</si>
  <si>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</si>
  <si>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</si>
  <si>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</si>
  <si>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</si>
  <si>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</si>
  <si>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</si>
  <si>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</si>
  <si>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</si>
  <si>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</si>
  <si>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</si>
  <si>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</si>
  <si>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</si>
  <si>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</si>
  <si>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</si>
  <si>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</si>
  <si>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</si>
  <si>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</si>
  <si>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</si>
  <si>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</si>
  <si>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</si>
  <si>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</si>
  <si>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</si>
  <si>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</si>
  <si>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</si>
  <si>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</si>
  <si>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</si>
  <si>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</si>
  <si>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</si>
  <si>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</si>
  <si>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</si>
  <si>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</si>
  <si>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</si>
  <si>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</si>
  <si>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</si>
  <si>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</si>
  <si>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</si>
  <si>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</si>
  <si>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</si>
  <si>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</si>
  <si>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</si>
  <si>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</si>
  <si>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</si>
  <si>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</si>
  <si>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</si>
  <si>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</si>
  <si>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</si>
  <si>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</si>
  <si>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</si>
  <si>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</si>
  <si>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</si>
  <si>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</si>
  <si>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</si>
  <si>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</si>
  <si>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</si>
  <si>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</si>
  <si>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</si>
  <si>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</si>
  <si>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</si>
  <si>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</si>
  <si>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</si>
  <si>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</si>
  <si>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</si>
  <si>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</si>
  <si>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</si>
  <si>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</si>
  <si>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</si>
  <si>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</si>
  <si>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</si>
  <si>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</si>
  <si>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</si>
  <si>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</si>
  <si>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</si>
  <si>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</si>
  <si>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</si>
  <si>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</si>
  <si>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</si>
  <si>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</si>
  <si>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</si>
  <si>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</si>
  <si>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</si>
  <si>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</si>
  <si>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</si>
  <si>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</si>
  <si>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</si>
  <si>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</si>
  <si>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</si>
  <si>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</si>
  <si>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</si>
  <si>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</si>
  <si>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</si>
  <si>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</si>
  <si>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</si>
  <si>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</si>
  <si>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</si>
  <si>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</si>
  <si>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</si>
  <si>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</si>
  <si>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</si>
  <si>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</si>
  <si>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</si>
  <si>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</si>
  <si>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</si>
  <si>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</si>
  <si>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</si>
  <si>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</si>
  <si>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</si>
  <si>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</si>
  <si>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</si>
  <si>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</si>
  <si>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</si>
  <si>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</si>
  <si>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</si>
  <si>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</si>
  <si>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</si>
  <si>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</si>
  <si>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</si>
  <si>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</si>
  <si>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</si>
  <si>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</si>
  <si>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</si>
  <si>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</si>
  <si>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</si>
  <si>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</si>
  <si>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</si>
  <si>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</si>
  <si>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</si>
  <si>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</si>
  <si>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</si>
  <si>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</si>
  <si>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</si>
  <si>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</si>
  <si>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</si>
  <si>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</si>
  <si>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</si>
  <si>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</si>
  <si>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</si>
  <si>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</si>
  <si>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</si>
  <si>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</si>
  <si>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</si>
  <si>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</si>
  <si>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</si>
  <si>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</si>
  <si>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</si>
  <si>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</si>
  <si>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</si>
  <si>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</si>
  <si>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</si>
  <si>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</si>
  <si>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</si>
  <si>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</si>
  <si>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</si>
  <si>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</si>
  <si>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</si>
  <si>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</si>
  <si>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</si>
  <si>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</si>
  <si>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</si>
  <si>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</si>
  <si>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</si>
  <si>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</si>
  <si>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</si>
  <si>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</si>
  <si>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</si>
  <si>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</si>
  <si>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</si>
  <si>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</si>
  <si>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</si>
  <si>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</si>
  <si>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</si>
  <si>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</si>
  <si>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</si>
  <si>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</si>
  <si>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</si>
  <si>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</si>
  <si>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</si>
  <si>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</si>
  <si>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</si>
  <si>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</si>
  <si>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</si>
  <si>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</si>
  <si>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</si>
  <si>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</si>
  <si>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</si>
  <si>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</si>
  <si>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</si>
  <si>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</si>
  <si>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</si>
  <si>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</si>
  <si>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</si>
  <si>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</si>
  <si>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</si>
  <si>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</si>
  <si>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</si>
  <si>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</si>
  <si>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</si>
  <si>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</si>
  <si>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</si>
  <si>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</si>
  <si>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</si>
  <si>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</si>
  <si>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</si>
  <si>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</si>
  <si>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</si>
  <si>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</si>
  <si>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</si>
  <si>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</si>
  <si>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</si>
  <si>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</si>
  <si>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</si>
  <si>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</si>
  <si>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</si>
  <si>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</si>
  <si>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</si>
  <si>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</si>
  <si>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</si>
  <si>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</si>
  <si>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</si>
  <si>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</si>
  <si>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</si>
  <si>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</si>
  <si>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</si>
  <si>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</si>
  <si>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</si>
  <si>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</si>
  <si>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</si>
  <si>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</si>
  <si>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</si>
  <si>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</si>
  <si>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</si>
  <si>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</si>
  <si>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</si>
  <si>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</si>
  <si>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</si>
  <si>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</si>
  <si>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</si>
  <si>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</si>
  <si>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</si>
  <si>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</si>
  <si>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</si>
  <si>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</si>
  <si>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</si>
  <si>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</si>
  <si>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</si>
  <si>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</si>
  <si>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</si>
  <si>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</si>
  <si>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</si>
  <si>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</si>
  <si>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</si>
  <si>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</si>
  <si>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</si>
  <si>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</si>
  <si>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</si>
  <si>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</si>
  <si>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</si>
  <si>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</si>
  <si>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</si>
  <si>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</si>
  <si>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</si>
  <si>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</si>
  <si>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</si>
  <si>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</si>
  <si>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</si>
  <si>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</si>
  <si>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</si>
  <si>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</si>
  <si>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</si>
  <si>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</si>
  <si>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</si>
  <si>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</si>
  <si>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</si>
  <si>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</si>
  <si>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</si>
  <si>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</si>
  <si>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</si>
  <si>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</si>
  <si>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</si>
  <si>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</si>
  <si>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</si>
  <si>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</si>
  <si>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</si>
  <si>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</si>
  <si>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</si>
  <si>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</si>
  <si>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</si>
  <si>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</si>
  <si>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</si>
  <si>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</si>
  <si>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</si>
  <si>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</si>
  <si>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</si>
  <si>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</si>
  <si>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</si>
  <si>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</si>
  <si>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</si>
  <si>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</si>
  <si>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</si>
  <si>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</si>
  <si>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</si>
  <si>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</si>
  <si>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</si>
  <si>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</si>
  <si>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</si>
  <si>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</si>
  <si>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</si>
  <si>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</si>
  <si>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</si>
  <si>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</si>
  <si>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</si>
  <si>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</si>
  <si>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</si>
  <si>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</si>
  <si>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</si>
  <si>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</si>
  <si>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</si>
  <si>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</si>
  <si>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</si>
  <si>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</si>
  <si>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</si>
  <si>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</si>
  <si>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</si>
  <si>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</si>
  <si>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</si>
  <si>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</si>
  <si>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</si>
  <si>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</si>
  <si>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</si>
  <si>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</si>
  <si>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</si>
  <si>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</si>
  <si>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</si>
  <si>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</si>
  <si>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</si>
  <si>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</si>
  <si>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</si>
  <si>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</si>
  <si>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</si>
  <si>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</si>
  <si>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</si>
  <si>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</si>
  <si>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</si>
  <si>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</si>
  <si>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</si>
  <si>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</si>
  <si>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</si>
  <si>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</si>
  <si>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</si>
  <si>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</si>
  <si>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</si>
  <si>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</si>
  <si>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</si>
  <si>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</si>
  <si>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</si>
  <si>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</si>
  <si>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</si>
  <si>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</si>
  <si>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</si>
  <si>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</si>
  <si>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</si>
  <si>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</si>
  <si>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</si>
  <si>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</si>
  <si>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</si>
  <si>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</si>
  <si>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</si>
  <si>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</si>
  <si>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</si>
  <si>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</si>
  <si>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</si>
  <si>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</si>
  <si>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</si>
  <si>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</si>
  <si>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</si>
  <si>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</si>
  <si>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</si>
  <si>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</si>
  <si>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</si>
  <si>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</si>
  <si>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</si>
  <si>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</si>
  <si>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</si>
  <si>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</si>
  <si>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</si>
  <si>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</si>
  <si>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</si>
  <si>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</si>
  <si>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</si>
  <si>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</si>
  <si>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</si>
  <si>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</si>
  <si>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</si>
  <si>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</si>
  <si>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</si>
  <si>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</si>
  <si>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</si>
  <si>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</si>
  <si>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</si>
  <si>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</si>
  <si>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</si>
  <si>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</si>
  <si>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</si>
  <si>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</si>
  <si>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</si>
  <si>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</si>
  <si>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</si>
  <si>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</si>
  <si>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</si>
  <si>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</si>
  <si>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</si>
  <si>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</si>
  <si>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</si>
  <si>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</si>
  <si>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</si>
  <si>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</si>
  <si>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</si>
  <si>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</si>
  <si>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</si>
  <si>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</si>
  <si>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</si>
  <si>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</si>
  <si>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</si>
  <si>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</si>
  <si>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</si>
  <si>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</si>
  <si>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</si>
  <si>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</si>
  <si>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</si>
  <si>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</si>
  <si>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</si>
  <si>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</si>
  <si>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</si>
  <si>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</si>
  <si>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</si>
  <si>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</si>
  <si>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</si>
  <si>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</si>
  <si>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</si>
  <si>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</si>
  <si>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</si>
  <si>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</si>
  <si>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</si>
  <si>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</si>
  <si>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</si>
  <si>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</si>
  <si>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</si>
  <si>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</si>
  <si>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</si>
  <si>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</si>
  <si>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</si>
  <si>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</si>
  <si>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</si>
  <si>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</si>
  <si>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</si>
  <si>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</si>
  <si>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</si>
  <si>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</si>
  <si>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</si>
  <si>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</si>
  <si>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</si>
  <si>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</si>
  <si>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</si>
  <si>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</si>
  <si>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</si>
  <si>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</si>
  <si>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</si>
  <si>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</si>
  <si>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</si>
  <si>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</si>
  <si>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</si>
  <si>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</si>
  <si>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</si>
  <si>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</si>
  <si>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</si>
  <si>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</si>
  <si>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</si>
  <si>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</si>
  <si>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</si>
  <si>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</si>
  <si>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</si>
  <si>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</si>
  <si>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</si>
  <si>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</si>
  <si>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</si>
  <si>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</si>
  <si>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</si>
  <si>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</si>
  <si>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</si>
  <si>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</si>
  <si>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</si>
  <si>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</si>
  <si>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</si>
  <si>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</si>
  <si>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</si>
  <si>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</si>
  <si>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</si>
  <si>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</si>
  <si>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</si>
  <si>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</si>
  <si>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</si>
  <si>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</si>
  <si>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</si>
  <si>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</si>
  <si>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</si>
  <si>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</si>
  <si>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</si>
  <si>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</si>
  <si>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</si>
  <si>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</si>
  <si>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</si>
  <si>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</si>
  <si>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</si>
  <si>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</si>
  <si>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</si>
  <si>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</si>
  <si>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</si>
  <si>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</si>
  <si>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</si>
  <si>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</si>
  <si>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</si>
  <si>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</si>
  <si>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</si>
  <si>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</si>
  <si>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</si>
  <si>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</si>
  <si>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</si>
  <si>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</si>
  <si>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</si>
  <si>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</si>
  <si>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</si>
  <si>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</si>
  <si>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</si>
  <si>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</si>
  <si>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</si>
  <si>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</si>
  <si>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</si>
  <si>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</si>
  <si>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</si>
  <si>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</si>
  <si>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</si>
  <si>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</si>
  <si>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</si>
  <si>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</si>
  <si>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</si>
  <si>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</si>
  <si>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</si>
  <si>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</si>
  <si>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</si>
  <si>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</si>
  <si>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</si>
  <si>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</si>
  <si>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</si>
  <si>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</si>
  <si>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</si>
  <si>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</si>
  <si>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</si>
  <si>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</si>
  <si>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</si>
  <si>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</si>
  <si>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</si>
  <si>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</si>
  <si>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</si>
  <si>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</si>
  <si>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</si>
  <si>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</si>
  <si>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</si>
  <si>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</si>
  <si>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</si>
  <si>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</si>
  <si>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</si>
  <si>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</si>
  <si>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</si>
  <si>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</si>
  <si>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</si>
  <si>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</si>
  <si>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</si>
  <si>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</si>
  <si>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</si>
  <si>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</si>
  <si>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</si>
  <si>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</si>
  <si>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</si>
  <si>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</si>
  <si>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</si>
  <si>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</si>
  <si>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</si>
  <si>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</si>
  <si>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</si>
  <si>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</si>
  <si>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</si>
  <si>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</si>
  <si>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</si>
  <si>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</si>
  <si>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</si>
  <si>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</si>
  <si>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</si>
  <si>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</si>
  <si>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</si>
  <si>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</si>
  <si>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</si>
  <si>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</si>
  <si>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</si>
  <si>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</si>
  <si>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</si>
  <si>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</si>
  <si>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</si>
  <si>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</si>
  <si>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</si>
  <si>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</si>
  <si>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</si>
  <si>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</si>
  <si>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</si>
  <si>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</si>
  <si>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</si>
  <si>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</si>
  <si>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</si>
  <si>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</si>
  <si>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</si>
  <si>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</si>
  <si>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</si>
  <si>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</si>
  <si>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</si>
  <si>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</si>
  <si>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</si>
  <si>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</si>
  <si>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</si>
  <si>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</si>
  <si>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</si>
  <si>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</si>
  <si>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</si>
  <si>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</si>
  <si>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</si>
  <si>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</si>
  <si>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</si>
  <si>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</si>
  <si>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</si>
  <si>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</si>
  <si>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</si>
  <si>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</si>
  <si>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</si>
  <si>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</si>
  <si>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</si>
  <si>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</si>
  <si>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</si>
  <si>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</si>
  <si>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</si>
  <si>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</si>
  <si>
    <t>No Informado-</t>
  </si>
  <si>
    <t>16852-CONSTRUCCIÓN DE INFRAESTRUCTURAS RECREATIVAS EN FRENTE MARÍTIMO DE PLAYA LINDA, MUNICIPIO NIZAO, PROVINCIA PERAVIA.</t>
  </si>
  <si>
    <t>68-CONSTRUCCIÓN DE INFRAESTRUCTURAS RECREATIVAS EN FRENTE MARÍTIMO DE PLAYA LINDA, MUNICIPIO NIZAO, PROVINCIA PERAVIA.</t>
  </si>
  <si>
    <t>16845-RECONSTRUCCIÓN PLAZA DE VENDEDORES PLAYA MINO, MUNICIPIO RIO SAN JUAN, PROVINCIA MARIA TRINIDAD SANCHEZ</t>
  </si>
  <si>
    <t>69-RECONSTRUCCIÓN PLAZA DE VENDEDORES PLAYA MINO, MUNICIPIO RIO SAN JUAN, PROVINCIA MARIA TRINIDAD SANCHEZ</t>
  </si>
  <si>
    <t>14668-CONSTRUCCIÓN CUARTEL, TORRES DE VIGILANCIA Y VIVIENDAS PARA MILITARES DEL CESFRONT, MUNICIPIO DE PEDERNALES, PROVINCIA PEDERNALES</t>
  </si>
  <si>
    <t>02-CONSTRUCCIÓN CUARTEL, TORRES DE VIGILANCIA Y VIVIENDAS PARA MILITARES DEL CESFRONT, MUNICIPIO DE PEDERNALES, PROVINCIA PEDERNALES</t>
  </si>
  <si>
    <t>14523-RECONSTRUCCIÓN DE PUENTE VIAL (TIPO TABLERO) SOBRE CAÑADA VILLA MARIA, D. M. PANTOJA, MUNICIPIO LOS ALCARRIZOS, PROVINCIA SANTO DOMINGO</t>
  </si>
  <si>
    <t>06-RECONSTRUCCIÓN DE PUENTE VIAL (TIPO TABLERO) SOBRE CAÑADA VILLA MARIA, D. M. PANTOJA, MUNICIPIO LOS ALCARRIZOS, PROVINCIA SANTO DOMINGO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</si>
  <si>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</si>
  <si>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</si>
  <si>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16874-RECONSTRUCCIÓN CAMINO VECINAL LA YAGUIZA-CRUCE LOS ZANCONES-LOS CACAOS-LOS ALGODONES-ALTO DEL PLAY, MUNICIPIO SAN FRANCISCO DE MACORÍS, PROVINCIA DUARTE</t>
  </si>
  <si>
    <t>96-RECONSTRUCCIÓN CAMINO VECINAL LA YAGUIZA-CRUCE LOS ZANCONES-LOS CACAOS-LOS ALGODONES-ALTO DEL PLAY, MUNICIPIO SAN FRANCISCO DE MACORÍS, PROVINCIA DUARTE</t>
  </si>
  <si>
    <t>No es inversión Pública</t>
  </si>
  <si>
    <t>Es inversión Pública</t>
  </si>
  <si>
    <t>00-NO CLASIFICADO</t>
  </si>
  <si>
    <t>22-Apoyo al desarrollo provincial</t>
  </si>
  <si>
    <t>2.5.4.1.03 - Transferencias de capital a empresas públicas no financieras nacionales para fideicomiso</t>
  </si>
  <si>
    <t>2.6 - Transporte</t>
  </si>
  <si>
    <t>2.6.03 - Transporte por ferrocarril</t>
  </si>
  <si>
    <t>11-Desarrollo de la vivienda y el hábitat</t>
  </si>
  <si>
    <t>** El código 99 del clasificador programático para gastos presupuestarios, denominado "Administración de activos, pasivos y transferencias", se clasifica como parte de las partidas no asignables a programas o a categorías equivalentes. Este código se utiliza al consolidarse el presupuesto, identificando el egreso de la transferencia hacia una institución pública y el ingreso de esos mismos fondos en la institución receptora. De este modo, el gasto de los insumos se reflejará únicamente donde se producen los bienes y servicios que se proveen a la comunidad. En el caso de la Presidencia de la República, dentro del apartado de gastos de capital, este código (99) incluye partidas como las transferencias de capital a empresas públicas no financieras nacionales para fideicomiso, específicamente para el transporte por ferrocarril.</t>
  </si>
  <si>
    <t>17-REPARACIÓN DE INSTALACIONES DEPORTIVAS DEL CENTRO OLÍMPICO JUAN PABLO DUARTE,DISTRITO NACIONAL.</t>
  </si>
  <si>
    <t>16785-REPARACIÓN DE INSTALACIONES DEPORTIVAS DEL CENTRO OLÍMPICO JUAN PABLO DUARTE,DISTRITO NACIONAL.</t>
  </si>
  <si>
    <t>32-AMPLIACIÓN DE PLANTELES EDUCATIVOS EN LA PROVINCIA DUARTE (FASE 3)</t>
  </si>
  <si>
    <t>13579-AMPLIACIÓN DE PLANTELES EDUCATIVOS EN LA PROVINCIA DUARTE (FASE 3)</t>
  </si>
  <si>
    <t>20-CONSTRUCCIÓN DE 3 PLANTELES ESCOLARES EN LA PROVINCIA INDEPENDENCIA</t>
  </si>
  <si>
    <t>12534-CONSTRUCCIÓN DE 3 PLANTELES ESCOLARES EN LA PROVINCIA INDEPENDENCIA</t>
  </si>
  <si>
    <t>0405 - TRIBUNAL SUPERIOR  ELECTORAL (TSE)</t>
  </si>
  <si>
    <t>* Fecha de imputación al 20 de diciembre y fecha de registro al 23 de diciembre de 2024. La fecha de imputación representa los gastos o ingresos en el momento de su ejecución, mientras que la fecha de registro representa el momento de su registro en el sistema, en la medida que se van regularizando los pagos.</t>
  </si>
  <si>
    <t>Ejecución 1ro de enero - 20 de diciembre de 2024*</t>
  </si>
  <si>
    <t xml:space="preserve">      Ejecución 1ro de enero - 20 de diciembre 2024 (fecha de imputación)</t>
  </si>
  <si>
    <t>Ejecución 1ro de enero - 23 de diciembre 2024 (fecha de registro)</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</si>
  <si>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</si>
  <si>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</si>
  <si>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50-CONSTRUCCIÓN PUENTE CANAL EL FLUMEN, AFECTADO POR LA VAGUADA DE ABRIL 2022, CARRETERA LA CANELA, HATO DEL YAQUE, MUNICIPIO SANTIAGO DE LOS CABALLEROS, PROVINCIA SANTIAGO</t>
  </si>
  <si>
    <t>16687-CONSTRUCCIÓN PUENTE CANAL EL FLUMEN, AFECTADO POR LA VAGUADA DE ABRIL 2022, CARRETERA LA CANELA, HATO DEL YAQUE, MUNICIPIO SANTIAGO DE LOS CABALLEROS, PROVINCIA SANTIAGO</t>
  </si>
  <si>
    <t>99 - Administración de Activos, Pasivos y Transferencias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</si>
</sst>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 numFmtId="179" formatCode="_(* #,##0.000_);_(* \(#,##0.000\);_(* &quot;-&quot;??_);_(@_)"/>
  </numFmts>
  <fonts count="75">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
      <b/>
      <sz val="9"/>
      <name val="Calibri"/>
      <family val="2"/>
      <scheme val="minor"/>
    </font>
    <font>
      <sz val="9"/>
      <name val="Calibri"/>
      <family val="2"/>
      <scheme val="minor"/>
    </font>
    <font>
      <sz val="11"/>
      <color theme="1"/>
      <name val="Calibri"/>
      <family val="2"/>
    </font>
    <font>
      <b/>
      <i/>
      <sz val="10"/>
      <color theme="0"/>
      <name val="Calibri"/>
      <family val="2"/>
    </font>
    <font>
      <b/>
      <sz val="10"/>
      <color theme="1"/>
      <name val="Calibri"/>
      <family val="2"/>
    </font>
    <font>
      <b/>
      <sz val="11"/>
      <color theme="1"/>
      <name val="Calibri"/>
      <family val="2"/>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7999816888943144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2" fillId="0" borderId="0"/>
    <xf numFmtId="43" fontId="11" fillId="0" borderId="0" applyFont="0" applyFill="0" applyBorder="0" applyAlignment="0" applyProtection="0"/>
  </cellStyleXfs>
  <cellXfs count="281">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wrapText="1"/>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0" fontId="54" fillId="5" borderId="0" xfId="436" applyFont="1" applyFill="1" applyAlignment="1">
      <alignment horizontal="left" vertical="center" indent="1"/>
    </xf>
    <xf numFmtId="176" fontId="57" fillId="42" borderId="0" xfId="864" applyNumberFormat="1" applyFont="1" applyFill="1"/>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4" fillId="43" borderId="25" xfId="749" applyNumberFormat="1" applyFont="1" applyFill="1" applyBorder="1"/>
    <xf numFmtId="176" fontId="54" fillId="0" borderId="0" xfId="749" applyNumberFormat="1" applyFont="1"/>
    <xf numFmtId="166" fontId="58" fillId="0" borderId="0" xfId="1" applyNumberFormat="1" applyFont="1" applyFill="1" applyBorder="1" applyAlignment="1">
      <alignment horizontal="right" wrapText="1"/>
    </xf>
    <xf numFmtId="175" fontId="1" fillId="0" borderId="0" xfId="920" applyNumberFormat="1" applyFill="1"/>
    <xf numFmtId="0" fontId="52" fillId="0" borderId="0" xfId="749"/>
    <xf numFmtId="166" fontId="59" fillId="2" borderId="0" xfId="1" applyNumberFormat="1" applyFont="1" applyFill="1" applyBorder="1" applyAlignment="1">
      <alignment horizontal="right" vertical="center"/>
    </xf>
    <xf numFmtId="165" fontId="59" fillId="2" borderId="0" xfId="1" applyNumberFormat="1" applyFont="1" applyFill="1" applyBorder="1" applyAlignment="1">
      <alignment horizontal="right" vertical="center"/>
    </xf>
    <xf numFmtId="165" fontId="5" fillId="2" borderId="0" xfId="1" applyNumberFormat="1" applyFont="1" applyFill="1" applyBorder="1" applyAlignment="1">
      <alignment horizontal="right" vertical="center"/>
    </xf>
    <xf numFmtId="0" fontId="6" fillId="2" borderId="0" xfId="915" applyFont="1" applyFill="1" applyAlignment="1">
      <alignment horizontal="left" vertical="center" wrapText="1" indent="1"/>
    </xf>
    <xf numFmtId="0" fontId="5" fillId="2" borderId="0" xfId="915" applyFont="1" applyFill="1" applyAlignment="1">
      <alignment horizontal="left" vertical="center" wrapText="1" indent="2"/>
    </xf>
    <xf numFmtId="0" fontId="5" fillId="2" borderId="0" xfId="444" applyFont="1" applyFill="1" applyAlignment="1">
      <alignment horizontal="left" vertical="center" wrapText="1" indent="2"/>
    </xf>
    <xf numFmtId="0" fontId="7" fillId="3" borderId="0" xfId="749" applyFont="1" applyFill="1" applyAlignment="1">
      <alignment horizontal="center" wrapText="1"/>
    </xf>
    <xf numFmtId="0" fontId="52" fillId="0" borderId="0" xfId="749" applyAlignment="1">
      <alignment horizontal="left" indent="2"/>
    </xf>
    <xf numFmtId="0" fontId="54" fillId="0" borderId="0" xfId="749" applyFont="1" applyAlignment="1">
      <alignment horizontal="left" indent="3"/>
    </xf>
    <xf numFmtId="0" fontId="52" fillId="0" borderId="0" xfId="749" applyAlignment="1">
      <alignment horizontal="left" indent="4"/>
    </xf>
    <xf numFmtId="0" fontId="69" fillId="2" borderId="17" xfId="2" applyFont="1" applyFill="1" applyBorder="1" applyAlignment="1">
      <alignment vertical="center"/>
    </xf>
    <xf numFmtId="0" fontId="70" fillId="0" borderId="0" xfId="2" applyFont="1"/>
    <xf numFmtId="0" fontId="70" fillId="0" borderId="0" xfId="749" applyFont="1"/>
    <xf numFmtId="176" fontId="9" fillId="2" borderId="0" xfId="749" applyNumberFormat="1" applyFont="1" applyFill="1" applyAlignment="1">
      <alignment vertical="center"/>
    </xf>
    <xf numFmtId="176" fontId="8" fillId="2" borderId="0" xfId="749" applyNumberFormat="1" applyFont="1" applyFill="1" applyAlignment="1">
      <alignment vertical="center" wrapText="1"/>
    </xf>
    <xf numFmtId="176" fontId="9" fillId="2" borderId="0" xfId="749" applyNumberFormat="1" applyFont="1" applyFill="1" applyAlignment="1">
      <alignment horizontal="left" vertical="center" wrapText="1"/>
    </xf>
    <xf numFmtId="0" fontId="4" fillId="0" borderId="0" xfId="0" applyFont="1" applyAlignment="1">
      <alignment horizontal="center"/>
    </xf>
    <xf numFmtId="179" fontId="0" fillId="0" borderId="0" xfId="1" applyNumberFormat="1" applyFont="1"/>
    <xf numFmtId="165" fontId="0" fillId="2" borderId="0" xfId="1" applyNumberFormat="1" applyFont="1" applyFill="1"/>
    <xf numFmtId="43" fontId="61" fillId="0" borderId="0" xfId="1" applyFont="1"/>
    <xf numFmtId="0" fontId="52" fillId="0" borderId="0" xfId="749" applyAlignment="1">
      <alignment horizontal="left" indent="5"/>
    </xf>
    <xf numFmtId="0" fontId="73" fillId="4" borderId="0" xfId="749" applyFont="1" applyFill="1" applyAlignment="1">
      <alignment horizontal="left" vertical="center" indent="1"/>
    </xf>
    <xf numFmtId="176" fontId="73" fillId="4" borderId="0" xfId="856" applyNumberFormat="1" applyFont="1" applyFill="1" applyBorder="1" applyAlignment="1">
      <alignment horizontal="right" vertical="center"/>
    </xf>
    <xf numFmtId="0" fontId="73" fillId="5" borderId="0" xfId="749" applyFont="1" applyFill="1" applyAlignment="1">
      <alignment horizontal="left" vertical="center" indent="1"/>
    </xf>
    <xf numFmtId="176" fontId="73" fillId="5" borderId="0" xfId="856" applyNumberFormat="1" applyFont="1" applyFill="1" applyBorder="1" applyAlignment="1">
      <alignment horizontal="right" vertical="center" wrapText="1"/>
    </xf>
    <xf numFmtId="0" fontId="22" fillId="0" borderId="0" xfId="749" applyFont="1" applyAlignment="1">
      <alignment horizontal="left" indent="2"/>
    </xf>
    <xf numFmtId="176" fontId="22" fillId="0" borderId="0" xfId="749" applyNumberFormat="1" applyFont="1"/>
    <xf numFmtId="0" fontId="74" fillId="0" borderId="0" xfId="749" applyFont="1" applyAlignment="1">
      <alignment horizontal="left" indent="3"/>
    </xf>
    <xf numFmtId="176" fontId="74" fillId="0" borderId="0" xfId="749" applyNumberFormat="1" applyFont="1"/>
    <xf numFmtId="0" fontId="22" fillId="0" borderId="0" xfId="749" applyFont="1" applyAlignment="1">
      <alignment horizontal="left" indent="4"/>
    </xf>
    <xf numFmtId="0" fontId="71" fillId="46" borderId="0" xfId="749" applyFont="1" applyFill="1" applyAlignment="1">
      <alignment horizontal="left" indent="5"/>
    </xf>
    <xf numFmtId="176" fontId="22" fillId="46" borderId="0" xfId="749" applyNumberFormat="1" applyFont="1" applyFill="1"/>
    <xf numFmtId="0" fontId="17" fillId="3" borderId="0" xfId="749" applyFont="1" applyFill="1" applyAlignment="1">
      <alignment horizontal="left" vertical="center" wrapText="1"/>
    </xf>
    <xf numFmtId="176" fontId="17" fillId="3" borderId="0" xfId="856" applyNumberFormat="1" applyFont="1" applyFill="1" applyBorder="1" applyAlignment="1">
      <alignment horizontal="right" vertical="center"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0" fontId="69" fillId="0" borderId="0" xfId="2" applyFont="1" applyAlignment="1">
      <alignment horizontal="left" vertical="top" wrapText="1"/>
    </xf>
    <xf numFmtId="0" fontId="69" fillId="0" borderId="0" xfId="749" applyFont="1" applyAlignment="1">
      <alignment horizontal="left" vertical="center" wrapText="1"/>
    </xf>
    <xf numFmtId="0" fontId="4" fillId="2" borderId="0" xfId="749" applyFont="1" applyFill="1" applyAlignment="1">
      <alignment horizont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69" fillId="0" borderId="0" xfId="2" applyFont="1" applyAlignment="1">
      <alignment horizontal="left" vertical="center" wrapText="1"/>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2" fillId="0" borderId="0" xfId="749" applyFont="1" applyAlignment="1">
      <alignment horizontal="center" vertical="top" wrapText="1" readingOrder="1"/>
    </xf>
    <xf numFmtId="0" fontId="13" fillId="2" borderId="0" xfId="749" applyFont="1" applyFill="1" applyAlignment="1">
      <alignment horizontal="center" wrapText="1"/>
    </xf>
    <xf numFmtId="0" fontId="13" fillId="2" borderId="0" xfId="749" applyFont="1" applyFill="1" applyAlignment="1">
      <alignment horizontal="center"/>
    </xf>
    <xf numFmtId="49" fontId="14" fillId="2" borderId="0" xfId="749" applyNumberFormat="1" applyFont="1" applyFill="1" applyAlignment="1">
      <alignment horizontal="center" vertical="center"/>
    </xf>
    <xf numFmtId="176" fontId="9" fillId="2" borderId="0" xfId="749" applyNumberFormat="1" applyFont="1" applyFill="1" applyAlignment="1">
      <alignment horizontal="left" vertical="center" wrapText="1"/>
    </xf>
    <xf numFmtId="0" fontId="4" fillId="2" borderId="0" xfId="749" applyFont="1" applyFill="1" applyAlignment="1">
      <alignment horizontal="center" vertical="center"/>
    </xf>
    <xf numFmtId="176" fontId="72" fillId="3" borderId="0" xfId="749" applyNumberFormat="1" applyFont="1" applyFill="1" applyAlignment="1">
      <alignment horizontal="center" vertical="center"/>
    </xf>
    <xf numFmtId="176" fontId="72" fillId="3" borderId="0" xfId="749" applyNumberFormat="1" applyFont="1" applyFill="1" applyAlignment="1">
      <alignment horizontal="center" vertical="center" wrapText="1"/>
    </xf>
    <xf numFmtId="0" fontId="3" fillId="0" borderId="0" xfId="749" applyFont="1" applyAlignment="1">
      <alignment horizontal="center" vertical="center" wrapText="1" readingOrder="1"/>
    </xf>
    <xf numFmtId="0" fontId="12" fillId="0" borderId="0" xfId="749" applyFont="1" applyAlignment="1">
      <alignment horizontal="center" vertical="center" wrapText="1" readingOrder="1"/>
    </xf>
    <xf numFmtId="0" fontId="13" fillId="2" borderId="0" xfId="749" applyFont="1" applyFill="1" applyAlignment="1">
      <alignment horizontal="center" vertical="center" wrapText="1"/>
    </xf>
    <xf numFmtId="0" fontId="13" fillId="2" borderId="0" xfId="749" applyFont="1" applyFill="1" applyAlignment="1">
      <alignment horizontal="center" vertical="center"/>
    </xf>
    <xf numFmtId="49" fontId="5" fillId="2" borderId="0" xfId="0"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10</xdr:col>
          <xdr:colOff>670560</xdr:colOff>
          <xdr:row>17</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8</xdr:row>
      <xdr:rowOff>171450</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39090" cy="2047875"/>
        </a:xfrm>
        <a:prstGeom prst="rect">
          <a:avLst/>
        </a:prstGeom>
      </xdr:spPr>
    </xdr:pic>
    <xdr:clientData/>
  </xdr:twoCellAnchor>
  <xdr:twoCellAnchor editAs="oneCell">
    <xdr:from>
      <xdr:col>1</xdr:col>
      <xdr:colOff>520585</xdr:colOff>
      <xdr:row>1</xdr:row>
      <xdr:rowOff>29441</xdr:rowOff>
    </xdr:from>
    <xdr:to>
      <xdr:col>2</xdr:col>
      <xdr:colOff>1541665</xdr:colOff>
      <xdr:row>6</xdr:row>
      <xdr:rowOff>59055</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07350" y="389486"/>
          <a:ext cx="1815465" cy="1164994"/>
        </a:xfrm>
        <a:prstGeom prst="rect">
          <a:avLst/>
        </a:prstGeom>
      </xdr:spPr>
    </xdr:pic>
    <xdr:clientData/>
  </xdr:twoCellAnchor>
  <xdr:twoCellAnchor editAs="oneCell">
    <xdr:from>
      <xdr:col>3</xdr:col>
      <xdr:colOff>286096</xdr:colOff>
      <xdr:row>0</xdr:row>
      <xdr:rowOff>337879</xdr:rowOff>
    </xdr:from>
    <xdr:to>
      <xdr:col>4</xdr:col>
      <xdr:colOff>946923</xdr:colOff>
      <xdr:row>5</xdr:row>
      <xdr:rowOff>202968</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937076" y="337879"/>
          <a:ext cx="1841927" cy="11376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529166</xdr:colOff>
      <xdr:row>1</xdr:row>
      <xdr:rowOff>4234</xdr:rowOff>
    </xdr:from>
    <xdr:to>
      <xdr:col>5</xdr:col>
      <xdr:colOff>17357</xdr:colOff>
      <xdr:row>4</xdr:row>
      <xdr:rowOff>208915</xdr:rowOff>
    </xdr:to>
    <xdr:pic>
      <xdr:nvPicPr>
        <xdr:cNvPr id="9" name="Imagen 3">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8932333" y="364067"/>
          <a:ext cx="1696297" cy="980016"/>
        </a:xfrm>
        <a:prstGeom prst="rect">
          <a:avLst/>
        </a:prstGeom>
      </xdr:spPr>
    </xdr:pic>
    <xdr:clientData/>
  </xdr:twoCellAnchor>
  <xdr:twoCellAnchor editAs="oneCell">
    <xdr:from>
      <xdr:col>1</xdr:col>
      <xdr:colOff>79800</xdr:colOff>
      <xdr:row>1</xdr:row>
      <xdr:rowOff>69218</xdr:rowOff>
    </xdr:from>
    <xdr:to>
      <xdr:col>1</xdr:col>
      <xdr:colOff>1886374</xdr:colOff>
      <xdr:row>5</xdr:row>
      <xdr:rowOff>57577</xdr:rowOff>
    </xdr:to>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841800" y="429051"/>
          <a:ext cx="1793239" cy="984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1218695</xdr:colOff>
      <xdr:row>7</xdr:row>
      <xdr:rowOff>1293</xdr:rowOff>
    </xdr:to>
    <xdr:pic>
      <xdr:nvPicPr>
        <xdr:cNvPr id="7" name="Imagen 3">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555480</xdr:colOff>
      <xdr:row>5</xdr:row>
      <xdr:rowOff>110490</xdr:rowOff>
    </xdr:to>
    <xdr:pic>
      <xdr:nvPicPr>
        <xdr:cNvPr id="6" name="Imagen 3">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7</xdr:row>
      <xdr:rowOff>133350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3850" cy="1805940"/>
        </a:xfrm>
        <a:prstGeom prst="rect">
          <a:avLst/>
        </a:prstGeom>
      </xdr:spPr>
    </xdr:pic>
    <xdr:clientData/>
  </xdr:twoCellAnchor>
  <xdr:twoCellAnchor editAs="oneCell">
    <xdr:from>
      <xdr:col>1</xdr:col>
      <xdr:colOff>245745</xdr:colOff>
      <xdr:row>1</xdr:row>
      <xdr:rowOff>106681</xdr:rowOff>
    </xdr:from>
    <xdr:to>
      <xdr:col>2</xdr:col>
      <xdr:colOff>1220569</xdr:colOff>
      <xdr:row>6</xdr:row>
      <xdr:rowOff>76201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40130" y="466726"/>
          <a:ext cx="1761589" cy="1057275"/>
        </a:xfrm>
        <a:prstGeom prst="rect">
          <a:avLst/>
        </a:prstGeom>
      </xdr:spPr>
    </xdr:pic>
    <xdr:clientData/>
  </xdr:twoCellAnchor>
  <xdr:twoCellAnchor editAs="oneCell">
    <xdr:from>
      <xdr:col>4</xdr:col>
      <xdr:colOff>196215</xdr:colOff>
      <xdr:row>0</xdr:row>
      <xdr:rowOff>262891</xdr:rowOff>
    </xdr:from>
    <xdr:to>
      <xdr:col>6</xdr:col>
      <xdr:colOff>95454</xdr:colOff>
      <xdr:row>5</xdr:row>
      <xdr:rowOff>211455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8684895" y="262891"/>
          <a:ext cx="1674699" cy="11639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4/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fi Dolores De Salas Antonio" refreshedDate="45652.444089583332" createdVersion="8" refreshedVersion="8" minRefreshableVersion="3" recordCount="10133" xr:uid="{AA9A0245-F0F1-494F-8A3B-7BE1AE5012FD}">
  <cacheSource type="worksheet">
    <worksheetSource ref="A1:U10134"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74"/>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8.3819031715393066E-9" maxValue="84558285133.810013"/>
    </cacheField>
    <cacheField name="Suma de DEVENGADO" numFmtId="43">
      <sharedItems containsSemiMixedTypes="0" containsString="0" containsNumber="1" minValue="0" maxValue="84466704844.8399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33">
  <r>
    <s v="2024"/>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 "/>
    <s v="99 - MULTIPROVINCIAL"/>
    <n v="1207658661"/>
    <n v="1207658661"/>
    <n v="1207658661"/>
  </r>
  <r>
    <s v="2024"/>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 "/>
    <s v="99 - MULTIPROVINCIAL"/>
    <n v="115200000"/>
    <n v="112200000"/>
    <n v="11220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 "/>
    <s v="99 - MULTIPROVINCIAL"/>
    <n v="29226000"/>
    <n v="29226000"/>
    <n v="29226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 "/>
    <s v="99 - MULTIPROVINCIAL"/>
    <n v="0"/>
    <n v="3000000"/>
    <n v="300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 "/>
    <s v="99 - MULTIPROVINCIAL"/>
    <n v="368888027"/>
    <n v="402888027"/>
    <n v="402888027"/>
  </r>
  <r>
    <s v="2024"/>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 "/>
    <s v="99 - MULTIPROVINCIAL"/>
    <n v="38025000"/>
    <n v="38025000"/>
    <n v="38025000"/>
  </r>
  <r>
    <s v="2024"/>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 "/>
    <s v="99 - MULTIPROVINCIAL"/>
    <n v="53000000"/>
    <n v="63000000"/>
    <n v="63000000"/>
  </r>
  <r>
    <s v="2024"/>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 "/>
    <s v="99 - MULTIPROVINCIAL"/>
    <n v="34676000"/>
    <n v="34676000"/>
    <n v="34676000"/>
  </r>
  <r>
    <s v="2024"/>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 "/>
    <s v="99 - MULTIPROVINCIAL"/>
    <n v="7650000"/>
    <n v="7650000"/>
    <n v="7650000"/>
  </r>
  <r>
    <s v="2024"/>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 "/>
    <s v="99 - MULTIPROVINCIAL"/>
    <n v="33500000"/>
    <n v="33500000"/>
    <n v="33500000"/>
  </r>
  <r>
    <s v="2024"/>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 "/>
    <s v="99 - MULTIPROVINCIAL"/>
    <n v="85650000"/>
    <n v="85650000"/>
    <n v="85650000"/>
  </r>
  <r>
    <s v="2024"/>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 "/>
    <s v="99 - MULTIPROVINCIAL"/>
    <n v="34900000"/>
    <n v="114900000"/>
    <n v="114900000"/>
  </r>
  <r>
    <s v="2024"/>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 "/>
    <s v="99 - MULTIPROVINCIAL"/>
    <n v="208675000"/>
    <n v="35675000"/>
    <n v="35675000"/>
  </r>
  <r>
    <s v="2024"/>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 "/>
    <s v="99 - MULTIPROVINCIAL"/>
    <n v="55000000"/>
    <n v="55000000"/>
    <n v="55000000"/>
  </r>
  <r>
    <s v="2024"/>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 "/>
    <s v="99 - MULTIPROVINCIAL"/>
    <n v="10600000"/>
    <n v="10600000"/>
    <n v="10600000"/>
  </r>
  <r>
    <s v="2024"/>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 "/>
    <s v="99 - MULTIPROVINCIAL"/>
    <n v="2500000"/>
    <n v="2500000"/>
    <n v="2500000"/>
  </r>
  <r>
    <s v="2024"/>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 "/>
    <s v="99 - MULTIPROVINCIAL"/>
    <n v="9000000"/>
    <n v="9000000"/>
    <n v="9000000"/>
  </r>
  <r>
    <s v="2024"/>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 "/>
    <s v="99 - MULTIPROVINCIAL"/>
    <n v="600000"/>
    <n v="600000"/>
    <n v="600000"/>
  </r>
  <r>
    <s v="2024"/>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 "/>
    <s v="99 - MULTIPROVINCIAL"/>
    <n v="3850000"/>
    <n v="3850000"/>
    <n v="3850000"/>
  </r>
  <r>
    <s v="2024"/>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 "/>
    <s v="99 - MULTIPROVINCIAL"/>
    <n v="3025000"/>
    <n v="3025000"/>
    <n v="3025000"/>
  </r>
  <r>
    <s v="2024"/>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 "/>
    <s v="99 - MULTIPROVINCIAL"/>
    <n v="39705436"/>
    <n v="39705436"/>
    <n v="39705436"/>
  </r>
  <r>
    <s v="2024"/>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 "/>
    <s v="99 - MULTIPROVINCIAL"/>
    <n v="200200000"/>
    <n v="12700000"/>
    <n v="12700000"/>
  </r>
  <r>
    <s v="2024"/>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 "/>
    <s v="99 - MULTIPROVINCIAL"/>
    <n v="1747960652"/>
    <n v="2245536550.3599997"/>
    <n v="2245536550.3599997"/>
  </r>
  <r>
    <s v="2024"/>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 "/>
    <s v="99 - MULTIPROVINCIAL"/>
    <n v="736469292"/>
    <n v="158809775.5"/>
    <n v="158809774.50000003"/>
  </r>
  <r>
    <s v="2024"/>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 "/>
    <s v="99 - MULTIPROVINCIAL"/>
    <n v="220194000"/>
    <n v="228997000"/>
    <n v="228997000"/>
  </r>
  <r>
    <s v="2024"/>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 "/>
    <s v="99 - MULTIPROVINCIAL"/>
    <n v="0"/>
    <n v="511448000"/>
    <n v="511448000.00000006"/>
  </r>
  <r>
    <s v="2024"/>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 "/>
    <s v="99 - MULTIPROVINCIAL"/>
    <n v="563735403"/>
    <n v="586773403"/>
    <n v="586773403.00000012"/>
  </r>
  <r>
    <s v="2024"/>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 "/>
    <s v="99 - MULTIPROVINCIAL"/>
    <n v="79925183"/>
    <n v="80040183"/>
    <n v="80040182.999999985"/>
  </r>
  <r>
    <s v="2024"/>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 "/>
    <s v="99 - MULTIPROVINCIAL"/>
    <n v="124500000"/>
    <n v="215757300.91"/>
    <n v="215757300.91"/>
  </r>
  <r>
    <s v="2024"/>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 "/>
    <s v="99 - MULTIPROVINCIAL"/>
    <n v="218000000"/>
    <n v="218000000"/>
    <n v="218000000.00000006"/>
  </r>
  <r>
    <s v="2024"/>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 "/>
    <s v="99 - MULTIPROVINCIAL"/>
    <n v="20040000"/>
    <n v="30095100"/>
    <n v="30095100"/>
  </r>
  <r>
    <s v="2024"/>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 "/>
    <s v="99 - MULTIPROVINCIAL"/>
    <n v="28323195"/>
    <n v="53526906.43"/>
    <n v="53526906.430000007"/>
  </r>
  <r>
    <s v="2024"/>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 "/>
    <s v="99 - MULTIPROVINCIAL"/>
    <n v="244752000"/>
    <n v="314108900"/>
    <n v="314108900"/>
  </r>
  <r>
    <s v="2024"/>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 "/>
    <s v="99 - MULTIPROVINCIAL"/>
    <n v="22412000"/>
    <n v="135550027.84999999"/>
    <n v="135550027.84999999"/>
  </r>
  <r>
    <s v="2024"/>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 "/>
    <s v="99 - MULTIPROVINCIAL"/>
    <n v="575051319"/>
    <n v="794568134.48000002"/>
    <n v="794568134.4799999"/>
  </r>
  <r>
    <s v="2024"/>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 "/>
    <s v="99 - MULTIPROVINCIAL"/>
    <n v="68000000"/>
    <n v="84130000"/>
    <n v="84130000"/>
  </r>
  <r>
    <s v="2024"/>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 "/>
    <s v="99 - MULTIPROVINCIAL"/>
    <n v="900000"/>
    <n v="2913632.8"/>
    <n v="2913632.8"/>
  </r>
  <r>
    <s v="2024"/>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 "/>
    <s v="99 - MULTIPROVINCIAL"/>
    <n v="6423000"/>
    <n v="16608000"/>
    <n v="16608000"/>
  </r>
  <r>
    <s v="2024"/>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 "/>
    <s v="99 - MULTIPROVINCIAL"/>
    <n v="9952000"/>
    <n v="9952000"/>
    <n v="9952000"/>
  </r>
  <r>
    <s v="2024"/>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 "/>
    <s v="99 - MULTIPROVINCIAL"/>
    <n v="9600000"/>
    <n v="11575000"/>
    <n v="11574999.999999998"/>
  </r>
  <r>
    <s v="2024"/>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 "/>
    <s v="99 - MULTIPROVINCIAL"/>
    <n v="1330747"/>
    <n v="2527747"/>
    <n v="2527746.9999999995"/>
  </r>
  <r>
    <s v="2024"/>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 "/>
    <s v="99 - MULTIPROVINCIAL"/>
    <n v="115674750"/>
    <n v="117358400"/>
    <n v="117358400"/>
  </r>
  <r>
    <s v="2024"/>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 "/>
    <s v="99 - MULTIPROVINCIAL"/>
    <n v="379300000"/>
    <n v="31783300"/>
    <n v="31783300.00000000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 "/>
    <s v="99 - MULTIPROVINCIAL"/>
    <n v="507852741"/>
    <n v="496518816"/>
    <n v="467659321.1500000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 "/>
    <s v="99 - MULTIPROVINCIAL"/>
    <n v="53482451"/>
    <n v="17917651"/>
    <n v="16465986.0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 "/>
    <s v="99 - MULTIPROVINCIAL"/>
    <n v="2640000"/>
    <n v="1640000"/>
    <n v="1448529.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 "/>
    <s v="99 - MULTIPROVINCIAL"/>
    <n v="0"/>
    <n v="65009278"/>
    <n v="64077105.54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 "/>
    <s v="99 - MULTIPROVINCIAL"/>
    <n v="64277540"/>
    <n v="65739540"/>
    <n v="65470177.10000001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 "/>
    <s v="99 - MULTIPROVINCIAL"/>
    <n v="13253964"/>
    <n v="11373965"/>
    <n v="9569334.640000000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 "/>
    <s v="99 - MULTIPROVINCIAL"/>
    <n v="1600000"/>
    <n v="2658001"/>
    <n v="1619239.6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 "/>
    <s v="99 - MULTIPROVINCIAL"/>
    <n v="3400000"/>
    <n v="2927999"/>
    <n v="2543244.380000000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 "/>
    <s v="99 - MULTIPROVINCIAL"/>
    <n v="2715000"/>
    <n v="33215000"/>
    <n v="30165847.57"/>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 "/>
    <s v="99 - MULTIPROVINCIAL"/>
    <n v="10623000"/>
    <n v="13191705"/>
    <n v="10799013.86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 "/>
    <s v="99 - MULTIPROVINCIAL"/>
    <n v="15200000"/>
    <n v="16150000"/>
    <n v="12180946.93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3094787"/>
    <n v="9412604.0399999991"/>
    <n v="2688357.459999999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2545000"/>
    <n v="125842399"/>
    <n v="8767085.019999999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 "/>
    <s v="99 - MULTIPROVINCIAL"/>
    <n v="1450000"/>
    <n v="5616000"/>
    <n v="3242578.7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 "/>
    <s v="99 - MULTIPROVINCIAL"/>
    <n v="1280000"/>
    <n v="2520000"/>
    <n v="1559968.859999999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 "/>
    <s v="99 - MULTIPROVINCIAL"/>
    <n v="110000"/>
    <n v="347765"/>
    <n v="314710.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 "/>
    <s v="99 - MULTIPROVINCIAL"/>
    <n v="2550000"/>
    <n v="1653426"/>
    <n v="1324110.560000000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 "/>
    <s v="99 - MULTIPROVINCIAL"/>
    <n v="15000"/>
    <n v="15000"/>
    <n v="13925.5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 "/>
    <s v="99 - MULTIPROVINCIAL"/>
    <n v="265000"/>
    <n v="541528"/>
    <n v="198446.0999999999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 "/>
    <s v="99 - MULTIPROVINCIAL"/>
    <n v="290000"/>
    <n v="247000"/>
    <n v="85527.58999999998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3785000"/>
    <n v="3723100"/>
    <n v="3281130.149999999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 "/>
    <s v="99 - MULTIPROVINCIAL"/>
    <n v="3010000"/>
    <n v="12947984.960000001"/>
    <n v="5434528.91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 "/>
    <s v="99 - MULTIPROVINCIAL"/>
    <n v="1698476886"/>
    <n v="1629406567.73"/>
    <n v="1620787158.2300003"/>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 "/>
    <s v="99 - MULTIPROVINCIAL"/>
    <n v="603344092"/>
    <n v="652482922.99000001"/>
    <n v="649223857.76999998"/>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1010000"/>
    <n v="95631.11"/>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15075000"/>
    <n v="15071000"/>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25417627"/>
    <n v="221832996.28999999"/>
    <n v="221249059.53999984"/>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 "/>
    <s v="99 - MULTIPROVINCIAL"/>
    <n v="24625012"/>
    <n v="22436057.48"/>
    <n v="20865028.89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7857935"/>
    <n v="23282275.16"/>
    <n v="18891723.450000003"/>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 "/>
    <s v="99 - MULTIPROVINCIAL"/>
    <n v="26309409"/>
    <n v="24713935.059999999"/>
    <n v="22548061.53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 "/>
    <s v="99 - MULTIPROVINCIAL"/>
    <n v="1400000"/>
    <n v="756000"/>
    <n v="542614.47"/>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 "/>
    <s v="99 - MULTIPROVINCIAL"/>
    <n v="76370009"/>
    <n v="48653300.740000002"/>
    <n v="22007832.629999995"/>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 "/>
    <s v="99 - MULTIPROVINCIAL"/>
    <n v="27846412"/>
    <n v="24204484.649999999"/>
    <n v="24168079.890000001"/>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9585000"/>
    <n v="30968195"/>
    <n v="25983345.800000001"/>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42112540"/>
    <n v="54150182.030000001"/>
    <n v="36542191.960000008"/>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331634.72"/>
    <n v="284233.68"/>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1001936"/>
    <n v="32091600"/>
    <n v="29808933.250000007"/>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957658"/>
    <n v="4457658"/>
    <n v="2467098.4700000002"/>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 "/>
    <s v="99 - MULTIPROVINCIAL"/>
    <n v="419019"/>
    <n v="1174019"/>
    <n v="793110.15"/>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 "/>
    <s v="99 - MULTIPROVINCIAL"/>
    <n v="5035547"/>
    <n v="2860421"/>
    <n v="2539579.9299999997"/>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 "/>
    <s v="99 - MULTIPROVINCIAL"/>
    <n v="300000"/>
    <n v="315000"/>
    <n v="25992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 "/>
    <s v="99 - MULTIPROVINCIAL"/>
    <n v="1221764"/>
    <n v="671764"/>
    <n v="95809.37"/>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751188"/>
    <n v="408894"/>
    <n v="110412.6899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7048344"/>
    <n v="26068818"/>
    <n v="20173701.89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 "/>
    <s v="99 - MULTIPROVINCIAL"/>
    <n v="11018914"/>
    <n v="13651885.190000001"/>
    <n v="8563032.5300000012"/>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 "/>
    <s v="99 - MULTIPROVINCIAL"/>
    <n v="0"/>
    <n v="40000"/>
    <n v="40000"/>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2 - CONTRATACIÓN DE SERVICIOS"/>
    <s v="2.2.9 - OTRAS CONTRATACIONES DE SERVICIOS"/>
    <s v="N"/>
    <s v="00 - N/A"/>
    <s v="10 - FONDO GENERAL"/>
    <s v=" "/>
    <s v="99 - MULTIPROVINCIAL"/>
    <n v="0"/>
    <n v="484000"/>
    <n v="456396.99"/>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3 - MATERIALES Y SUMINISTROS"/>
    <s v="2.3.9 - PRODUCTOS Y ÚTILES VARIOS"/>
    <s v="N"/>
    <s v="00 - N/A"/>
    <s v="10 - FONDO GENERAL"/>
    <s v=" "/>
    <s v="99 - MULTIPROVINCIAL"/>
    <n v="0"/>
    <n v="88000"/>
    <n v="0"/>
  </r>
  <r>
    <s v="2024"/>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2 - PUBLICIDAD, IMPRESIÓN Y ENCUADERNACIÓN"/>
    <s v="N"/>
    <s v="00 - N/A"/>
    <s v="10 - FONDO GENERAL"/>
    <s v=" "/>
    <s v="99 - MULTIPROVINCIAL"/>
    <n v="0"/>
    <n v="0"/>
    <n v="0"/>
  </r>
  <r>
    <s v="2024"/>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8 - OTROS SERVICIOS NO INCLUIDOS EN CONCEPTOS ANTERIORES"/>
    <s v="N"/>
    <s v="00 - N/A"/>
    <s v="10 - FONDO GENERAL"/>
    <s v=" "/>
    <s v="99 - MULTIPROVINCIAL"/>
    <n v="0"/>
    <n v="612700"/>
    <n v="612698.32999999996"/>
  </r>
  <r>
    <s v="2024"/>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 "/>
    <s v="99 - MULTIPROVINCIAL"/>
    <n v="0"/>
    <n v="0"/>
    <n v="0"/>
  </r>
  <r>
    <s v="2024"/>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 "/>
    <s v="99 - MULTIPROVINCIAL"/>
    <n v="392852600"/>
    <n v="349754243.82999998"/>
    <n v="348406724.58999997"/>
  </r>
  <r>
    <s v="2024"/>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 "/>
    <s v="99 - MULTIPROVINCIAL"/>
    <n v="84519400"/>
    <n v="124927934.48"/>
    <n v="124705562.67"/>
  </r>
  <r>
    <s v="2024"/>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 "/>
    <s v="99 - MULTIPROVINCIAL"/>
    <n v="45510000"/>
    <n v="48456822.680000022"/>
    <n v="48341962.370000035"/>
  </r>
  <r>
    <s v="2024"/>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 "/>
    <s v="99 - MULTIPROVINCIAL"/>
    <n v="5000000"/>
    <n v="10449172.859999999"/>
    <n v="10315321.42"/>
  </r>
  <r>
    <s v="2024"/>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 "/>
    <s v="99 - MULTIPROVINCIAL"/>
    <n v="9100000"/>
    <n v="19834019"/>
    <n v="17227024.110000003"/>
  </r>
  <r>
    <s v="2024"/>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 "/>
    <s v="99 - MULTIPROVINCIAL"/>
    <n v="6500000"/>
    <n v="4700461.12"/>
    <n v="4037050"/>
  </r>
  <r>
    <s v="2024"/>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 "/>
    <s v="99 - MULTIPROVINCIAL"/>
    <n v="0"/>
    <n v="14223060.640000001"/>
    <n v="13128060.609999999"/>
  </r>
  <r>
    <s v="2024"/>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 "/>
    <s v="99 - MULTIPROVINCIAL"/>
    <n v="3200000"/>
    <n v="9922548.1500000004"/>
    <n v="7373225.96"/>
  </r>
  <r>
    <s v="2024"/>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 "/>
    <s v="99 - MULTIPROVINCIAL"/>
    <n v="5445000"/>
    <n v="9205353.0099999998"/>
    <n v="8964484.0599999987"/>
  </r>
  <r>
    <s v="2024"/>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 "/>
    <s v="99 - MULTIPROVINCIAL"/>
    <n v="98270971"/>
    <n v="4387823"/>
    <n v="2580017.62"/>
  </r>
  <r>
    <s v="2024"/>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 "/>
    <s v="99 - MULTIPROVINCIAL"/>
    <n v="10289998"/>
    <n v="36944371.030000001"/>
    <n v="27470289.139999997"/>
  </r>
  <r>
    <s v="2024"/>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 "/>
    <s v="99 - MULTIPROVINCIAL"/>
    <n v="2955692"/>
    <n v="5624451.8499999996"/>
    <n v="3500685.6"/>
  </r>
  <r>
    <s v="2024"/>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 "/>
    <s v="99 - MULTIPROVINCIAL"/>
    <n v="1400000"/>
    <n v="2059529.1"/>
    <n v="1711561.4000000001"/>
  </r>
  <r>
    <s v="2024"/>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 "/>
    <s v="99 - MULTIPROVINCIAL"/>
    <n v="1915880"/>
    <n v="9333037.8900000006"/>
    <n v="7479664.1200000001"/>
  </r>
  <r>
    <s v="2024"/>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 "/>
    <s v="99 - MULTIPROVINCIAL"/>
    <n v="2250000"/>
    <n v="2346146.5000000005"/>
    <n v="1770542.6599999997"/>
  </r>
  <r>
    <s v="2024"/>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 "/>
    <s v="99 - MULTIPROVINCIAL"/>
    <n v="0"/>
    <n v="119496.6"/>
    <n v="119026.6"/>
  </r>
  <r>
    <s v="2024"/>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 "/>
    <s v="99 - MULTIPROVINCIAL"/>
    <n v="866495"/>
    <n v="1703728.44"/>
    <n v="1533431.24"/>
  </r>
  <r>
    <s v="2024"/>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 "/>
    <s v="99 - MULTIPROVINCIAL"/>
    <n v="7089792"/>
    <n v="13981513"/>
    <n v="11991923.540000003"/>
  </r>
  <r>
    <s v="2024"/>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 "/>
    <s v="99 - MULTIPROVINCIAL"/>
    <n v="3742215"/>
    <n v="10602426.289999999"/>
    <n v="9157987.5299999993"/>
  </r>
  <r>
    <s v="2024"/>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 "/>
    <s v="99 - MULTIPROVINCIAL"/>
    <n v="479854886"/>
    <n v="496744397.57000005"/>
    <n v="495746194.47000015"/>
  </r>
  <r>
    <s v="2024"/>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 "/>
    <s v="99 - MULTIPROVINCIAL"/>
    <n v="130147846"/>
    <n v="142485886.19"/>
    <n v="142378736.06"/>
  </r>
  <r>
    <s v="2024"/>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 "/>
    <s v="99 - MULTIPROVINCIAL"/>
    <n v="65407727"/>
    <n v="68042147.919999987"/>
    <n v="68003529.960000023"/>
  </r>
  <r>
    <s v="2024"/>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 "/>
    <s v="99 - MULTIPROVINCIAL"/>
    <n v="64578825"/>
    <n v="75673599.060000002"/>
    <n v="74670868.310000002"/>
  </r>
  <r>
    <s v="2024"/>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 "/>
    <s v="99 - MULTIPROVINCIAL"/>
    <n v="13286825"/>
    <n v="9310708.6699999999"/>
    <n v="6798307.0600000005"/>
  </r>
  <r>
    <s v="2024"/>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 "/>
    <s v="99 - MULTIPROVINCIAL"/>
    <n v="13500000"/>
    <n v="23732863"/>
    <n v="21815251.73"/>
  </r>
  <r>
    <s v="2024"/>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 "/>
    <s v="99 - MULTIPROVINCIAL"/>
    <n v="5500000"/>
    <n v="6639017"/>
    <n v="5345356.9000000004"/>
  </r>
  <r>
    <s v="2024"/>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 "/>
    <s v="99 - MULTIPROVINCIAL"/>
    <n v="29400252"/>
    <n v="23068613.77"/>
    <n v="21058577.639999997"/>
  </r>
  <r>
    <s v="2024"/>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 "/>
    <s v="99 - MULTIPROVINCIAL"/>
    <n v="9435478"/>
    <n v="19943220.469999999"/>
    <n v="15990064.059999995"/>
  </r>
  <r>
    <s v="2024"/>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 "/>
    <s v="99 - MULTIPROVINCIAL"/>
    <n v="44577973"/>
    <n v="16575754.059999999"/>
    <n v="12335188.640000001"/>
  </r>
  <r>
    <s v="2024"/>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 "/>
    <s v="99 - MULTIPROVINCIAL"/>
    <n v="90230816"/>
    <n v="69064130.73999998"/>
    <n v="58751581.809999987"/>
  </r>
  <r>
    <s v="2024"/>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 "/>
    <s v="99 - MULTIPROVINCIAL"/>
    <n v="11606170"/>
    <n v="14609211.75"/>
    <n v="13905057.620000001"/>
  </r>
  <r>
    <s v="2024"/>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 "/>
    <s v="99 - MULTIPROVINCIAL"/>
    <n v="6636550"/>
    <n v="2519723.8400000003"/>
    <n v="1752369.1400000001"/>
  </r>
  <r>
    <s v="2024"/>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 "/>
    <s v="99 - MULTIPROVINCIAL"/>
    <n v="7318030"/>
    <n v="5478655.9199999999"/>
    <n v="4659608.8199999994"/>
  </r>
  <r>
    <s v="2024"/>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 "/>
    <s v="99 - MULTIPROVINCIAL"/>
    <n v="4885110"/>
    <n v="2876707.3499999996"/>
    <n v="1332583.52"/>
  </r>
  <r>
    <s v="2024"/>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 "/>
    <s v="99 - MULTIPROVINCIAL"/>
    <n v="850000"/>
    <n v="108235.15000000002"/>
    <n v="108235.15"/>
  </r>
  <r>
    <s v="2024"/>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 "/>
    <s v="99 - MULTIPROVINCIAL"/>
    <n v="1905300"/>
    <n v="619248"/>
    <n v="440247.96"/>
  </r>
  <r>
    <s v="2024"/>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 "/>
    <s v="99 - MULTIPROVINCIAL"/>
    <n v="3705107"/>
    <n v="1699732.22"/>
    <n v="1112890.21"/>
  </r>
  <r>
    <s v="2024"/>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 "/>
    <s v="99 - MULTIPROVINCIAL"/>
    <n v="17290177"/>
    <n v="15768134.5"/>
    <n v="14952046.250000002"/>
  </r>
  <r>
    <s v="2024"/>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 "/>
    <s v="99 - MULTIPROVINCIAL"/>
    <n v="69953078"/>
    <n v="34504508.649999991"/>
    <n v="19102009.289999999"/>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 "/>
    <s v="25 - SANTIAGO"/>
    <n v="0"/>
    <n v="7281117.2899999991"/>
    <n v="7163722.2799999993"/>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 "/>
    <s v="32 - SANTO DOMINGO"/>
    <n v="0"/>
    <n v="3524754.629999999"/>
    <n v="3035555.56"/>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 "/>
    <s v="25 - SANTIAGO"/>
    <n v="0"/>
    <n v="111999.99999999988"/>
    <n v="112000"/>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 "/>
    <s v="32 - SANTO DOMINGO"/>
    <n v="0"/>
    <n v="7007031.2300000004"/>
    <n v="6986533"/>
  </r>
  <r>
    <s v="2024"/>
    <x v="0"/>
    <x v="0"/>
    <x v="0"/>
    <x v="0"/>
    <s v="2 - Poder Ejecutivo"/>
    <s v="0201 - PRESIDENCIA DE LA REPÚBLICA"/>
    <s v="0001 - GABINETE SOCIAL DE LA PRESIDENCIA"/>
    <s v="4 - SERVICIOS SOCIALES"/>
    <s v="4.6 - Equidad de género"/>
    <s v="4.6.01 - Acciones focalizada en mujeres"/>
    <s v="2.1 - REMUNERACIONES Y CONTRIBUCIONES"/>
    <s v="2.1.3 - DIETAS Y GASTOS DE REPRESENTACIÓN"/>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 "/>
    <s v="25 - SANTIAGO"/>
    <n v="0"/>
    <n v="1032861.7900000002"/>
    <n v="1014912.09"/>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 "/>
    <s v="32 - SANTO DOMINGO"/>
    <n v="0"/>
    <n v="304568.56000000011"/>
    <n v="304568.56"/>
  </r>
  <r>
    <s v="2024"/>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 "/>
    <s v="32 - SANTO DOMINGO"/>
    <n v="0"/>
    <n v="3025000"/>
    <n v="2282685.12"/>
  </r>
  <r>
    <s v="2024"/>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 "/>
    <s v="25 - SANTIAGO"/>
    <n v="0"/>
    <n v="1400000"/>
    <n v="1400000"/>
  </r>
  <r>
    <s v="2024"/>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 "/>
    <s v="32 - SANTO DOMINGO"/>
    <n v="0"/>
    <n v="181000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 "/>
    <s v="25 - SANTIA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 "/>
    <s v="32 - SANTO DOMINGO"/>
    <n v="0"/>
    <n v="250000"/>
    <n v="0"/>
  </r>
  <r>
    <s v="2024"/>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 "/>
    <s v="32 - SANTO DOMINGO"/>
    <n v="0"/>
    <n v="50000"/>
    <n v="0"/>
  </r>
  <r>
    <s v="2024"/>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 "/>
    <s v="25 - SANTIAGO"/>
    <n v="0"/>
    <n v="2200000"/>
    <n v="1989581.06"/>
  </r>
  <r>
    <s v="2024"/>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 "/>
    <s v="32 - SANTO DOMINGO"/>
    <n v="0"/>
    <n v="300000"/>
    <n v="149860"/>
  </r>
  <r>
    <s v="2024"/>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 "/>
    <s v="32 - SANTO DOMINGO"/>
    <n v="0"/>
    <n v="20000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 "/>
    <s v="25 - SANTIA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 "/>
    <s v="25 - SANTIA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 "/>
    <s v="32 - SANTO DOMINGO"/>
    <n v="0"/>
    <n v="10000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 "/>
    <s v="25 - SANTIAGO"/>
    <n v="0"/>
    <n v="13750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 "/>
    <s v="32 - SANTO DOMINGO"/>
    <n v="0"/>
    <n v="13750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 "/>
    <s v="25 - SANTIA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 "/>
    <s v="32 - SANTO DOMINGO"/>
    <n v="0"/>
    <n v="7000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 "/>
    <s v="25 - SANTIAGO"/>
    <n v="0"/>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 "/>
    <s v="32 - SANTO DOMINGO"/>
    <n v="0"/>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 "/>
    <s v="25 - SANTIAGO"/>
    <n v="0"/>
    <n v="2400731.96"/>
    <n v="2400731.96"/>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 "/>
    <s v="32 - SANTO DOMINGO"/>
    <n v="0"/>
    <n v="2400731.96"/>
    <n v="2400731.96"/>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7 - SERVICIOS DE CONSERVACIÓN, REPARACIONES MENORES E INSTALACIONES TEMPORALES"/>
    <s v="N"/>
    <s v="00 - N/A"/>
    <s v="10 - FONDO GENERAL"/>
    <s v=" "/>
    <s v="25 - SANTIAGO"/>
    <n v="0"/>
    <n v="26428.910000000003"/>
    <n v="26428.91"/>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7 - SERVICIOS DE CONSERVACIÓN, REPARACIONES MENORES E INSTALACIONES TEMPORALES"/>
    <s v="N"/>
    <s v="00 - N/A"/>
    <s v="10 - FONDO GENERAL"/>
    <s v=" "/>
    <s v="32 - SANTO DOMINGO"/>
    <n v="0"/>
    <n v="272403.91000000003"/>
    <n v="272403.90000000002"/>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 "/>
    <s v="32 - SANTO DOMINGO"/>
    <n v="0"/>
    <n v="109000"/>
    <n v="0"/>
  </r>
  <r>
    <s v="2024"/>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 "/>
    <s v="99 - MULTIPROVINCIAL"/>
    <n v="0"/>
    <n v="4801463.92"/>
    <n v="4801463.92"/>
  </r>
  <r>
    <s v="2024"/>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 "/>
    <s v="99 - MULTIPROVINCIAL"/>
    <n v="0"/>
    <n v="38807.820000000007"/>
    <n v="38807.82"/>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 "/>
    <s v="99 - MULTIPROVINCIAL"/>
    <n v="0"/>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 "/>
    <s v="99 - MULTIPROVINCIAL"/>
    <n v="321619396"/>
    <n v="327015042"/>
    <n v="286849572.85999984"/>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 "/>
    <s v="99 - MULTIPROVINCIAL"/>
    <n v="0"/>
    <n v="16897516.920000002"/>
    <n v="13507722.23"/>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 "/>
    <s v="99 - MULTIPROVINCIAL"/>
    <n v="131197558"/>
    <n v="115254994"/>
    <n v="97758647.790000036"/>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9037673"/>
    <n v="49881563"/>
    <n v="36965615.890000015"/>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 "/>
    <s v="99 - MULTIPROVINCIAL"/>
    <n v="0"/>
    <n v="2287828.15"/>
    <n v="1769242.46"/>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 "/>
    <s v="99 - MULTIPROVINCIAL"/>
    <n v="23673700"/>
    <n v="22965436.800000001"/>
    <n v="16710992.260000002"/>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70 - DONACION EXTERNA"/>
    <s v=" "/>
    <s v="99 - MULTIPROVINCIAL"/>
    <n v="0"/>
    <n v="42000"/>
    <n v="34156.21"/>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3280000"/>
    <n v="7740150"/>
    <n v="3327091.7"/>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500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 "/>
    <s v="99 - MULTIPROVINCIAL"/>
    <n v="7332298"/>
    <n v="10885478"/>
    <n v="6199386.1100000003"/>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 "/>
    <s v="99 - MULTIPROVINCIAL"/>
    <n v="3100000"/>
    <n v="4150000"/>
    <n v="1038384.7899999999"/>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70 - DONACION EXTERNA"/>
    <s v=" "/>
    <s v="99 - MULTIPROVINCIAL"/>
    <n v="0"/>
    <n v="300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 "/>
    <s v="99 - MULTIPROVINCIAL"/>
    <n v="28711869"/>
    <n v="71971581"/>
    <n v="60579902.329999998"/>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70 - DONACION EXTERNA"/>
    <s v=" "/>
    <s v="99 - MULTIPROVINCIAL"/>
    <n v="0"/>
    <n v="1505421.81"/>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 "/>
    <s v="99 - MULTIPROVINCIAL"/>
    <n v="15438917"/>
    <n v="35704740.829999998"/>
    <n v="27942396.539999999"/>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350000"/>
    <n v="7366840"/>
    <n v="5087440.6899999985"/>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32354179"/>
    <n v="101988430.67"/>
    <n v="96416265.200000003"/>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2536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24425750"/>
    <n v="25326772.23"/>
    <n v="20565485.91"/>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651548"/>
    <n v="3443048"/>
    <n v="1646921.29"/>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 "/>
    <s v="99 - MULTIPROVINCIAL"/>
    <n v="1006000"/>
    <n v="2204300"/>
    <n v="1734649.6"/>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 "/>
    <s v="99 - MULTIPROVINCIAL"/>
    <n v="3325000"/>
    <n v="2351591"/>
    <n v="935359.2"/>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 "/>
    <s v="99 - MULTIPROVINCIAL"/>
    <n v="145000"/>
    <n v="145000"/>
    <n v="47469.4"/>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 "/>
    <s v="99 - MULTIPROVINCIAL"/>
    <n v="1100000"/>
    <n v="1466442.5899999999"/>
    <n v="744630.48"/>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29100"/>
    <n v="370400"/>
    <n v="74658.880000000005"/>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6446000"/>
    <n v="16177000"/>
    <n v="14666819.199999999"/>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 "/>
    <s v="99 - MULTIPROVINCIAL"/>
    <n v="11085394"/>
    <n v="19692475.41"/>
    <n v="13320716.030000005"/>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1 - REMUNERACIONES"/>
    <s v="N"/>
    <s v="00 - N/A"/>
    <s v="10 - FONDO GENERAL"/>
    <s v=" "/>
    <s v="99 - MULTIPROVINCIAL"/>
    <n v="1300000"/>
    <n v="1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2 - SOBRESUELDOS"/>
    <s v="N"/>
    <s v="00 - N/A"/>
    <s v="10 - FONDO GENERAL"/>
    <s v=" "/>
    <s v="99 - MULTIPROVINCIAL"/>
    <n v="300000"/>
    <n v="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183480"/>
    <n v="18348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00000"/>
    <n v="100000"/>
    <n v="10000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 "/>
    <s v="99 - MULTIPROVINCIAL"/>
    <n v="3563084"/>
    <n v="7498494"/>
    <n v="5883155.8599999994"/>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 "/>
    <s v="99 - MULTIPROVINCIAL"/>
    <n v="510000"/>
    <n v="516500"/>
    <n v="34625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 "/>
    <s v="99 - MULTIPROVINCIAL"/>
    <n v="311916"/>
    <n v="311916"/>
    <n v="259791.49"/>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 "/>
    <s v="99 - MULTIPROVINCIAL"/>
    <n v="1085000"/>
    <n v="701000"/>
    <n v="137721.60000000001"/>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 "/>
    <s v="99 - MULTIPROVINCIAL"/>
    <n v="400000"/>
    <n v="627850"/>
    <n v="62785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 "/>
    <s v="99 - MULTIPROVINCIAL"/>
    <n v="300000"/>
    <n v="30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 "/>
    <s v="99 - MULTIPROVINCIAL"/>
    <n v="150000"/>
    <n v="15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 "/>
    <s v="99 - MULTIPROVINCIAL"/>
    <n v="2500000"/>
    <n v="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 "/>
    <s v="99 - MULTIPROVINCIAL"/>
    <n v="500000"/>
    <n v="500000"/>
    <n v="50000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 "/>
    <s v="99 - MULTIPROVINCIAL"/>
    <n v="2646916"/>
    <n v="28144.479999999981"/>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 "/>
    <s v="99 - MULTIPROVINCIAL"/>
    <n v="115000"/>
    <n v="115000"/>
    <n v="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 "/>
    <s v="99 - MULTIPROVINCIAL"/>
    <n v="400000"/>
    <n v="400000"/>
    <n v="39149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 "/>
    <s v="99 - MULTIPROVINCIAL"/>
    <n v="500000"/>
    <n v="18290"/>
    <n v="1829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 "/>
    <s v="99 - MULTIPROVINCIAL"/>
    <n v="100000"/>
    <n v="100000"/>
    <n v="18360.8"/>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 "/>
    <s v="99 - MULTIPROVINCIAL"/>
    <n v="600000"/>
    <n v="600000"/>
    <n v="60000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 "/>
    <s v="99 - MULTIPROVINCIAL"/>
    <n v="1568084"/>
    <n v="2570821.9900000002"/>
    <n v="2250595.990000000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 "/>
    <s v="99 - MULTIPROVINCIAL"/>
    <n v="716540814"/>
    <n v="724905384.50999999"/>
    <n v="693396552.00999975"/>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 "/>
    <s v="99 - MULTIPROVINCIAL"/>
    <n v="168655002"/>
    <n v="164996987.26000002"/>
    <n v="149802359.9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94963520"/>
    <n v="97986375.299999997"/>
    <n v="91590482.83000007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 "/>
    <s v="99 - MULTIPROVINCIAL"/>
    <n v="95300000"/>
    <n v="106957829.91"/>
    <n v="103897343.6600000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70 - DONACION EXTERNA"/>
    <s v=" "/>
    <s v="99 - MULTIPROVINCIAL"/>
    <n v="0"/>
    <n v="6600000"/>
    <n v="5982088.179999999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7466664"/>
    <n v="18842249.609999999"/>
    <n v="11894553.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 "/>
    <s v="99 - MULTIPROVINCIAL"/>
    <n v="204000000"/>
    <n v="215482592.03999999"/>
    <n v="211195975.69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 "/>
    <s v="99 - MULTIPROVINCIAL"/>
    <n v="180750000"/>
    <n v="198461077.81"/>
    <n v="19688048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 "/>
    <s v="99 - MULTIPROVINCIAL"/>
    <n v="79725000"/>
    <n v="85607414.239999965"/>
    <n v="64864788.640000015"/>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 "/>
    <s v="99 - MULTIPROVINCIAL"/>
    <n v="33750000"/>
    <n v="77618622.120000005"/>
    <n v="77189480.68000000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2650000"/>
    <n v="43523290.289999999"/>
    <n v="28445994.40999999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62588556"/>
    <n v="469479253.04999989"/>
    <n v="377770963.4699999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779810"/>
    <n v="77961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83480000"/>
    <n v="109133136.7"/>
    <n v="87330730.48000001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6500000"/>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6900000"/>
    <n v="80455594.429999992"/>
    <n v="79825683.96000000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 "/>
    <s v="99 - MULTIPROVINCIAL"/>
    <n v="0"/>
    <n v="39731987.299999997"/>
    <n v="14865184.71000000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70 - DONACION EXTERNA"/>
    <s v=" "/>
    <s v="99 - MULTIPROVINCIAL"/>
    <n v="0"/>
    <n v="993702.5"/>
    <n v="38317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 "/>
    <s v="99 - MULTIPROVINCIAL"/>
    <n v="9400000"/>
    <n v="5999879.6899999995"/>
    <n v="4417442.649999999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 "/>
    <s v="99 - MULTIPROVINCIAL"/>
    <n v="7700000"/>
    <n v="5344539.84"/>
    <n v="4008885.5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 "/>
    <s v="99 - MULTIPROVINCIAL"/>
    <n v="3500000"/>
    <n v="142504972"/>
    <n v="142045213.34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 "/>
    <s v="99 - MULTIPROVINCIAL"/>
    <n v="4100000"/>
    <n v="22475812.510000002"/>
    <n v="21414967.13000000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122000"/>
    <n v="23148899.690000001"/>
    <n v="22329787.52999999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50 - CRÉDITO INTERNO"/>
    <s v=" "/>
    <s v="99 - MULTIPROVINCIAL"/>
    <n v="0"/>
    <n v="70267760.090000004"/>
    <n v="35129799.289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80355000"/>
    <n v="122208050.91"/>
    <n v="112263329.4099999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 "/>
    <s v="99 - MULTIPROVINCIAL"/>
    <n v="3796497018"/>
    <n v="416352150.41000021"/>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 "/>
    <s v="99 - MULTIPROVINCIAL"/>
    <n v="42280000"/>
    <n v="300373503.50999993"/>
    <n v="290961478.9299998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50 - CRÉDITO INTERNO"/>
    <s v=" "/>
    <s v="99 - MULTIPROVINCIAL"/>
    <n v="0"/>
    <n v="10000000"/>
    <n v="1000000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70 - DONACION EXTERNA"/>
    <s v=" "/>
    <s v="99 - MULTIPROVINCIAL"/>
    <n v="0"/>
    <n v="0"/>
    <n v="0"/>
  </r>
  <r>
    <s v="2024"/>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 "/>
    <s v="99 - MULTIPROVINCIAL"/>
    <n v="31975000"/>
    <n v="28339334.57"/>
    <n v="25342334.57"/>
  </r>
  <r>
    <s v="2024"/>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 "/>
    <s v="99 - MULTIPROVINCIAL"/>
    <n v="7950000"/>
    <n v="5735972.2300000004"/>
    <n v="5735972.2300000004"/>
  </r>
  <r>
    <s v="2024"/>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 "/>
    <s v="99 - MULTIPROVINCIAL"/>
    <n v="4700000"/>
    <n v="3422382.2800000003"/>
    <n v="3397212.06"/>
  </r>
  <r>
    <s v="2024"/>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 "/>
    <s v="99 - MULTIPROVINCIAL"/>
    <n v="10575000"/>
    <n v="10550000"/>
    <n v="8515762.5600000005"/>
  </r>
  <r>
    <s v="2024"/>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 "/>
    <s v="99 - MULTIPROVINCIAL"/>
    <n v="150000"/>
    <n v="0"/>
    <n v="0"/>
  </r>
  <r>
    <s v="2024"/>
    <x v="0"/>
    <x v="0"/>
    <x v="0"/>
    <x v="0"/>
    <s v="2 - Poder Ejecutivo"/>
    <s v="0201 - PRESIDENCIA DE LA REPÚBLICA"/>
    <s v="0001 - SECRETARIADO ADMINISTRATIVO DE LA PRESIDENCIA"/>
    <s v="4 - SERVICIOS SOCIALES"/>
    <s v="4.5 - Protección social"/>
    <s v="4.5.10 - Asistencia social"/>
    <s v="2.2 - CONTRATACIÓN DE SERVICIOS"/>
    <s v="2.2.3 - VIÁTICOS"/>
    <s v="N"/>
    <s v="00 - N/A"/>
    <s v="10 - FONDO GENERAL"/>
    <s v=" "/>
    <s v="99 - MULTIPROVINCIAL"/>
    <n v="0"/>
    <n v="0"/>
    <n v="0"/>
  </r>
  <r>
    <s v="2024"/>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 "/>
    <s v="99 - MULTIPROVINCIAL"/>
    <n v="0"/>
    <n v="170000"/>
    <n v="0"/>
  </r>
  <r>
    <s v="2024"/>
    <x v="0"/>
    <x v="0"/>
    <x v="0"/>
    <x v="0"/>
    <s v="2 - Poder Ejecutivo"/>
    <s v="0201 - PRESIDENCIA DE LA REPÚBLICA"/>
    <s v="0001 - SECRETARIADO ADMINISTRATIVO DE LA PRESIDENCIA"/>
    <s v="4 - SERVICIOS SOCIALES"/>
    <s v="4.5 - Protección social"/>
    <s v="4.5.10 - Asistencia social"/>
    <s v="2.2 - CONTRATACIÓN DE SERVICIOS"/>
    <s v="2.2.5 - ALQUILERES Y RENTAS"/>
    <s v="N"/>
    <s v="00 - N/A"/>
    <s v="10 - FONDO GENERAL"/>
    <s v=" "/>
    <s v="99 - MULTIPROVINCIAL"/>
    <n v="500000"/>
    <n v="199110"/>
    <n v="0"/>
  </r>
  <r>
    <s v="2024"/>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 "/>
    <s v="99 - MULTIPROVINCIAL"/>
    <n v="1600000"/>
    <n v="675496.86"/>
    <n v="675496.86"/>
  </r>
  <r>
    <s v="2024"/>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 "/>
    <s v="99 - MULTIPROVINCIAL"/>
    <n v="2725000"/>
    <n v="542408.29999999981"/>
    <n v="418615.69999999995"/>
  </r>
  <r>
    <s v="2024"/>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 "/>
    <s v="99 - MULTIPROVINCIAL"/>
    <n v="1575000"/>
    <n v="1111445"/>
    <n v="1111445"/>
  </r>
  <r>
    <s v="2024"/>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 "/>
    <s v="99 - MULTIPROVINCIAL"/>
    <n v="2500000"/>
    <n v="2344648.3199999998"/>
    <n v="2344641.1199999996"/>
  </r>
  <r>
    <s v="2024"/>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 "/>
    <s v="99 - MULTIPROVINCIAL"/>
    <n v="250000"/>
    <n v="79773.899999999994"/>
    <n v="79773.899999999994"/>
  </r>
  <r>
    <s v="2024"/>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 "/>
    <s v="99 - MULTIPROVINCIAL"/>
    <n v="800000"/>
    <n v="258538"/>
    <n v="258538"/>
  </r>
  <r>
    <s v="2024"/>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 "/>
    <s v="99 - MULTIPROVINCIAL"/>
    <n v="350000"/>
    <n v="0"/>
    <n v="0"/>
  </r>
  <r>
    <s v="2024"/>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 "/>
    <s v="99 - MULTIPROVINCIAL"/>
    <n v="150000"/>
    <n v="0"/>
    <n v="0"/>
  </r>
  <r>
    <s v="2024"/>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 "/>
    <s v="99 - MULTIPROVINCIAL"/>
    <n v="350000"/>
    <n v="0"/>
    <n v="0"/>
  </r>
  <r>
    <s v="2024"/>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 "/>
    <s v="99 - MULTIPROVINCIAL"/>
    <n v="120000"/>
    <n v="2660.9000000000015"/>
    <n v="2660.9"/>
  </r>
  <r>
    <s v="2024"/>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 "/>
    <s v="99 - MULTIPROVINCIAL"/>
    <n v="3070000"/>
    <n v="129737.60000000009"/>
    <n v="129737.60000000001"/>
  </r>
  <r>
    <s v="2024"/>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 "/>
    <s v="99 - MULTIPROVINCIAL"/>
    <n v="2270355"/>
    <n v="476717.26000000013"/>
    <n v="189825.03"/>
  </r>
  <r>
    <s v="2024"/>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 "/>
    <s v="99 - MULTIPROVINCIAL"/>
    <n v="314935976"/>
    <n v="328016070.56999993"/>
    <n v="321027290.7900002"/>
  </r>
  <r>
    <s v="2024"/>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50 - CRÉDITO INTERNO"/>
    <s v=" "/>
    <s v="99 - MULTIPROVINCIAL"/>
    <n v="0"/>
    <n v="9000000"/>
    <n v="8305000"/>
  </r>
  <r>
    <s v="2024"/>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 "/>
    <s v="99 - MULTIPROVINCIAL"/>
    <n v="57865154"/>
    <n v="75059487.670000002"/>
    <n v="74965605.349999979"/>
  </r>
  <r>
    <s v="2024"/>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 "/>
    <s v="99 - MULTIPROVINCIAL"/>
    <n v="36130093"/>
    <n v="35855664.760000005"/>
    <n v="35794996.600000001"/>
  </r>
  <r>
    <s v="2024"/>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 "/>
    <s v="99 - MULTIPROVINCIAL"/>
    <n v="25550000"/>
    <n v="25550000"/>
    <n v="23766973.729999989"/>
  </r>
  <r>
    <s v="2024"/>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 "/>
    <s v="99 - MULTIPROVINCIAL"/>
    <n v="6850000"/>
    <n v="5250000"/>
    <n v="2505115.4"/>
  </r>
  <r>
    <s v="2024"/>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 "/>
    <s v="99 - MULTIPROVINCIAL"/>
    <n v="15000000"/>
    <n v="10000000"/>
    <n v="3600000"/>
  </r>
  <r>
    <s v="2024"/>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 "/>
    <s v="99 - MULTIPROVINCIAL"/>
    <n v="620000"/>
    <n v="5140000"/>
    <n v="3059999.24"/>
  </r>
  <r>
    <s v="2024"/>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 "/>
    <s v="99 - MULTIPROVINCIAL"/>
    <n v="53000000"/>
    <n v="123809000"/>
    <n v="97878040.420000017"/>
  </r>
  <r>
    <s v="2024"/>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 "/>
    <s v="99 - MULTIPROVINCIAL"/>
    <n v="10000000"/>
    <n v="12709905"/>
    <n v="11088910.42"/>
  </r>
  <r>
    <s v="2024"/>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 "/>
    <s v="99 - MULTIPROVINCIAL"/>
    <n v="20370000"/>
    <n v="20179261.380000003"/>
    <n v="9994487.2099999972"/>
  </r>
  <r>
    <s v="2024"/>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 "/>
    <s v="99 - MULTIPROVINCIAL"/>
    <n v="34100000"/>
    <n v="25156181.280000001"/>
    <n v="16886219.189999994"/>
  </r>
  <r>
    <s v="2024"/>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 "/>
    <s v="99 - MULTIPROVINCIAL"/>
    <n v="3040000"/>
    <n v="9780000"/>
    <n v="7779992.2000000002"/>
  </r>
  <r>
    <s v="2024"/>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 "/>
    <s v="99 - MULTIPROVINCIAL"/>
    <n v="3725367261"/>
    <n v="4127632384.4699998"/>
    <n v="3932548277.5999994"/>
  </r>
  <r>
    <s v="2024"/>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50 - CRÉDITO INTERNO"/>
    <s v=" "/>
    <s v="99 - MULTIPROVINCIAL"/>
    <n v="0"/>
    <n v="685800000"/>
    <n v="661642850.73999989"/>
  </r>
  <r>
    <s v="2024"/>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 "/>
    <s v="99 - MULTIPROVINCIAL"/>
    <n v="7400000"/>
    <n v="4900000"/>
    <n v="1943999.9"/>
  </r>
  <r>
    <s v="2024"/>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 "/>
    <s v="99 - MULTIPROVINCIAL"/>
    <n v="3200000"/>
    <n v="3700000"/>
    <n v="1599900"/>
  </r>
  <r>
    <s v="2024"/>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 "/>
    <s v="99 - MULTIPROVINCIAL"/>
    <n v="10000000"/>
    <n v="1100000"/>
    <n v="0"/>
  </r>
  <r>
    <s v="2024"/>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 "/>
    <s v="99 - MULTIPROVINCIAL"/>
    <n v="93010000"/>
    <n v="41742415.810000002"/>
    <n v="38516406.799999997"/>
  </r>
  <r>
    <s v="2024"/>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 "/>
    <s v="99 - MULTIPROVINCIAL"/>
    <n v="49550000"/>
    <n v="40410416.479999997"/>
    <n v="38720405.409999989"/>
  </r>
  <r>
    <s v="2024"/>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50 - CRÉDITO INTERNO"/>
    <s v=" "/>
    <s v="99 - MULTIPROVINCIAL"/>
    <n v="0"/>
    <n v="24400000"/>
    <n v="22627252.199999999"/>
  </r>
  <r>
    <s v="2024"/>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 "/>
    <s v="99 - MULTIPROVINCIAL"/>
    <n v="32500000"/>
    <n v="31300000"/>
    <n v="25472633.800000001"/>
  </r>
  <r>
    <s v="2024"/>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50 - CRÉDITO INTERNO"/>
    <s v=" "/>
    <s v="99 - MULTIPROVINCIAL"/>
    <n v="0"/>
    <n v="0"/>
    <n v="0"/>
  </r>
  <r>
    <s v="2024"/>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 "/>
    <s v="99 - MULTIPROVINCIAL"/>
    <n v="43633544"/>
    <n v="135752914.57999998"/>
    <n v="114278746.47999999"/>
  </r>
  <r>
    <s v="2024"/>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50 - CRÉDITO INTERNO"/>
    <s v=" "/>
    <s v="99 - MULTIPROVINCIAL"/>
    <n v="0"/>
    <n v="0"/>
    <n v="0"/>
  </r>
  <r>
    <s v="2024"/>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 "/>
    <s v="99 - MULTIPROVINCIAL"/>
    <n v="322712213"/>
    <n v="327872999"/>
    <n v="314850044.04000008"/>
  </r>
  <r>
    <s v="2024"/>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50 - CRÉDITO INTERNO"/>
    <s v=" "/>
    <s v="99 - MULTIPROVINCIAL"/>
    <n v="0"/>
    <n v="8550046"/>
    <n v="8245000"/>
  </r>
  <r>
    <s v="2024"/>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 "/>
    <s v="99 - MULTIPROVINCIAL"/>
    <n v="29493012"/>
    <n v="36872028"/>
    <n v="26380404.240000002"/>
  </r>
  <r>
    <s v="2024"/>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 "/>
    <s v="99 - MULTIPROVINCIAL"/>
    <n v="34860670"/>
    <n v="36699884"/>
    <n v="35283277.880000025"/>
  </r>
  <r>
    <s v="2024"/>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 "/>
    <s v="99 - MULTIPROVINCIAL"/>
    <n v="8120530"/>
    <n v="9459406"/>
    <n v="8361209.1199999992"/>
  </r>
  <r>
    <s v="2024"/>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 "/>
    <s v="99 - MULTIPROVINCIAL"/>
    <n v="2562000"/>
    <n v="1236581.3599999999"/>
    <n v="952415.76000000013"/>
  </r>
  <r>
    <s v="2024"/>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 "/>
    <s v="99 - MULTIPROVINCIAL"/>
    <n v="2160000"/>
    <n v="3152741.3200000003"/>
    <n v="2053354.1999999997"/>
  </r>
  <r>
    <s v="2024"/>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 "/>
    <s v="99 - MULTIPROVINCIAL"/>
    <n v="0"/>
    <n v="293504.03000000003"/>
    <n v="277990.3"/>
  </r>
  <r>
    <s v="2024"/>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 "/>
    <s v="99 - MULTIPROVINCIAL"/>
    <n v="22498831"/>
    <n v="23137251.949999999"/>
    <n v="21861411.020000003"/>
  </r>
  <r>
    <s v="2024"/>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 "/>
    <s v="99 - MULTIPROVINCIAL"/>
    <n v="2040965"/>
    <n v="3138774.25"/>
    <n v="3138774.25"/>
  </r>
  <r>
    <s v="2024"/>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 "/>
    <s v="99 - MULTIPROVINCIAL"/>
    <n v="4929520"/>
    <n v="5341651.78"/>
    <n v="3092741.8000000003"/>
  </r>
  <r>
    <s v="2024"/>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 "/>
    <s v="99 - MULTIPROVINCIAL"/>
    <n v="41528110"/>
    <n v="31079614.640000001"/>
    <n v="19611861.189999998"/>
  </r>
  <r>
    <s v="2024"/>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 "/>
    <s v="99 - MULTIPROVINCIAL"/>
    <n v="7531189"/>
    <n v="6918326.7999999998"/>
    <n v="3994311.8000000003"/>
  </r>
  <r>
    <s v="2024"/>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 "/>
    <s v="99 - MULTIPROVINCIAL"/>
    <n v="78133435"/>
    <n v="40430809.229999997"/>
    <n v="31423945.480000004"/>
  </r>
  <r>
    <s v="2024"/>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 "/>
    <s v="99 - MULTIPROVINCIAL"/>
    <n v="0"/>
    <n v="37171186"/>
    <n v="34808211.210000001"/>
  </r>
  <r>
    <s v="2024"/>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 "/>
    <s v="99 - MULTIPROVINCIAL"/>
    <n v="22729622"/>
    <n v="8102375.9700000007"/>
    <n v="6009099.9699999988"/>
  </r>
  <r>
    <s v="2024"/>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50 - CRÉDITO INTERNO"/>
    <s v=" "/>
    <s v="99 - MULTIPROVINCIAL"/>
    <n v="0"/>
    <n v="22800"/>
    <n v="20519.96"/>
  </r>
  <r>
    <s v="2024"/>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 "/>
    <s v="99 - MULTIPROVINCIAL"/>
    <n v="2078321"/>
    <n v="1578321"/>
    <n v="671805.8600000001"/>
  </r>
  <r>
    <s v="2024"/>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 "/>
    <s v="99 - MULTIPROVINCIAL"/>
    <n v="661600"/>
    <n v="1313378.08"/>
    <n v="972445.08"/>
  </r>
  <r>
    <s v="2024"/>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 "/>
    <s v="99 - MULTIPROVINCIAL"/>
    <n v="26670921"/>
    <n v="28678879.379999999"/>
    <n v="23310484.450000007"/>
  </r>
  <r>
    <s v="2024"/>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 "/>
    <s v="99 - MULTIPROVINCIAL"/>
    <n v="0"/>
    <n v="23236328"/>
    <n v="19557684.300000001"/>
  </r>
  <r>
    <s v="2024"/>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 "/>
    <s v="99 - MULTIPROVINCIAL"/>
    <n v="27824491"/>
    <n v="18383213.720000003"/>
    <n v="13329892.799999999"/>
  </r>
  <r>
    <s v="2024"/>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 "/>
    <s v="99 - MULTIPROVINCIAL"/>
    <n v="72888841"/>
    <n v="71580161.859999999"/>
    <n v="59981445.060000025"/>
  </r>
  <r>
    <s v="2024"/>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 "/>
    <s v="99 - MULTIPROVINCIAL"/>
    <n v="0"/>
    <n v="651840"/>
    <n v="586655.05000000005"/>
  </r>
  <r>
    <s v="2024"/>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 "/>
    <s v="99 - MULTIPROVINCIAL"/>
    <n v="801700000"/>
    <n v="865381039.06999993"/>
    <n v="862028957.56999958"/>
  </r>
  <r>
    <s v="2024"/>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 "/>
    <s v="99 - MULTIPROVINCIAL"/>
    <n v="625000000"/>
    <n v="552060000.5999999"/>
    <n v="543270286.34000015"/>
  </r>
  <r>
    <s v="2024"/>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 "/>
    <s v="99 - MULTIPROVINCIAL"/>
    <n v="110400000"/>
    <n v="119658960.33"/>
    <n v="116876829.73999991"/>
  </r>
  <r>
    <s v="2024"/>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 "/>
    <s v="99 - MULTIPROVINCIAL"/>
    <n v="240800000"/>
    <n v="236245367.5"/>
    <n v="211792366.16999999"/>
  </r>
  <r>
    <s v="2024"/>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 "/>
    <s v="99 - MULTIPROVINCIAL"/>
    <n v="45100000"/>
    <n v="30842500"/>
    <n v="24845482.310000002"/>
  </r>
  <r>
    <s v="2024"/>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 "/>
    <s v="99 - MULTIPROVINCIAL"/>
    <n v="11000000"/>
    <n v="23400000"/>
    <n v="15290909.649999999"/>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 "/>
    <s v="99 - MULTIPROVINCIAL"/>
    <n v="350000"/>
    <n v="1200000"/>
    <n v="1073240.02"/>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20 - FONDOS CON DESTINO ESPECÍFICO"/>
    <s v=" "/>
    <s v="99 - MULTIPROVINCIAL"/>
    <n v="0"/>
    <n v="30000"/>
    <n v="29500"/>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 "/>
    <s v="99 - MULTIPROVINCIAL"/>
    <n v="56625000"/>
    <n v="52049000"/>
    <n v="51856831.520000003"/>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 "/>
    <s v="99 - MULTIPROVINCIAL"/>
    <n v="60200000"/>
    <n v="188154359"/>
    <n v="180663963.49000001"/>
  </r>
  <r>
    <s v="2024"/>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 "/>
    <s v="99 - MULTIPROVINCIAL"/>
    <n v="72000000"/>
    <n v="100807766.5"/>
    <n v="100364796.69"/>
  </r>
  <r>
    <s v="2024"/>
    <x v="0"/>
    <x v="0"/>
    <x v="0"/>
    <x v="0"/>
    <s v="2 - Poder Ejecutivo"/>
    <s v="0201 - PRESIDENCIA DE LA REPÚBLICA"/>
    <s v="0004 - SERVICIO INTEGRAL DE EMERGENCIAS"/>
    <s v="1 - SERVICIOS  GENERALES"/>
    <s v="1.3 - Defensa nacional"/>
    <s v="1.3.03 - Defensa civil"/>
    <s v="2.2 - CONTRATACIÓN DE SERVICIOS"/>
    <s v="2.2.6 - SEGUROS"/>
    <s v="N"/>
    <s v="00 - N/A"/>
    <s v="20 - FONDOS CON DESTINO ESPECÍFICO"/>
    <s v=" "/>
    <s v="99 - MULTIPROVINCIAL"/>
    <n v="0"/>
    <n v="4189000"/>
    <n v="4065101.1"/>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 "/>
    <s v="99 - MULTIPROVINCIAL"/>
    <n v="18250000"/>
    <n v="14221500"/>
    <n v="8865879.7899999972"/>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 "/>
    <s v="99 - MULTIPROVINCIAL"/>
    <n v="78500000"/>
    <n v="87364152.200000003"/>
    <n v="59933461.580000006"/>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 "/>
    <s v="99 - MULTIPROVINCIAL"/>
    <n v="6925000"/>
    <n v="52176500"/>
    <n v="22390013.510000009"/>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 "/>
    <s v="99 - MULTIPROVINCIAL"/>
    <n v="27000000"/>
    <n v="105705870.55"/>
    <n v="91905133.110000029"/>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 "/>
    <s v="99 - MULTIPROVINCIAL"/>
    <n v="6000000"/>
    <n v="10742000"/>
    <n v="9855634.8499999996"/>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 "/>
    <s v="99 - MULTIPROVINCIAL"/>
    <n v="0"/>
    <n v="17008860"/>
    <n v="16246414.079999998"/>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 "/>
    <s v="99 - MULTIPROVINCIAL"/>
    <n v="2400000"/>
    <n v="6227000"/>
    <n v="3191886.02"/>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 "/>
    <s v="99 - MULTIPROVINCIAL"/>
    <n v="5100000"/>
    <n v="1800000"/>
    <n v="1074246"/>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 "/>
    <s v="99 - MULTIPROVINCIAL"/>
    <n v="3410000"/>
    <n v="4934000"/>
    <n v="276510.98000000004"/>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 "/>
    <s v="99 - MULTIPROVINCIAL"/>
    <n v="100000"/>
    <n v="5460000"/>
    <n v="0"/>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 "/>
    <s v="99 - MULTIPROVINCIAL"/>
    <n v="700000"/>
    <n v="2015500"/>
    <n v="1195264.1999999997"/>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 "/>
    <s v="99 - MULTIPROVINCIAL"/>
    <n v="4600000"/>
    <n v="1105000"/>
    <n v="1093014.76"/>
  </r>
  <r>
    <s v="2024"/>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 "/>
    <s v="99 - MULTIPROVINCIAL"/>
    <n v="300000"/>
    <n v="1321000"/>
    <n v="1060429.75"/>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 "/>
    <s v="99 - MULTIPROVINCIAL"/>
    <n v="700000"/>
    <n v="1287000"/>
    <n v="262201.52999999997"/>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 "/>
    <s v="99 - MULTIPROVINCIAL"/>
    <n v="5500000"/>
    <n v="3270000"/>
    <n v="3258694.12"/>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 "/>
    <s v="99 - MULTIPROVINCIAL"/>
    <n v="1650000"/>
    <n v="2380000"/>
    <n v="505453.61"/>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 "/>
    <s v="99 - MULTIPROVINCIAL"/>
    <n v="7000000"/>
    <n v="2450000"/>
    <n v="2307744.73"/>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 "/>
    <s v="99 - MULTIPROVINCIAL"/>
    <n v="51720000"/>
    <n v="51956700"/>
    <n v="44342516.489999995"/>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 "/>
    <s v="99 - MULTIPROVINCIAL"/>
    <n v="0"/>
    <n v="2315000"/>
    <n v="562028.56000000006"/>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 "/>
    <s v="99 - MULTIPROVINCIAL"/>
    <n v="35597406"/>
    <n v="32397706"/>
    <n v="18496206.550000001"/>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 "/>
    <s v="99 - MULTIPROVINCIAL"/>
    <n v="41902594"/>
    <n v="55277594.479999997"/>
    <n v="30761096.920000002"/>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 "/>
    <s v="99 - MULTIPROVINCIAL"/>
    <n v="48450580"/>
    <n v="49557998.43"/>
    <n v="49464664.470000006"/>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 "/>
    <s v="99 - MULTIPROVINCIAL"/>
    <n v="6795000"/>
    <n v="6795000"/>
    <n v="2788757"/>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7674420"/>
    <n v="6567001.5700000003"/>
    <n v="6565801.4399999995"/>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 "/>
    <s v="99 - MULTIPROVINCIAL"/>
    <n v="2400000"/>
    <n v="2420000"/>
    <n v="2410241.6199999996"/>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0000"/>
    <n v="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 "/>
    <s v="99 - MULTIPROVINCIAL"/>
    <n v="40000"/>
    <n v="4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6319315"/>
    <n v="5940200"/>
    <n v="1528374.94"/>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700000"/>
    <n v="1585090"/>
    <n v="607322.39999999991"/>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4000000"/>
    <n v="4299003"/>
    <n v="3832227"/>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0000"/>
    <n v="3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 "/>
    <s v="99 - MULTIPROVINCIAL"/>
    <n v="250000"/>
    <n v="266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 "/>
    <s v="99 - MULTIPROVINCIAL"/>
    <n v="700000"/>
    <n v="700000"/>
    <n v="51802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4 - PRODUCTOS FARMACÉUTICOS"/>
    <s v="N"/>
    <s v="00 - N/A"/>
    <s v="10 - FONDO GENERAL"/>
    <s v=" "/>
    <s v="99 - MULTIPROVINCIAL"/>
    <n v="0"/>
    <n v="49000"/>
    <n v="48144"/>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 "/>
    <s v="99 - MULTIPROVINCIAL"/>
    <n v="450000"/>
    <n v="4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0"/>
    <n v="22112"/>
    <n v="22014.080000000002"/>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6100000"/>
    <n v="5414777"/>
    <n v="5330491"/>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 "/>
    <s v="99 - MULTIPROVINCIAL"/>
    <n v="4200000"/>
    <n v="3876749"/>
    <n v="2304726.930000000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 "/>
    <s v="99 - MULTIPROVINCIAL"/>
    <n v="54710539"/>
    <n v="124441098.95"/>
    <n v="113516448.33"/>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 "/>
    <s v="99 - MULTIPROVINCIAL"/>
    <n v="12316582"/>
    <n v="21373859.829999998"/>
    <n v="3050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7513285"/>
    <n v="17046436.559999999"/>
    <n v="15521688.15000000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 "/>
    <s v="99 - MULTIPROVINCIAL"/>
    <n v="8151380"/>
    <n v="7487880"/>
    <n v="6966738.1999999993"/>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7000000"/>
    <n v="3790000"/>
    <n v="2400149.5"/>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 "/>
    <s v="99 - MULTIPROVINCIAL"/>
    <n v="1564000"/>
    <n v="1564000"/>
    <n v="127351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 "/>
    <s v="99 - MULTIPROVINCIAL"/>
    <n v="500000"/>
    <n v="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 "/>
    <s v="99 - MULTIPROVINCIAL"/>
    <n v="11200000"/>
    <n v="1914359.9900000021"/>
    <n v="64704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 "/>
    <s v="99 - MULTIPROVINCIAL"/>
    <n v="3300000"/>
    <n v="1150000"/>
    <n v="1116774.95"/>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3000000"/>
    <n v="6603419.2199999988"/>
    <n v="1850689.460000000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1000000"/>
    <n v="32812280.340000004"/>
    <n v="20574579.099999998"/>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982100"/>
    <n v="15734500"/>
    <n v="12345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700000"/>
    <n v="779235.05"/>
    <n v="619086.16999999993"/>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 "/>
    <s v="99 - MULTIPROVINCIAL"/>
    <n v="500000"/>
    <n v="1733000"/>
    <n v="1731720.8"/>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 "/>
    <s v="99 - MULTIPROVINCIAL"/>
    <n v="1300000"/>
    <n v="587610.25"/>
    <n v="306585.6500000000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 "/>
    <s v="99 - MULTIPROVINCIAL"/>
    <n v="200000"/>
    <n v="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 "/>
    <s v="99 - MULTIPROVINCIAL"/>
    <n v="1400000"/>
    <n v="255492"/>
    <n v="202194.18"/>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499999"/>
    <n v="556130"/>
    <n v="192732.4000000000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7900000"/>
    <n v="6678280"/>
    <n v="5304173.2300000004"/>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 "/>
    <s v="99 - MULTIPROVINCIAL"/>
    <n v="17811921"/>
    <n v="3323047.6900000027"/>
    <n v="2988908.1500000004"/>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 "/>
    <s v="99 - MULTIPROVINCIAL"/>
    <n v="45274275"/>
    <n v="45128504.439999998"/>
    <n v="44982837.770000003"/>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 "/>
    <s v="99 - MULTIPROVINCIAL"/>
    <n v="21149360"/>
    <n v="21132073.659999996"/>
    <n v="21041072.240000002"/>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 "/>
    <s v="99 - MULTIPROVINCIAL"/>
    <n v="6027794"/>
    <n v="6190850.9000000004"/>
    <n v="6190850.3599999994"/>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 "/>
    <s v="99 - MULTIPROVINCIAL"/>
    <n v="5660000"/>
    <n v="5589564.7300000004"/>
    <n v="4945484.2899999991"/>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 "/>
    <s v="99 - MULTIPROVINCIAL"/>
    <n v="150000"/>
    <n v="50000"/>
    <n v="1500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 "/>
    <s v="99 - MULTIPROVINCIAL"/>
    <n v="200000"/>
    <n v="183000"/>
    <n v="182306.11"/>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 "/>
    <s v="99 - MULTIPROVINCIAL"/>
    <n v="1000000"/>
    <n v="1759716.69"/>
    <n v="1758775.04"/>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 "/>
    <s v="99 - MULTIPROVINCIAL"/>
    <n v="400000"/>
    <n v="115500"/>
    <n v="114324.88999999998"/>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 "/>
    <s v="99 - MULTIPROVINCIAL"/>
    <n v="0"/>
    <n v="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 "/>
    <s v="99 - MULTIPROVINCIAL"/>
    <n v="100000"/>
    <n v="1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 "/>
    <s v="99 - MULTIPROVINCIAL"/>
    <n v="10620000"/>
    <n v="15981581.949999999"/>
    <n v="15724579.949999999"/>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40 - TRANSFERENCIAS"/>
    <s v=" "/>
    <s v="99 - MULTIPROVINCIAL"/>
    <n v="0"/>
    <n v="612000"/>
    <n v="608850.5"/>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 "/>
    <s v="99 - MULTIPROVINCIAL"/>
    <n v="5807412"/>
    <n v="7329222.9999999991"/>
    <n v="6721221"/>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40 - TRANSFERENCIAS"/>
    <s v=" "/>
    <s v="99 - MULTIPROVINCIAL"/>
    <n v="0"/>
    <n v="4670912"/>
    <n v="4670912"/>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 "/>
    <s v="99 - MULTIPROVINCIAL"/>
    <n v="300000"/>
    <n v="245251.78"/>
    <n v="233251.78"/>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 "/>
    <s v="99 - MULTIPROVINCIAL"/>
    <n v="900000"/>
    <n v="345300"/>
    <n v="344796"/>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40 - TRANSFERENCIAS"/>
    <s v=" "/>
    <s v="99 - MULTIPROVINCIAL"/>
    <n v="0"/>
    <n v="7832"/>
    <n v="7602.74"/>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 "/>
    <s v="99 - MULTIPROVINCIAL"/>
    <n v="2984000"/>
    <n v="3523884"/>
    <n v="3439476.4"/>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40 - TRANSFERENCIAS"/>
    <s v=" "/>
    <s v="99 - MULTIPROVINCIAL"/>
    <n v="0"/>
    <n v="161717"/>
    <n v="161716.64000000001"/>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 "/>
    <s v="99 - MULTIPROVINCIAL"/>
    <n v="11610800"/>
    <n v="9509189.8500000015"/>
    <n v="9172571.6999999993"/>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40 - TRANSFERENCIAS"/>
    <s v=" "/>
    <s v="99 - MULTIPROVINCIAL"/>
    <n v="0"/>
    <n v="3488494.76"/>
    <n v="3291272.6300000008"/>
  </r>
  <r>
    <s v="2024"/>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 "/>
    <s v="99 - MULTIPROVINCIAL"/>
    <n v="2243950383"/>
    <n v="2213677148.7800002"/>
    <n v="2213121395.5799999"/>
  </r>
  <r>
    <s v="2024"/>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 "/>
    <s v="99 - MULTIPROVINCIAL"/>
    <n v="266338080"/>
    <n v="330490001.23000002"/>
    <n v="261613144.66999999"/>
  </r>
  <r>
    <s v="2024"/>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 "/>
    <s v="99 - MULTIPROVINCIAL"/>
    <n v="292777201"/>
    <n v="285414649.71999997"/>
    <n v="285302255.88000005"/>
  </r>
  <r>
    <s v="2024"/>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 "/>
    <s v="99 - MULTIPROVINCIAL"/>
    <n v="124148689"/>
    <n v="157562560.26999998"/>
    <n v="153484745.72999987"/>
  </r>
  <r>
    <s v="2024"/>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 "/>
    <s v="99 - MULTIPROVINCIAL"/>
    <n v="13700000"/>
    <n v="11533080.199999999"/>
    <n v="8394277"/>
  </r>
  <r>
    <s v="2024"/>
    <x v="0"/>
    <x v="0"/>
    <x v="0"/>
    <x v="0"/>
    <s v="2 - Poder Ejecutivo"/>
    <s v="0201 - PRESIDENCIA DE LA REPÚBLICA"/>
    <s v="0007 - PROGRAMA SUPÉRATE"/>
    <s v="4 - SERVICIOS SOCIALES"/>
    <s v="4.5 - Protección social"/>
    <s v="4.5.10 - Asistencia social"/>
    <s v="2.2 - CONTRATACIÓN DE SERVICIOS"/>
    <s v="2.2.3 - VIÁTICOS"/>
    <s v="N"/>
    <s v="00 - N/A"/>
    <s v="10 - FONDO GENERAL"/>
    <s v=" "/>
    <s v="99 - MULTIPROVINCIAL"/>
    <n v="37000000"/>
    <n v="72650000"/>
    <n v="34648006.710000008"/>
  </r>
  <r>
    <s v="2024"/>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 "/>
    <s v="99 - MULTIPROVINCIAL"/>
    <n v="1200000"/>
    <n v="3722139.4"/>
    <n v="2758055.55"/>
  </r>
  <r>
    <s v="2024"/>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 "/>
    <s v="99 - MULTIPROVINCIAL"/>
    <n v="67056000"/>
    <n v="83841560.569999993"/>
    <n v="49780298.480000004"/>
  </r>
  <r>
    <s v="2024"/>
    <x v="0"/>
    <x v="0"/>
    <x v="0"/>
    <x v="0"/>
    <s v="2 - Poder Ejecutivo"/>
    <s v="0201 - PRESIDENCIA DE LA REPÚBLICA"/>
    <s v="0007 - PROGRAMA SUPÉRATE"/>
    <s v="4 - SERVICIOS SOCIALES"/>
    <s v="4.5 - Protección social"/>
    <s v="4.5.10 - Asistencia social"/>
    <s v="2.2 - CONTRATACIÓN DE SERVICIOS"/>
    <s v="2.2.6 - SEGUROS"/>
    <s v="N"/>
    <s v="00 - N/A"/>
    <s v="10 - FONDO GENERAL"/>
    <s v=" "/>
    <s v="99 - MULTIPROVINCIAL"/>
    <n v="39000000"/>
    <n v="35408523.909999996"/>
    <n v="35261525.25"/>
  </r>
  <r>
    <s v="2024"/>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 "/>
    <s v="99 - MULTIPROVINCIAL"/>
    <n v="18150000"/>
    <n v="25786157.030000001"/>
    <n v="13379451.26"/>
  </r>
  <r>
    <s v="2024"/>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 "/>
    <s v="99 - MULTIPROVINCIAL"/>
    <n v="148154479"/>
    <n v="879429830.69999993"/>
    <n v="859588374.73000002"/>
  </r>
  <r>
    <s v="2024"/>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 "/>
    <s v="99 - MULTIPROVINCIAL"/>
    <n v="20351597"/>
    <n v="18607317.760000002"/>
    <n v="12552278.290000001"/>
  </r>
  <r>
    <s v="2024"/>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 "/>
    <s v="99 - MULTIPROVINCIAL"/>
    <n v="41024000"/>
    <n v="40224075"/>
    <n v="25360497.039999999"/>
  </r>
  <r>
    <s v="2024"/>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 "/>
    <s v="99 - MULTIPROVINCIAL"/>
    <n v="11900000"/>
    <n v="3295500"/>
    <n v="1488662.46"/>
  </r>
  <r>
    <s v="2024"/>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 "/>
    <s v="99 - MULTIPROVINCIAL"/>
    <n v="3500000"/>
    <n v="3467570"/>
    <n v="2396314.3800000004"/>
  </r>
  <r>
    <s v="2024"/>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 "/>
    <s v="99 - MULTIPROVINCIAL"/>
    <n v="3000000"/>
    <n v="3200000"/>
    <n v="2088376.3699999999"/>
  </r>
  <r>
    <s v="2024"/>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 "/>
    <s v="99 - MULTIPROVINCIAL"/>
    <n v="6200000"/>
    <n v="4078916"/>
    <n v="1930884.0799999998"/>
  </r>
  <r>
    <s v="2024"/>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 "/>
    <s v="99 - MULTIPROVINCIAL"/>
    <n v="21600000"/>
    <n v="5705206.8499999987"/>
    <n v="2391174.0600000005"/>
  </r>
  <r>
    <s v="2024"/>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 "/>
    <s v="99 - MULTIPROVINCIAL"/>
    <n v="61800000"/>
    <n v="63218336"/>
    <n v="53335641.060000002"/>
  </r>
  <r>
    <s v="2024"/>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 "/>
    <s v="99 - MULTIPROVINCIAL"/>
    <n v="90590818"/>
    <n v="40600941.5"/>
    <n v="22424354.839999996"/>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 "/>
    <s v="99 - MULTIPROVINCIAL"/>
    <n v="5603000"/>
    <n v="31899715.670000002"/>
    <n v="31594716.670000002"/>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 "/>
    <s v="99 - MULTIPROVINCIAL"/>
    <n v="862000"/>
    <n v="8657000"/>
    <n v="5171433.1300000008"/>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 "/>
    <s v="99 - MULTIPROVINCIAL"/>
    <n v="790798"/>
    <n v="4687345.5999999996"/>
    <n v="4686581.1000000006"/>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 "/>
    <s v="99 - MULTIPROVINCIAL"/>
    <n v="0"/>
    <n v="518691"/>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 "/>
    <s v="99 - MULTIPROVINCIAL"/>
    <n v="0"/>
    <n v="10232244"/>
    <n v="8034277.7599999998"/>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 "/>
    <s v="99 - MULTIPROVINCIAL"/>
    <n v="0"/>
    <n v="3000000"/>
    <n v="2217556.4699999997"/>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 "/>
    <s v="99 - MULTIPROVINCIAL"/>
    <n v="0"/>
    <n v="2800000.0000000005"/>
    <n v="284696.88"/>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6 - SEGUROS"/>
    <s v="N"/>
    <s v="00 - N/A"/>
    <s v="10 - FONDO GENERAL"/>
    <s v=" "/>
    <s v="99 - MULTIPROVINCIAL"/>
    <n v="0"/>
    <n v="580000"/>
    <n v="572106.9"/>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 "/>
    <s v="99 - MULTIPROVINCIAL"/>
    <n v="0"/>
    <n v="3815000"/>
    <n v="46728"/>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 "/>
    <s v="99 - MULTIPROVINCIAL"/>
    <n v="300000000"/>
    <n v="49906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 "/>
    <s v="99 - MULTIPROVINCIAL"/>
    <n v="0"/>
    <n v="1085000"/>
    <n v="826855.5"/>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 "/>
    <s v="99 - MULTIPROVINCIAL"/>
    <n v="0"/>
    <n v="99600"/>
    <n v="99599.89"/>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 "/>
    <s v="99 - MULTIPROVINCIAL"/>
    <n v="0"/>
    <n v="336000"/>
    <n v="335999.8"/>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 "/>
    <s v="99 - MULTIPROVINCIAL"/>
    <n v="0"/>
    <n v="462135.98"/>
    <n v="343173.49999999994"/>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 "/>
    <s v="99 - MULTIPROVINCIAL"/>
    <n v="0"/>
    <n v="59331.92"/>
    <n v="33331.229999999996"/>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 "/>
    <s v="99 - MULTIPROVINCIAL"/>
    <n v="0"/>
    <n v="8988155.6800000016"/>
    <n v="7804450.9299999997"/>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 "/>
    <s v="99 - MULTIPROVINCIAL"/>
    <n v="2744202"/>
    <n v="2873043.42"/>
    <n v="1161914.42"/>
  </r>
  <r>
    <s v="2024"/>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 "/>
    <s v="99 - MULTIPROVINCIAL"/>
    <n v="0"/>
    <n v="7000000"/>
    <n v="7000000"/>
  </r>
  <r>
    <s v="2024"/>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 "/>
    <s v="99 - MULTIPROVINCIAL"/>
    <n v="0"/>
    <n v="1500000"/>
    <n v="1500000"/>
  </r>
  <r>
    <s v="2024"/>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 "/>
    <s v="99 - MULTIPROVINCIAL"/>
    <n v="20800000"/>
    <n v="7087774"/>
    <n v="5904995.0199999996"/>
  </r>
  <r>
    <s v="2024"/>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 "/>
    <s v="99 - MULTIPROVINCIAL"/>
    <n v="3000000"/>
    <n v="5321013.68"/>
    <n v="3376947.6"/>
  </r>
  <r>
    <s v="2024"/>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 "/>
    <s v="99 - MULTIPROVINCIAL"/>
    <n v="4700000"/>
    <n v="3274749.62"/>
    <n v="3273749.62"/>
  </r>
  <r>
    <s v="2024"/>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 "/>
    <s v="99 - MULTIPROVINCIAL"/>
    <n v="1500000"/>
    <n v="353927.5"/>
    <n v="154358.16"/>
  </r>
  <r>
    <s v="2024"/>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 "/>
    <s v="99 - MULTIPROVINCIAL"/>
    <n v="0"/>
    <n v="533900"/>
    <n v="258420"/>
  </r>
  <r>
    <s v="2024"/>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 "/>
    <s v="99 - MULTIPROVINCIAL"/>
    <n v="0"/>
    <n v="21240"/>
    <n v="21240"/>
  </r>
  <r>
    <s v="2024"/>
    <x v="0"/>
    <x v="0"/>
    <x v="0"/>
    <x v="0"/>
    <s v="2 - Poder Ejecutivo"/>
    <s v="0201 - PRESIDENCIA DE LA REPÚBLICA"/>
    <s v="0007 - PROGRAMA SUPÉRATE"/>
    <s v="4 - SERVICIOS SOCIALES"/>
    <s v="4.6 - Equidad de género"/>
    <s v="4.6.03 - Acciones para una cultura de igualdad de género."/>
    <s v="2.3 - MATERIALES Y SUMINISTROS"/>
    <s v="2.3.5 - CUERO, CAUCHO Y PLÁSTICO"/>
    <s v="N"/>
    <s v="00 - N/A"/>
    <s v="10 - FONDO GENERAL"/>
    <s v=" "/>
    <s v="99 - MULTIPROVINCIAL"/>
    <n v="0"/>
    <n v="48000"/>
    <n v="0"/>
  </r>
  <r>
    <s v="2024"/>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 "/>
    <s v="99 - MULTIPROVINCIAL"/>
    <n v="0"/>
    <n v="3500"/>
    <n v="0"/>
  </r>
  <r>
    <s v="2024"/>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 "/>
    <s v="99 - MULTIPROVINCIAL"/>
    <n v="0"/>
    <n v="4207263.2"/>
    <n v="3131614.4499999997"/>
  </r>
  <r>
    <s v="2024"/>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 "/>
    <s v="99 - MULTIPROVINCIAL"/>
    <n v="315265638"/>
    <n v="274902668"/>
    <n v="268352632.41000006"/>
  </r>
  <r>
    <s v="2024"/>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 "/>
    <s v="99 - MULTIPROVINCIAL"/>
    <n v="46307706"/>
    <n v="77498806"/>
    <n v="77379446.390000001"/>
  </r>
  <r>
    <s v="2024"/>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 "/>
    <s v="99 - MULTIPROVINCIAL"/>
    <n v="30416831"/>
    <n v="38102830"/>
    <n v="37114649.500000007"/>
  </r>
  <r>
    <s v="2024"/>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 "/>
    <s v="99 - MULTIPROVINCIAL"/>
    <n v="39524734"/>
    <n v="49549734"/>
    <n v="43861272.979999997"/>
  </r>
  <r>
    <s v="2024"/>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 "/>
    <s v="99 - MULTIPROVINCIAL"/>
    <n v="12000000"/>
    <n v="4662468"/>
    <n v="1796040.12"/>
  </r>
  <r>
    <s v="2024"/>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 "/>
    <s v="99 - MULTIPROVINCIAL"/>
    <n v="6500000"/>
    <n v="10000000"/>
    <n v="0"/>
  </r>
  <r>
    <s v="2024"/>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 "/>
    <s v="99 - MULTIPROVINCIAL"/>
    <n v="2192000"/>
    <n v="1005000"/>
    <n v="682987"/>
  </r>
  <r>
    <s v="2024"/>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 "/>
    <s v="99 - MULTIPROVINCIAL"/>
    <n v="28283719"/>
    <n v="43813919"/>
    <n v="29967817.379999995"/>
  </r>
  <r>
    <s v="2024"/>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 "/>
    <s v="99 - MULTIPROVINCIAL"/>
    <n v="6000000"/>
    <n v="7550000"/>
    <n v="7480775.0299999984"/>
  </r>
  <r>
    <s v="2024"/>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 "/>
    <s v="99 - MULTIPROVINCIAL"/>
    <n v="9264769"/>
    <n v="25053158"/>
    <n v="12575675.960000001"/>
  </r>
  <r>
    <s v="2024"/>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 "/>
    <s v="99 - MULTIPROVINCIAL"/>
    <n v="9500000"/>
    <n v="32351499"/>
    <n v="13816143.319999998"/>
  </r>
  <r>
    <s v="2024"/>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 "/>
    <s v="99 - MULTIPROVINCIAL"/>
    <n v="3200000"/>
    <n v="8717500"/>
    <n v="6268386.4500000002"/>
  </r>
  <r>
    <s v="2024"/>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 "/>
    <s v="99 - MULTIPROVINCIAL"/>
    <n v="2200000"/>
    <n v="2382000"/>
    <n v="1601776.93"/>
  </r>
  <r>
    <s v="2024"/>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 "/>
    <s v="99 - MULTIPROVINCIAL"/>
    <n v="1400000"/>
    <n v="1985000"/>
    <n v="241075.18"/>
  </r>
  <r>
    <s v="2024"/>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 "/>
    <s v="99 - MULTIPROVINCIAL"/>
    <n v="2200000"/>
    <n v="1543431"/>
    <n v="693472.82000000007"/>
  </r>
  <r>
    <s v="2024"/>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 "/>
    <s v="99 - MULTIPROVINCIAL"/>
    <n v="50000"/>
    <n v="60000"/>
    <n v="59134.630000000005"/>
  </r>
  <r>
    <s v="2024"/>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 "/>
    <s v="99 - MULTIPROVINCIAL"/>
    <n v="700000"/>
    <n v="700000"/>
    <n v="439400.03"/>
  </r>
  <r>
    <s v="2024"/>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 "/>
    <s v="99 - MULTIPROVINCIAL"/>
    <n v="0"/>
    <n v="328000"/>
    <n v="231772.09"/>
  </r>
  <r>
    <s v="2024"/>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 "/>
    <s v="99 - MULTIPROVINCIAL"/>
    <n v="8300000"/>
    <n v="8506000"/>
    <n v="4285453.5999999996"/>
  </r>
  <r>
    <s v="2024"/>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 "/>
    <s v="99 - MULTIPROVINCIAL"/>
    <n v="5150000"/>
    <n v="14852444"/>
    <n v="11044885.61999999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 "/>
    <s v="99 - MULTIPROVINCIAL"/>
    <n v="161659333"/>
    <n v="160510287.59"/>
    <n v="160504287.5800000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 "/>
    <s v="99 - MULTIPROVINCIAL"/>
    <n v="32220666"/>
    <n v="37454548.390000001"/>
    <n v="26442661.14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5873342"/>
    <n v="22509505.02"/>
    <n v="22221411.170000002"/>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 "/>
    <s v="99 - MULTIPROVINCIAL"/>
    <n v="9866000"/>
    <n v="9866000"/>
    <n v="7877828.4599999972"/>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9416650"/>
    <n v="8166023.9299999997"/>
    <n v="6231499.979999999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 "/>
    <s v="99 - MULTIPROVINCIAL"/>
    <n v="7137258"/>
    <n v="7137258"/>
    <n v="4985091.220000000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 "/>
    <s v="99 - MULTIPROVINCIAL"/>
    <n v="2880680"/>
    <n v="5380680"/>
    <n v="4958963.62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 "/>
    <s v="99 - MULTIPROVINCIAL"/>
    <n v="15281114"/>
    <n v="17148614"/>
    <n v="2466929.8200000003"/>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 "/>
    <s v="99 - MULTIPROVINCIAL"/>
    <n v="1624176"/>
    <n v="2454176"/>
    <n v="2360842.48"/>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722600"/>
    <n v="2722600"/>
    <n v="1652450.2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3715388"/>
    <n v="98416888"/>
    <n v="93266013.019999981"/>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4402388"/>
    <n v="12828388"/>
    <n v="9913891.589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509000"/>
    <n v="935200"/>
    <n v="375098.8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 "/>
    <s v="99 - MULTIPROVINCIAL"/>
    <n v="432000"/>
    <n v="432500"/>
    <n v="70741"/>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 "/>
    <s v="99 - MULTIPROVINCIAL"/>
    <n v="544692"/>
    <n v="534992"/>
    <n v="223404.74"/>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 "/>
    <s v="99 - MULTIPROVINCIAL"/>
    <n v="200000"/>
    <n v="186500"/>
    <n v="82605.74000000000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 "/>
    <s v="99 - MULTIPROVINCIAL"/>
    <n v="384000"/>
    <n v="384000"/>
    <n v="1388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92000"/>
    <n v="193500"/>
    <n v="11236"/>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8176000"/>
    <n v="7418000"/>
    <n v="5257260.8"/>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 "/>
    <s v="99 - MULTIPROVINCIAL"/>
    <n v="7553101"/>
    <n v="8081101"/>
    <n v="4565216.1899999985"/>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 "/>
    <s v="99 - MULTIPROVINCIAL"/>
    <n v="366828729"/>
    <n v="351759642.39999998"/>
    <n v="351759642.39999998"/>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 "/>
    <s v="99 - MULTIPROVINCIAL"/>
    <n v="59857968"/>
    <n v="76116477.730000004"/>
    <n v="57756592"/>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50910678"/>
    <n v="49721254.869999997"/>
    <n v="49331254.399999976"/>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 "/>
    <s v="99 - MULTIPROVINCIAL"/>
    <n v="8882515"/>
    <n v="8882515"/>
    <n v="7570698.6799999997"/>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3900000"/>
    <n v="6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 "/>
    <s v="99 - MULTIPROVINCIAL"/>
    <n v="14400000"/>
    <n v="20350000"/>
    <n v="14175246.23"/>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 "/>
    <s v="99 - MULTIPROVINCIAL"/>
    <n v="3650000"/>
    <n v="3650000"/>
    <n v="365000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8050000"/>
    <n v="2857793.1999999997"/>
    <n v="753887.84000000008"/>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715000"/>
    <n v="193482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0000000"/>
    <n v="7287909"/>
    <n v="4703887.0999999996"/>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3716000"/>
    <n v="2399888.17"/>
    <n v="984522.82"/>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 "/>
    <s v="99 - MULTIPROVINCIAL"/>
    <n v="1200000"/>
    <n v="164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 "/>
    <s v="99 - MULTIPROVINCIAL"/>
    <n v="2500000"/>
    <n v="1396000"/>
    <n v="788004"/>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384646"/>
    <n v="2205615.7200000007"/>
    <n v="816791.46000000008"/>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5500000"/>
    <n v="18059125.979999997"/>
    <n v="12247776.699999999"/>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 "/>
    <s v="99 - MULTIPROVINCIAL"/>
    <n v="6800000"/>
    <n v="8049149.2000000002"/>
    <n v="3565550.690000000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 "/>
    <s v="99 - MULTIPROVINCIAL"/>
    <n v="722599645"/>
    <n v="730342521"/>
    <n v="707378934.3100001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 "/>
    <s v="99 - MULTIPROVINCIAL"/>
    <n v="125758530"/>
    <n v="149568530"/>
    <n v="108236315.9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00000000"/>
    <n v="101492318"/>
    <n v="97288016.779999956"/>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 "/>
    <s v="99 - MULTIPROVINCIAL"/>
    <n v="18907496"/>
    <n v="14147496"/>
    <n v="11837954.759999996"/>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4100000"/>
    <n v="23340590"/>
    <n v="20434706.4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 "/>
    <s v="99 - MULTIPROVINCIAL"/>
    <n v="54000000"/>
    <n v="55019051.200000003"/>
    <n v="50837389.56999999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 "/>
    <s v="99 - MULTIPROVINCIAL"/>
    <n v="2004000"/>
    <n v="5039121.76"/>
    <n v="4017731.76000000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 "/>
    <s v="99 - MULTIPROVINCIAL"/>
    <n v="40219488"/>
    <n v="34116054.609999999"/>
    <n v="28201692.430000015"/>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50 - CRÉDITO INTERNO"/>
    <s v=" "/>
    <s v="99 - MULTIPROVINCIAL"/>
    <n v="0"/>
    <n v="4100000"/>
    <n v="0"/>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 "/>
    <s v="99 - MULTIPROVINCIAL"/>
    <n v="22654544"/>
    <n v="16354544"/>
    <n v="15907946.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2376940"/>
    <n v="10166427.25"/>
    <n v="7124594.759999999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12969471"/>
    <n v="70043756.840000004"/>
    <n v="26067459.649999995"/>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0700000"/>
    <n v="53427433"/>
    <n v="24973269.78000001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7846121"/>
    <n v="92504119.950000003"/>
    <n v="67311250.09999999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 "/>
    <s v="99 - MULTIPROVINCIAL"/>
    <n v="0"/>
    <n v="11400000"/>
    <n v="0"/>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 "/>
    <s v="99 - MULTIPROVINCIAL"/>
    <n v="5688581"/>
    <n v="6698581"/>
    <n v="4630681.25"/>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 "/>
    <s v="99 - MULTIPROVINCIAL"/>
    <n v="1210000"/>
    <n v="3360000"/>
    <n v="2898059.0000000005"/>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 "/>
    <s v="99 - MULTIPROVINCIAL"/>
    <n v="17000000"/>
    <n v="15700000"/>
    <n v="10350887.4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 "/>
    <s v="99 - MULTIPROVINCIAL"/>
    <n v="4200000"/>
    <n v="1500000"/>
    <n v="1053083.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400000"/>
    <n v="8978533.5399999991"/>
    <n v="8791489.880000000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57888800"/>
    <n v="40288800"/>
    <n v="30951400.25000000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 "/>
    <s v="99 - MULTIPROVINCIAL"/>
    <n v="85977751"/>
    <n v="46658094.959999993"/>
    <n v="29734415.660000008"/>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01 - DISTRITO NACIONAL"/>
    <n v="26399713"/>
    <n v="25236682.129999999"/>
    <n v="24332136.309999987"/>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02 - AZUA"/>
    <n v="18898546"/>
    <n v="10888712.15"/>
    <n v="10888711.960000001"/>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10 - INDEPENDENCIA"/>
    <n v="12485830"/>
    <n v="10913955.73"/>
    <n v="10912468.170000002"/>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11 - LA ALTAGRACIA"/>
    <n v="11916266"/>
    <n v="11699946.289999999"/>
    <n v="11698945.77"/>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13 - LA VEGA"/>
    <n v="19973363"/>
    <n v="18487941.07"/>
    <n v="18441147.239999991"/>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22 - SAN JUAN"/>
    <n v="11889065"/>
    <n v="11165656.529999999"/>
    <n v="11164655.550000003"/>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27 - VALVERDE"/>
    <n v="11671071"/>
    <n v="10100415.799999999"/>
    <n v="10091060.87999999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32 - SANTO DOMINGO"/>
    <n v="73421538"/>
    <n v="54052886.619999997"/>
    <n v="53942969.40000000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99 - MULTIPROVINCIAL"/>
    <n v="422208263"/>
    <n v="433352358"/>
    <n v="432947174.28000009"/>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01 - DISTRITO NACIONAL"/>
    <n v="2647128"/>
    <n v="5400001.7599999998"/>
    <n v="5309995.1899999985"/>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02 - AZUA"/>
    <n v="0"/>
    <n v="1987853"/>
    <n v="1987853"/>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10 - INDEPENDENCIA"/>
    <n v="1052057"/>
    <n v="2392872.5299999998"/>
    <n v="2392872.5300000003"/>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11 - LA ALTAGRACIA"/>
    <n v="1020057"/>
    <n v="2578352.87"/>
    <n v="2578352.87"/>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13 - LA VEGA"/>
    <n v="1249859"/>
    <n v="3914874.33"/>
    <n v="3900941.6399999987"/>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22 - SAN JUAN"/>
    <n v="1010057"/>
    <n v="2503712.4899999998"/>
    <n v="2490708.7999999998"/>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27 - VALVERDE"/>
    <n v="628232"/>
    <n v="2278666.54"/>
    <n v="2278666.54"/>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32 - SANTO DOMINGO"/>
    <n v="2115057"/>
    <n v="11100505.380000003"/>
    <n v="11061493.960000001"/>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99 - MULTIPROVINCIAL"/>
    <n v="41358389"/>
    <n v="97112246.799999982"/>
    <n v="96718698.149999931"/>
  </r>
  <r>
    <s v="2024"/>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 "/>
    <s v="99 - MULTIPROVINCIAL"/>
    <n v="150000"/>
    <n v="24000"/>
    <n v="23811.20000000000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01 - DISTRITO NACIONAL"/>
    <n v="3703324"/>
    <n v="3426097"/>
    <n v="3425735.5999999992"/>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02 - AZUA"/>
    <n v="2677184"/>
    <n v="1531218"/>
    <n v="1530069.4099999997"/>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10 - INDEPENDENCIA"/>
    <n v="1750040"/>
    <n v="1537435"/>
    <n v="1537433.6299999992"/>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11 - LA ALTAGRACIA"/>
    <n v="1681841"/>
    <n v="1651931"/>
    <n v="1651929.8399999994"/>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13 - LA VEGA"/>
    <n v="2812631"/>
    <n v="2588545"/>
    <n v="2588543.640000001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22 - SAN JUAN"/>
    <n v="1652929"/>
    <n v="1566351"/>
    <n v="1566348.9199999995"/>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27 - VALVERDE"/>
    <n v="1647237"/>
    <n v="1422202"/>
    <n v="1422200.82"/>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32 - SANTO DOMINGO"/>
    <n v="10343071"/>
    <n v="7532520"/>
    <n v="7532516.3100000005"/>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99 - MULTIPROVINCIAL"/>
    <n v="58652475"/>
    <n v="61607662.340000004"/>
    <n v="60448980.690000005"/>
  </r>
  <r>
    <s v="2024"/>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 "/>
    <s v="99 - MULTIPROVINCIAL"/>
    <n v="17690784"/>
    <n v="15724754.460000001"/>
    <n v="15722922.730000015"/>
  </r>
  <r>
    <s v="2024"/>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 "/>
    <s v="99 - MULTIPROVINCIAL"/>
    <n v="2430000"/>
    <n v="3341000"/>
    <n v="1960529.81"/>
  </r>
  <r>
    <s v="2024"/>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 "/>
    <s v="99 - MULTIPROVINCIAL"/>
    <n v="2100000"/>
    <n v="3192850"/>
    <n v="2737865.58"/>
  </r>
  <r>
    <s v="2024"/>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 "/>
    <s v="99 - MULTIPROVINCIAL"/>
    <n v="700000"/>
    <n v="651167"/>
    <n v="582572.14999999991"/>
  </r>
  <r>
    <s v="2024"/>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 "/>
    <s v="99 - MULTIPROVINCIAL"/>
    <n v="16205784"/>
    <n v="17146799"/>
    <n v="13971112.109999999"/>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01 - DISTRITO NACIONAL"/>
    <n v="0"/>
    <n v="407142.9"/>
    <n v="406140.9"/>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02 - AZUA"/>
    <n v="250000"/>
    <n v="250000"/>
    <n v="24900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10 - INDEPENDENCIA"/>
    <n v="370000"/>
    <n v="804285.7"/>
    <n v="804200.7"/>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11 - LA ALTAGRACIA"/>
    <n v="250000"/>
    <n v="684285.7"/>
    <n v="684200.7"/>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13 - LA VEGA"/>
    <n v="0"/>
    <n v="814285.62"/>
    <n v="813285.62"/>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22 - SAN JUAN"/>
    <n v="250000"/>
    <n v="684285.7"/>
    <n v="684000.7"/>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27 - VALVERDE"/>
    <n v="0"/>
    <n v="407142.9"/>
    <n v="406140.9"/>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32 - SANTO DOMINGO"/>
    <n v="889476"/>
    <n v="1758047.48"/>
    <n v="1587798.64"/>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99 - MULTIPROVINCIAL"/>
    <n v="1900000"/>
    <n v="2989100"/>
    <n v="2630815.66"/>
  </r>
  <r>
    <s v="2024"/>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 "/>
    <s v="99 - MULTIPROVINCIAL"/>
    <n v="7540083"/>
    <n v="9102183"/>
    <n v="7511396.6300000008"/>
  </r>
  <r>
    <s v="2024"/>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 "/>
    <s v="99 - MULTIPROVINCIAL"/>
    <n v="6515000"/>
    <n v="8909526.099999994"/>
    <n v="7192621"/>
  </r>
  <r>
    <s v="2024"/>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 "/>
    <s v="99 - MULTIPROVINCIAL"/>
    <n v="10400000"/>
    <n v="7817900"/>
    <n v="6676664.4699999997"/>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01 - DISTRITO NACIONAL"/>
    <n v="25830066"/>
    <n v="25830066"/>
    <n v="25578143"/>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02 - AZUA"/>
    <n v="4910640"/>
    <n v="4910640"/>
    <n v="491064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10 - INDEPENDENCIA"/>
    <n v="10312344"/>
    <n v="10312344"/>
    <n v="10312344.000000002"/>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11 - LA ALTAGRACIA"/>
    <n v="10312344"/>
    <n v="10312344"/>
    <n v="10312344"/>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13 - LA VEGA"/>
    <n v="14545440"/>
    <n v="10262554.58"/>
    <n v="10262554.52"/>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22 - SAN JUAN"/>
    <n v="10312344"/>
    <n v="772109.41999999993"/>
    <n v="772108.7"/>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27 - VALVERDE"/>
    <n v="5594400"/>
    <n v="5594400"/>
    <n v="559440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32 - SANTO DOMINGO"/>
    <n v="21641190"/>
    <n v="18707201"/>
    <n v="18280694.249999996"/>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99 - MULTIPROVINCIAL"/>
    <n v="12200000"/>
    <n v="11881400"/>
    <n v="11837041.779999999"/>
  </r>
  <r>
    <s v="2024"/>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 "/>
    <s v="99 - MULTIPROVINCIAL"/>
    <n v="1320000"/>
    <n v="481284"/>
    <n v="326694.8"/>
  </r>
  <r>
    <s v="2024"/>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 "/>
    <s v="99 - MULTIPROVINCIAL"/>
    <n v="1182824"/>
    <n v="1087287"/>
    <n v="1085044.3999999999"/>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01 - DISTRITO NACIONAL"/>
    <n v="5040000"/>
    <n v="584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02 - AZUA"/>
    <n v="1327200"/>
    <n v="1258300"/>
    <n v="1258285.1000000001"/>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10 - INDEPENDENCIA"/>
    <n v="2787120"/>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11 - LA ALTAGRACIA"/>
    <n v="2787120"/>
    <n v="2787120"/>
    <n v="1702054"/>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13 - LA VEGA"/>
    <n v="2620800"/>
    <n v="424050"/>
    <n v="37950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22 - SAN JUAN"/>
    <n v="2787120"/>
    <n v="2787120"/>
    <n v="278712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27 - VALVERDE"/>
    <n v="1512000"/>
    <n v="1189200"/>
    <n v="1189188"/>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32 - SANTO DOMINGO"/>
    <n v="5636620"/>
    <n v="5636620"/>
    <n v="3290413.26"/>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99 - MULTIPROVINCIAL"/>
    <n v="2000000"/>
    <n v="1962000"/>
    <n v="1961990.36"/>
  </r>
  <r>
    <s v="2024"/>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 "/>
    <s v="99 - MULTIPROVINCIAL"/>
    <n v="1520000"/>
    <n v="1335867"/>
    <n v="1311527.23"/>
  </r>
  <r>
    <s v="2024"/>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 "/>
    <s v="99 - MULTIPROVINCIAL"/>
    <n v="331000"/>
    <n v="1000"/>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01 - DISTRITO NACIONAL"/>
    <n v="801108"/>
    <n v="801108"/>
    <n v="801108"/>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02 - AZUA"/>
    <n v="41990"/>
    <n v="41990"/>
    <n v="4199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10 - INDEPENDENCIA"/>
    <n v="886025"/>
    <n v="886025"/>
    <n v="886025"/>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11 - LA ALTAGRACIA"/>
    <n v="886025"/>
    <n v="886025"/>
    <n v="886025"/>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13 - LA VEGA"/>
    <n v="801108"/>
    <n v="801108"/>
    <n v="801108"/>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22 - SAN JUAN"/>
    <n v="886025"/>
    <n v="886025"/>
    <n v="886025"/>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27 - VALVERDE"/>
    <n v="801108"/>
    <n v="801108"/>
    <n v="801108"/>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32 - SANTO DOMINGO"/>
    <n v="1858428"/>
    <n v="1858428"/>
    <n v="1858428"/>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99 - MULTIPROVINCIAL"/>
    <n v="8866015"/>
    <n v="9523255"/>
    <n v="8293595"/>
  </r>
  <r>
    <s v="2024"/>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 "/>
    <s v="99 - MULTIPROVINCIAL"/>
    <n v="5234176"/>
    <n v="3867850"/>
    <n v="3586474.44"/>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 "/>
    <s v="99 - MULTIPROVINCIAL"/>
    <n v="3510000"/>
    <n v="3835000"/>
    <n v="383500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 "/>
    <s v="99 - MULTIPROVINCIAL"/>
    <n v="540000"/>
    <n v="821260"/>
    <n v="82126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 "/>
    <s v="99 - MULTIPROVINCIAL"/>
    <n v="488111"/>
    <n v="534295.5"/>
    <n v="534295.5"/>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 "/>
    <s v="99 - MULTIPROVINCIAL"/>
    <n v="4225000"/>
    <n v="3489166.67"/>
    <n v="3489166.67"/>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 "/>
    <s v="99 - MULTIPROVINCIAL"/>
    <n v="650000"/>
    <n v="784313.34"/>
    <n v="784313.34"/>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 "/>
    <s v="99 - MULTIPROVINCIAL"/>
    <n v="596310"/>
    <n v="493102.49999999994"/>
    <n v="493102.5"/>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 "/>
    <s v="99 - MULTIPROVINCIAL"/>
    <n v="5070000"/>
    <n v="5070000"/>
    <n v="507000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 "/>
    <s v="99 - MULTIPROVINCIAL"/>
    <n v="780000"/>
    <n v="1139420"/>
    <n v="113942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 "/>
    <s v="99 - MULTIPROVINCIAL"/>
    <n v="702322"/>
    <n v="702951"/>
    <n v="702951.00000000012"/>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 "/>
    <s v="99 - MULTIPROVINCIAL"/>
    <n v="53057600"/>
    <n v="49216109.910000004"/>
    <n v="49216109.910000004"/>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 "/>
    <s v="99 - MULTIPROVINCIAL"/>
    <n v="8162401"/>
    <n v="11711386.789999999"/>
    <n v="11710386.790000001"/>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 "/>
    <s v="99 - MULTIPROVINCIAL"/>
    <n v="6936274"/>
    <n v="6921012.29"/>
    <n v="6891399.2799999975"/>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 "/>
    <s v="99 - MULTIPROVINCIAL"/>
    <n v="3696000"/>
    <n v="3696000"/>
    <n v="3299944.9399999995"/>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 "/>
    <s v="99 - MULTIPROVINCIAL"/>
    <n v="1980961"/>
    <n v="639335.85999999987"/>
    <n v="615904.4199999999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 "/>
    <s v="99 - MULTIPROVINCIAL"/>
    <n v="300000"/>
    <n v="1068361.6600000001"/>
    <n v="152998.14000000001"/>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 "/>
    <s v="99 - MULTIPROVINCIAL"/>
    <n v="13200000"/>
    <n v="14647039.58"/>
    <n v="14647039.579999998"/>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 "/>
    <s v="99 - MULTIPROVINCIAL"/>
    <n v="5120500"/>
    <n v="5153970.05"/>
    <n v="5153970.0500000007"/>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 "/>
    <s v="99 - MULTIPROVINCIAL"/>
    <n v="790600"/>
    <n v="432147.06000000006"/>
    <n v="430565.86"/>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 "/>
    <s v="99 - MULTIPROVINCIAL"/>
    <n v="963900"/>
    <n v="2929420.59"/>
    <n v="2917609.16"/>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 "/>
    <s v="99 - MULTIPROVINCIAL"/>
    <n v="0"/>
    <n v="6149973"/>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 "/>
    <s v="99 - MULTIPROVINCIAL"/>
    <n v="5300000"/>
    <n v="4060808.04"/>
    <n v="4050208.04"/>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 "/>
    <s v="99 - MULTIPROVINCIAL"/>
    <n v="180000"/>
    <n v="180000"/>
    <n v="147979.19"/>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 "/>
    <s v="99 - MULTIPROVINCIAL"/>
    <n v="120000"/>
    <n v="70000"/>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 "/>
    <s v="99 - MULTIPROVINCIAL"/>
    <n v="161340"/>
    <n v="95435.060000000012"/>
    <n v="93212.38"/>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 "/>
    <s v="99 - MULTIPROVINCIAL"/>
    <n v="0"/>
    <n v="31694.799999999999"/>
    <n v="28013.200000000001"/>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 "/>
    <s v="99 - MULTIPROVINCIAL"/>
    <n v="0"/>
    <n v="6921.4"/>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 "/>
    <s v="99 - MULTIPROVINCIAL"/>
    <n v="3550000"/>
    <n v="3550000"/>
    <n v="350000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 "/>
    <s v="99 - MULTIPROVINCIAL"/>
    <n v="3152443"/>
    <n v="487707.89999999991"/>
    <n v="339276.14999999997"/>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 "/>
    <s v="99 - MULTIPROVINCIAL"/>
    <n v="0"/>
    <n v="845000"/>
    <n v="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 "/>
    <s v="99 - MULTIPROVINCIAL"/>
    <n v="297075810"/>
    <n v="267722298.83000004"/>
    <n v="259660981.43000004"/>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 "/>
    <s v="99 - MULTIPROVINCIAL"/>
    <n v="48752430"/>
    <n v="73746400.200000003"/>
    <n v="45572878.599999994"/>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35892412"/>
    <n v="40251952.950000003"/>
    <n v="35983172.359999999"/>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 "/>
    <s v="99 - MULTIPROVINCIAL"/>
    <n v="13882600"/>
    <n v="14421600"/>
    <n v="13436932.400000004"/>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4165800"/>
    <n v="3706800"/>
    <n v="991729.8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 "/>
    <s v="99 - MULTIPROVINCIAL"/>
    <n v="24226705"/>
    <n v="27000000"/>
    <n v="19329361.32999999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 "/>
    <s v="99 - MULTIPROVINCIAL"/>
    <n v="794000"/>
    <n v="1062904.49"/>
    <n v="764940.3400000000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 "/>
    <s v="99 - MULTIPROVINCIAL"/>
    <n v="21937623"/>
    <n v="35042965.359999999"/>
    <n v="27575223.210000005"/>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 "/>
    <s v="99 - MULTIPROVINCIAL"/>
    <n v="9267400"/>
    <n v="14067400"/>
    <n v="8859685.690000001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3522644"/>
    <n v="7648489.54"/>
    <n v="4691098.239999999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67954162"/>
    <n v="111652868.83"/>
    <n v="83381079.04999995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4500000"/>
    <n v="28937519"/>
    <n v="23555120.760000005"/>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2497500"/>
    <n v="2619310.6199999992"/>
    <n v="1559546.100000000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 "/>
    <s v="99 - MULTIPROVINCIAL"/>
    <n v="3850000"/>
    <n v="7825755.6099999994"/>
    <n v="2536298.0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 "/>
    <s v="99 - MULTIPROVINCIAL"/>
    <n v="9999050"/>
    <n v="1758589.7199999997"/>
    <n v="684947.62999999989"/>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 "/>
    <s v="99 - MULTIPROVINCIAL"/>
    <n v="50000"/>
    <n v="87842.61"/>
    <n v="41313.41000000000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 "/>
    <s v="99 - MULTIPROVINCIAL"/>
    <n v="986952"/>
    <n v="1209440"/>
    <n v="1101153.410000000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543890"/>
    <n v="336593.15999999992"/>
    <n v="122175.9700000000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8710000"/>
    <n v="13203680"/>
    <n v="12179069.65"/>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 "/>
    <s v="99 - MULTIPROVINCIAL"/>
    <n v="19787740"/>
    <n v="10601531"/>
    <n v="7938341.160000000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 "/>
    <s v="99 - MULTIPROVINCIAL"/>
    <n v="122329343"/>
    <n v="116687690"/>
    <n v="116686737.55"/>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 "/>
    <s v="99 - MULTIPROVINCIAL"/>
    <n v="43104111"/>
    <n v="49067953"/>
    <n v="49003921.739999995"/>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 "/>
    <s v="99 - MULTIPROVINCIAL"/>
    <n v="16767772"/>
    <n v="15809117"/>
    <n v="15809114.670000006"/>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 "/>
    <s v="99 - MULTIPROVINCIAL"/>
    <n v="17390800"/>
    <n v="17390800"/>
    <n v="16852585.210000005"/>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 "/>
    <s v="99 - MULTIPROVINCIAL"/>
    <n v="300000"/>
    <n v="48262"/>
    <n v="4826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 "/>
    <s v="99 - MULTIPROVINCIAL"/>
    <n v="0"/>
    <n v="50181"/>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20 - FONDOS CON DESTINO ESPECÍFICO"/>
    <s v=" "/>
    <s v="99 - MULTIPROVINCIAL"/>
    <n v="0"/>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 "/>
    <s v="99 - MULTIPROVINCIAL"/>
    <n v="900000"/>
    <n v="900000"/>
    <n v="7395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 "/>
    <s v="99 - MULTIPROVINCIAL"/>
    <n v="0"/>
    <n v="248600"/>
    <n v="168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 "/>
    <s v="99 - MULTIPROVINCIAL"/>
    <n v="741000"/>
    <n v="1032196"/>
    <n v="1032195.3699999999"/>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 "/>
    <s v="99 - MULTIPROVINCIAL"/>
    <n v="0"/>
    <n v="2317306"/>
    <n v="2316366.75"/>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 "/>
    <s v="99 - MULTIPROVINCIAL"/>
    <n v="300000"/>
    <n v="527976"/>
    <n v="227976"/>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 "/>
    <s v="99 - MULTIPROVINCIAL"/>
    <n v="0"/>
    <n v="1914737"/>
    <n v="1253300.4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 "/>
    <s v="99 - MULTIPROVINCIAL"/>
    <n v="0"/>
    <n v="1700388"/>
    <n v="57702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 "/>
    <s v="99 - MULTIPROVINCIAL"/>
    <n v="200000"/>
    <n v="421840"/>
    <n v="19824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 "/>
    <s v="99 - MULTIPROVINCIAL"/>
    <n v="0"/>
    <n v="1048852"/>
    <n v="446529.7"/>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 "/>
    <s v="99 - MULTIPROVINCIAL"/>
    <n v="200000"/>
    <n v="200000"/>
    <n v="177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 "/>
    <s v="99 - MULTIPROVINCIAL"/>
    <n v="0"/>
    <n v="1192253"/>
    <n v="566545.79"/>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 "/>
    <s v="99 - MULTIPROVINCIAL"/>
    <n v="0"/>
    <n v="801264"/>
    <n v="361529.25"/>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 "/>
    <s v="99 - MULTIPROVINCIAL"/>
    <n v="100000"/>
    <n v="26397"/>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 "/>
    <s v="99 - MULTIPROVINCIAL"/>
    <n v="0"/>
    <n v="1366465"/>
    <n v="229362.50999999998"/>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 "/>
    <s v="99 - MULTIPROVINCIAL"/>
    <n v="0"/>
    <n v="130205"/>
    <n v="52135.64"/>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 "/>
    <s v="99 - MULTIPROVINCIAL"/>
    <n v="0"/>
    <n v="97280"/>
    <n v="67775.7300000000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 "/>
    <s v="99 - MULTIPROVINCIAL"/>
    <n v="4212000"/>
    <n v="4212000"/>
    <n v="4089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 "/>
    <s v="99 - MULTIPROVINCIAL"/>
    <n v="0"/>
    <n v="1836800"/>
    <n v="663096.230000000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 "/>
    <s v="99 - MULTIPROVINCIAL"/>
    <n v="616521"/>
    <n v="20085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 "/>
    <s v="99 - MULTIPROVINCIAL"/>
    <n v="0"/>
    <n v="4054186"/>
    <n v="2453108.4000000004"/>
  </r>
  <r>
    <s v="2024"/>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 "/>
    <s v="99 - MULTIPROVINCIAL"/>
    <n v="2073360"/>
    <n v="2503670"/>
    <n v="2503600.83"/>
  </r>
  <r>
    <s v="2024"/>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 "/>
    <s v="99 - MULTIPROVINCIAL"/>
    <n v="0"/>
    <n v="174181"/>
    <n v="174180.83"/>
  </r>
  <r>
    <s v="2024"/>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 "/>
    <s v="99 - MULTIPROVINCIAL"/>
    <n v="317016"/>
    <n v="348991"/>
    <n v="348943.76"/>
  </r>
  <r>
    <s v="2024"/>
    <x v="0"/>
    <x v="0"/>
    <x v="0"/>
    <x v="0"/>
    <s v="2 - Poder Ejecutivo"/>
    <s v="0201 - PRESIDENCIA DE LA REPÚBLICA"/>
    <s v="0012 - CONSEJO NACIONAL DE DROGAS"/>
    <s v="4 - SERVICIOS SOCIALES"/>
    <s v="4.2 - Salud"/>
    <s v="4.2.98 - Investigación y desarrollo relacionados con la salud"/>
    <s v="2.2 - CONTRATACIÓN DE SERVICIOS"/>
    <s v="2.2.2 - PUBLICIDAD, IMPRESIÓN Y ENCUADERNACIÓN"/>
    <s v="N"/>
    <s v="00 - N/A"/>
    <s v="20 - FONDOS CON DESTINO ESPECÍFICO"/>
    <s v=" "/>
    <s v="99 - MULTIPROVINCIAL"/>
    <n v="0"/>
    <n v="25000"/>
    <n v="0"/>
  </r>
  <r>
    <s v="2024"/>
    <x v="0"/>
    <x v="0"/>
    <x v="0"/>
    <x v="0"/>
    <s v="2 - Poder Ejecutivo"/>
    <s v="0201 - PRESIDENCIA DE LA REPÚBLICA"/>
    <s v="0012 - CONSEJO NACIONAL DE DROGAS"/>
    <s v="4 - SERVICIOS SOCIALES"/>
    <s v="4.2 - Salud"/>
    <s v="4.2.98 - Investigación y desarrollo relacionados con la salud"/>
    <s v="2.2 - CONTRATACIÓN DE SERVICIOS"/>
    <s v="2.2.5 - ALQUILERES Y RENTAS"/>
    <s v="N"/>
    <s v="00 - N/A"/>
    <s v="20 - FONDOS CON DESTINO ESPECÍFICO"/>
    <s v=" "/>
    <s v="99 - MULTIPROVINCIAL"/>
    <n v="0"/>
    <n v="40120"/>
    <n v="0"/>
  </r>
  <r>
    <s v="2024"/>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 "/>
    <s v="99 - MULTIPROVINCIAL"/>
    <n v="736041110"/>
    <n v="690243304.67000008"/>
    <n v="596481972.17999995"/>
  </r>
  <r>
    <s v="2024"/>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 "/>
    <s v="99 - MULTIPROVINCIAL"/>
    <n v="135414090"/>
    <n v="175443110.59"/>
    <n v="106534535.39999999"/>
  </r>
  <r>
    <s v="2024"/>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 "/>
    <s v="99 - MULTIPROVINCIAL"/>
    <n v="83569935"/>
    <n v="89338719.74000001"/>
    <n v="81298703.620000005"/>
  </r>
  <r>
    <s v="2024"/>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 "/>
    <s v="99 - MULTIPROVINCIAL"/>
    <n v="43100000"/>
    <n v="43100000"/>
    <n v="30223630.229999986"/>
  </r>
  <r>
    <s v="2024"/>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 "/>
    <s v="99 - MULTIPROVINCIAL"/>
    <n v="12000000"/>
    <n v="4585532.5"/>
    <n v="3609226.3699999996"/>
  </r>
  <r>
    <s v="2024"/>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 "/>
    <s v="99 - MULTIPROVINCIAL"/>
    <n v="45000000"/>
    <n v="43315467.5"/>
    <n v="38367905.32"/>
  </r>
  <r>
    <s v="2024"/>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 "/>
    <s v="99 - MULTIPROVINCIAL"/>
    <n v="3000000"/>
    <n v="4683020"/>
    <n v="2943159.1400000006"/>
  </r>
  <r>
    <s v="2024"/>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 "/>
    <s v="99 - MULTIPROVINCIAL"/>
    <n v="41499999"/>
    <n v="30396566"/>
    <n v="20285333.770000003"/>
  </r>
  <r>
    <s v="2024"/>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20 - FONDOS CON DESTINO ESPECÍFICO"/>
    <s v=" "/>
    <s v="99 - MULTIPROVINCIAL"/>
    <n v="0"/>
    <n v="3000000"/>
    <n v="783520"/>
  </r>
  <r>
    <s v="2024"/>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 "/>
    <s v="99 - MULTIPROVINCIAL"/>
    <n v="6000000"/>
    <n v="7207000"/>
    <n v="5764501.3799999999"/>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 "/>
    <s v="99 - MULTIPROVINCIAL"/>
    <n v="20600000"/>
    <n v="4071300"/>
    <n v="1289038.7000000002"/>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 "/>
    <s v="99 - MULTIPROVINCIAL"/>
    <n v="15000000"/>
    <n v="74440792"/>
    <n v="25463110.800000001"/>
  </r>
  <r>
    <s v="2024"/>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 "/>
    <s v="99 - MULTIPROVINCIAL"/>
    <n v="20250000"/>
    <n v="10282733"/>
    <n v="5866148.8700000001"/>
  </r>
  <r>
    <s v="2024"/>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20 - FONDOS CON DESTINO ESPECÍFICO"/>
    <s v=" "/>
    <s v="99 - MULTIPROVINCIAL"/>
    <n v="0"/>
    <n v="16900000"/>
    <n v="0"/>
  </r>
  <r>
    <s v="2024"/>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 "/>
    <s v="99 - MULTIPROVINCIAL"/>
    <n v="0"/>
    <n v="42000"/>
    <n v="0"/>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 "/>
    <s v="99 - MULTIPROVINCIAL"/>
    <n v="1400025000"/>
    <n v="1974196885.4500003"/>
    <n v="1477750001.4400005"/>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 "/>
    <s v="99 - MULTIPROVINCIAL"/>
    <n v="637656876"/>
    <n v="1422175342.9800003"/>
    <n v="610650787.93000019"/>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 "/>
    <s v="99 - MULTIPROVINCIAL"/>
    <n v="0"/>
    <n v="200000000"/>
    <n v="119928070.5"/>
  </r>
  <r>
    <s v="2024"/>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 "/>
    <s v="99 - MULTIPROVINCIAL"/>
    <n v="3650000"/>
    <n v="350602"/>
    <n v="153697.33000000002"/>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 "/>
    <s v="99 - MULTIPROVINCIAL"/>
    <n v="10500000"/>
    <n v="4490486.68"/>
    <n v="588275.64000000013"/>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 "/>
    <s v="99 - MULTIPROVINCIAL"/>
    <n v="6000000"/>
    <n v="3398980"/>
    <n v="1162946.6400000001"/>
  </r>
  <r>
    <s v="2024"/>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 "/>
    <s v="99 - MULTIPROVINCIAL"/>
    <n v="300000"/>
    <n v="50200"/>
    <n v="0"/>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 "/>
    <s v="99 - MULTIPROVINCIAL"/>
    <n v="5500000"/>
    <n v="2872500"/>
    <n v="1738796.9"/>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 "/>
    <s v="99 - MULTIPROVINCIAL"/>
    <n v="55000000"/>
    <n v="10265329"/>
    <n v="8298527.5300000003"/>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 "/>
    <s v="99 - MULTIPROVINCIAL"/>
    <n v="17450000"/>
    <n v="758022.75999999978"/>
    <n v="614037.93000000005"/>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 "/>
    <s v="99 - MULTIPROVINCIAL"/>
    <n v="0"/>
    <n v="699220"/>
    <n v="442690.04"/>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 "/>
    <s v="99 - MULTIPROVINCIAL"/>
    <n v="87000000"/>
    <n v="88022165.840000004"/>
    <n v="51910790.800000004"/>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 "/>
    <s v="99 - MULTIPROVINCIAL"/>
    <n v="0"/>
    <n v="1960700"/>
    <n v="43639.7"/>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 "/>
    <s v="99 - MULTIPROVINCIAL"/>
    <n v="80100000"/>
    <n v="77043238.090000004"/>
    <n v="29894430.949999992"/>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 "/>
    <s v="99 - MULTIPROVINCIAL"/>
    <n v="130000000"/>
    <n v="66266102.150000006"/>
    <n v="38801372.669999994"/>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 "/>
    <s v="99 - MULTIPROVINCIAL"/>
    <n v="55041300"/>
    <n v="55233224"/>
    <n v="55232628.2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 "/>
    <s v="99 - MULTIPROVINCIAL"/>
    <n v="22909200"/>
    <n v="23305800"/>
    <n v="23305038.89999999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3 - DIETAS Y GASTOS DE REPRESENTACIÓN"/>
    <s v="N"/>
    <s v="00 - N/A"/>
    <s v="10 - FONDO GENERAL"/>
    <s v=" "/>
    <s v="99 - MULTIPROVINCIAL"/>
    <n v="1000"/>
    <n v="1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 "/>
    <s v="99 - MULTIPROVINCIAL"/>
    <n v="8186774"/>
    <n v="7599150"/>
    <n v="7598711.33999999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 "/>
    <s v="99 - MULTIPROVINCIAL"/>
    <n v="1859799"/>
    <n v="1859799"/>
    <n v="1479106.8200000012"/>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2 - PUBLICIDAD, IMPRESIÓN Y ENCUADERNACIÓN"/>
    <s v="N"/>
    <s v="00 - N/A"/>
    <s v="10 - FONDO GENERAL"/>
    <s v=" "/>
    <s v="99 - MULTIPROVINCIAL"/>
    <n v="0"/>
    <n v="34500"/>
    <n v="33895.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3 - VIÁTICOS"/>
    <s v="N"/>
    <s v="00 - N/A"/>
    <s v="10 - FONDO GENERAL"/>
    <s v=" "/>
    <s v="99 - MULTIPROVINCIAL"/>
    <n v="420000"/>
    <n v="420000"/>
    <n v="91157.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4 - TRANSPORTE Y ALMACENAJE"/>
    <s v="N"/>
    <s v="00 - N/A"/>
    <s v="10 - FONDO GENERAL"/>
    <s v=" "/>
    <s v="99 - MULTIPROVINCIAL"/>
    <n v="0"/>
    <n v="15500"/>
    <n v="1500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6 - SEGUROS"/>
    <s v="N"/>
    <s v="00 - N/A"/>
    <s v="10 - FONDO GENERAL"/>
    <s v=" "/>
    <s v="99 - MULTIPROVINCIAL"/>
    <n v="680000"/>
    <n v="591500"/>
    <n v="590856.26"/>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189000"/>
    <n v="196450"/>
    <n v="191674.6899999999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382000"/>
    <n v="1873082"/>
    <n v="788342.2"/>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9 - OTRAS CONTRATACIONES DE SERVICIOS"/>
    <s v="N"/>
    <s v="00 - N/A"/>
    <s v="10 - FONDO GENERAL"/>
    <s v=" "/>
    <s v="99 - MULTIPROVINCIAL"/>
    <n v="36000"/>
    <n v="315500"/>
    <n v="315336.1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1 - ALIMENTOS Y PRODUCTOS AGROFORESTALES"/>
    <s v="N"/>
    <s v="00 - N/A"/>
    <s v="10 - FONDO GENERAL"/>
    <s v=" "/>
    <s v="99 - MULTIPROVINCIAL"/>
    <n v="670000"/>
    <n v="742050"/>
    <n v="143130.5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 "/>
    <s v="99 - MULTIPROVINCIAL"/>
    <n v="145100"/>
    <n v="73050"/>
    <n v="1132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 "/>
    <s v="99 - MULTIPROVINCIAL"/>
    <n v="100000"/>
    <n v="98000"/>
    <n v="89275.9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5 - CUERO, CAUCHO Y PLÁSTICO"/>
    <s v="N"/>
    <s v="00 - N/A"/>
    <s v="10 - FONDO GENERAL"/>
    <s v=" "/>
    <s v="99 - MULTIPROVINCIAL"/>
    <n v="45065"/>
    <n v="45065"/>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6 - PRODUCTOS DE MINERALES, METÁLICOS Y NO METÁLICOS"/>
    <s v="N"/>
    <s v="00 - N/A"/>
    <s v="10 - FONDO GENERAL"/>
    <s v=" "/>
    <s v="99 - MULTIPROVINCIAL"/>
    <n v="24000"/>
    <n v="3400"/>
    <n v="2783.74"/>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3586000"/>
    <n v="3574000"/>
    <n v="3515455.0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 "/>
    <s v="99 - MULTIPROVINCIAL"/>
    <n v="291687"/>
    <n v="1523087"/>
    <n v="1440019.64"/>
  </r>
  <r>
    <s v="2024"/>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 "/>
    <s v="99 - MULTIPROVINCIAL"/>
    <n v="110066932"/>
    <n v="110967698.99999999"/>
    <n v="110804481.91999997"/>
  </r>
  <r>
    <s v="2024"/>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 "/>
    <s v="99 - MULTIPROVINCIAL"/>
    <n v="15703379"/>
    <n v="15541617"/>
    <n v="8191237.0499999998"/>
  </r>
  <r>
    <s v="2024"/>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 "/>
    <s v="99 - MULTIPROVINCIAL"/>
    <n v="14183874"/>
    <n v="14544869"/>
    <n v="14262793.860000005"/>
  </r>
  <r>
    <s v="2024"/>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 "/>
    <s v="99 - MULTIPROVINCIAL"/>
    <n v="7200000"/>
    <n v="7670587"/>
    <n v="7618337.04"/>
  </r>
  <r>
    <s v="2024"/>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 "/>
    <s v="99 - MULTIPROVINCIAL"/>
    <n v="1550000"/>
    <n v="2742884"/>
    <n v="1747330.3"/>
  </r>
  <r>
    <s v="2024"/>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 "/>
    <s v="99 - MULTIPROVINCIAL"/>
    <n v="3000000"/>
    <n v="3000000"/>
    <n v="2995115"/>
  </r>
  <r>
    <s v="2024"/>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 "/>
    <s v="99 - MULTIPROVINCIAL"/>
    <n v="0"/>
    <n v="40100"/>
    <n v="32600"/>
  </r>
  <r>
    <s v="2024"/>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 "/>
    <s v="99 - MULTIPROVINCIAL"/>
    <n v="6863000"/>
    <n v="5122682"/>
    <n v="5035484.8499999996"/>
  </r>
  <r>
    <s v="2024"/>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 "/>
    <s v="99 - MULTIPROVINCIAL"/>
    <n v="1804000"/>
    <n v="1624000"/>
    <n v="1623058.9100000001"/>
  </r>
  <r>
    <s v="2024"/>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 "/>
    <s v="99 - MULTIPROVINCIAL"/>
    <n v="0"/>
    <n v="5354361"/>
    <n v="3853659.7199999997"/>
  </r>
  <r>
    <s v="2024"/>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 "/>
    <s v="99 - MULTIPROVINCIAL"/>
    <n v="3090000"/>
    <n v="3159698"/>
    <n v="921254.84000000008"/>
  </r>
  <r>
    <s v="2024"/>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 "/>
    <s v="99 - MULTIPROVINCIAL"/>
    <n v="2550000"/>
    <n v="3347663"/>
    <n v="1938843.63"/>
  </r>
  <r>
    <s v="2024"/>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 "/>
    <s v="99 - MULTIPROVINCIAL"/>
    <n v="2875000"/>
    <n v="2646332"/>
    <n v="2590826.6100000003"/>
  </r>
  <r>
    <s v="2024"/>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 "/>
    <s v="99 - MULTIPROVINCIAL"/>
    <n v="1410000"/>
    <n v="1661145"/>
    <n v="1628295.04"/>
  </r>
  <r>
    <s v="2024"/>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 "/>
    <s v="99 - MULTIPROVINCIAL"/>
    <n v="475000"/>
    <n v="701964"/>
    <n v="642694.6"/>
  </r>
  <r>
    <s v="2024"/>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 "/>
    <s v="99 - MULTIPROVINCIAL"/>
    <n v="5050000"/>
    <n v="2564849"/>
    <n v="2371456.4"/>
  </r>
  <r>
    <s v="2024"/>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 "/>
    <s v="99 - MULTIPROVINCIAL"/>
    <n v="858921"/>
    <n v="366588"/>
    <n v="300040.43"/>
  </r>
  <r>
    <s v="2024"/>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 "/>
    <s v="99 - MULTIPROVINCIAL"/>
    <n v="1365000"/>
    <n v="641104"/>
    <n v="580981.34999999986"/>
  </r>
  <r>
    <s v="2024"/>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 "/>
    <s v="99 - MULTIPROVINCIAL"/>
    <n v="13236784"/>
    <n v="15230146"/>
    <n v="14704262.390000001"/>
  </r>
  <r>
    <s v="2024"/>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 "/>
    <s v="99 - MULTIPROVINCIAL"/>
    <n v="4985000"/>
    <n v="8109558"/>
    <n v="6808443.1499999976"/>
  </r>
  <r>
    <s v="2024"/>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 "/>
    <s v="99 - MULTIPROVINCIAL"/>
    <n v="133272433"/>
    <n v="131290679.16"/>
    <n v="130640622.38000008"/>
  </r>
  <r>
    <s v="2024"/>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 "/>
    <s v="99 - MULTIPROVINCIAL"/>
    <n v="11458816"/>
    <n v="13440569.84"/>
    <n v="13246201.899999999"/>
  </r>
  <r>
    <s v="2024"/>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 "/>
    <s v="99 - MULTIPROVINCIAL"/>
    <n v="18355434"/>
    <n v="18355434"/>
    <n v="18023175.500000004"/>
  </r>
  <r>
    <s v="2024"/>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 "/>
    <s v="99 - MULTIPROVINCIAL"/>
    <n v="8030913"/>
    <n v="7918466"/>
    <n v="7509869.2600000035"/>
  </r>
  <r>
    <s v="2024"/>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 "/>
    <s v="99 - MULTIPROVINCIAL"/>
    <n v="60000"/>
    <n v="110406"/>
    <n v="110405.98000000001"/>
  </r>
  <r>
    <s v="2024"/>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 "/>
    <s v="99 - MULTIPROVINCIAL"/>
    <n v="3600000"/>
    <n v="3600000"/>
    <n v="3599800"/>
  </r>
  <r>
    <s v="2024"/>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 "/>
    <s v="99 - MULTIPROVINCIAL"/>
    <n v="4302960"/>
    <n v="5124018"/>
    <n v="4713201.6300000008"/>
  </r>
  <r>
    <s v="2024"/>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 "/>
    <s v="99 - MULTIPROVINCIAL"/>
    <n v="2885000"/>
    <n v="3019948"/>
    <n v="3019947.99"/>
  </r>
  <r>
    <s v="2024"/>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 "/>
    <s v="99 - MULTIPROVINCIAL"/>
    <n v="4055000"/>
    <n v="7395107"/>
    <n v="6920233.96"/>
  </r>
  <r>
    <s v="2024"/>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 "/>
    <s v="99 - MULTIPROVINCIAL"/>
    <n v="240000"/>
    <n v="1410626"/>
    <n v="1170313.32"/>
  </r>
  <r>
    <s v="2024"/>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 "/>
    <s v="99 - MULTIPROVINCIAL"/>
    <n v="495700"/>
    <n v="1021356"/>
    <n v="1019439.05"/>
  </r>
  <r>
    <s v="2024"/>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 "/>
    <s v="99 - MULTIPROVINCIAL"/>
    <n v="1318468"/>
    <n v="541085"/>
    <n v="366339.40000000008"/>
  </r>
  <r>
    <s v="2024"/>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 "/>
    <s v="99 - MULTIPROVINCIAL"/>
    <n v="1653540"/>
    <n v="364062"/>
    <n v="116820"/>
  </r>
  <r>
    <s v="2024"/>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 "/>
    <s v="99 - MULTIPROVINCIAL"/>
    <n v="985370"/>
    <n v="190943"/>
    <n v="187443.34"/>
  </r>
  <r>
    <s v="2024"/>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 "/>
    <s v="99 - MULTIPROVINCIAL"/>
    <n v="2756970"/>
    <n v="3332325"/>
    <n v="2298704.9900000002"/>
  </r>
  <r>
    <s v="2024"/>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 "/>
    <s v="99 - MULTIPROVINCIAL"/>
    <n v="96735"/>
    <n v="1042490"/>
    <n v="558392"/>
  </r>
  <r>
    <s v="2024"/>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 "/>
    <s v="99 - MULTIPROVINCIAL"/>
    <n v="17914228"/>
    <n v="17336598"/>
    <n v="16364729.940000001"/>
  </r>
  <r>
    <s v="2024"/>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 "/>
    <s v="99 - MULTIPROVINCIAL"/>
    <n v="3560752"/>
    <n v="1925809"/>
    <n v="1277848.95"/>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 "/>
    <s v="99 - MULTIPROVINCIAL"/>
    <n v="16322542"/>
    <n v="16886384.66"/>
    <n v="15999663.16"/>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 "/>
    <s v="99 - MULTIPROVINCIAL"/>
    <n v="3582734"/>
    <n v="2989148.94"/>
    <n v="2960623.9299999997"/>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 "/>
    <s v="99 - MULTIPROVINCIAL"/>
    <n v="2150000"/>
    <n v="2179742.4"/>
    <n v="2034500.8500000006"/>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 "/>
    <s v="99 - MULTIPROVINCIAL"/>
    <n v="1374600"/>
    <n v="1374600"/>
    <n v="1146775.6600000001"/>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 "/>
    <s v="99 - MULTIPROVINCIAL"/>
    <n v="19845000"/>
    <n v="19626000"/>
    <n v="16571645.570000004"/>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 "/>
    <s v="99 - MULTIPROVINCIAL"/>
    <n v="805000"/>
    <n v="805000"/>
    <n v="78455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 "/>
    <s v="99 - MULTIPROVINCIAL"/>
    <n v="30000"/>
    <n v="30000"/>
    <n v="3000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 "/>
    <s v="99 - MULTIPROVINCIAL"/>
    <n v="7305000"/>
    <n v="7219000"/>
    <n v="7117855.75"/>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 "/>
    <s v="99 - MULTIPROVINCIAL"/>
    <n v="1750000"/>
    <n v="1750000"/>
    <n v="1542605.84"/>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 "/>
    <s v="99 - MULTIPROVINCIAL"/>
    <n v="600000"/>
    <n v="550000"/>
    <n v="359143.4"/>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3710000"/>
    <n v="3927056.96"/>
    <n v="3566196.2600000007"/>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 "/>
    <s v="99 - MULTIPROVINCIAL"/>
    <n v="2700000"/>
    <n v="2700000"/>
    <n v="2471875.83"/>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 "/>
    <s v="99 - MULTIPROVINCIAL"/>
    <n v="950000"/>
    <n v="1419680"/>
    <n v="1381658.9100000001"/>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 "/>
    <s v="99 - MULTIPROVINCIAL"/>
    <n v="4505000"/>
    <n v="3441797.18"/>
    <n v="3334539.1799999997"/>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 "/>
    <s v="99 - MULTIPROVINCIAL"/>
    <n v="1025000"/>
    <n v="708178.86"/>
    <n v="696816.13"/>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 "/>
    <s v="99 - MULTIPROVINCIAL"/>
    <n v="110000"/>
    <n v="0"/>
    <n v="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1995000"/>
    <n v="1975000"/>
    <n v="190000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 "/>
    <s v="99 - MULTIPROVINCIAL"/>
    <n v="3460705"/>
    <n v="466915"/>
    <n v="457138.7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 "/>
    <s v="99 - MULTIPROVINCIAL"/>
    <n v="30743942"/>
    <n v="30781775.329999998"/>
    <n v="30780604.740000002"/>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 "/>
    <s v="99 - MULTIPROVINCIAL"/>
    <n v="9660500"/>
    <n v="10093201.67"/>
    <n v="9447527.7699999996"/>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 "/>
    <s v="99 - MULTIPROVINCIAL"/>
    <n v="4653240"/>
    <n v="4182705"/>
    <n v="4130639.520000000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 "/>
    <s v="99 - MULTIPROVINCIAL"/>
    <n v="2394000"/>
    <n v="2394000"/>
    <n v="2020137.9700000007"/>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 "/>
    <s v="99 - MULTIPROVINCIAL"/>
    <n v="810000"/>
    <n v="604700"/>
    <n v="550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 "/>
    <s v="99 - MULTIPROVINCIAL"/>
    <n v="1500000"/>
    <n v="1665000"/>
    <n v="1655275.1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 "/>
    <s v="99 - MULTIPROVINCIAL"/>
    <n v="200000"/>
    <n v="409458.3"/>
    <n v="336101.38"/>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 "/>
    <s v="99 - MULTIPROVINCIAL"/>
    <n v="9165000"/>
    <n v="9231800"/>
    <n v="7639040.529999999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 "/>
    <s v="99 - MULTIPROVINCIAL"/>
    <n v="5298000"/>
    <n v="5498500"/>
    <n v="5328871.0599999996"/>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 "/>
    <s v="99 - MULTIPROVINCIAL"/>
    <n v="2420000"/>
    <n v="2530525"/>
    <n v="2022297.7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 "/>
    <s v="99 - MULTIPROVINCIAL"/>
    <n v="9040786"/>
    <n v="14861016"/>
    <n v="8794127.4700000007"/>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 "/>
    <s v="99 - MULTIPROVINCIAL"/>
    <n v="3987000"/>
    <n v="2279000"/>
    <n v="200801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 "/>
    <s v="99 - MULTIPROVINCIAL"/>
    <n v="0"/>
    <n v="317908"/>
    <n v="258824.5300000000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 "/>
    <s v="99 - MULTIPROVINCIAL"/>
    <n v="100000"/>
    <n v="155000"/>
    <n v="151591.0600000000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 "/>
    <s v="99 - MULTIPROVINCIAL"/>
    <n v="275000"/>
    <n v="352200"/>
    <n v="125197.18"/>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 "/>
    <s v="99 - MULTIPROVINCIAL"/>
    <n v="0"/>
    <n v="30000"/>
    <n v="14433.1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 "/>
    <s v="99 - MULTIPROVINCIAL"/>
    <n v="0"/>
    <n v="130000"/>
    <n v="112937.9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 "/>
    <s v="99 - MULTIPROVINCIAL"/>
    <n v="3084000"/>
    <n v="3159000"/>
    <n v="3084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 "/>
    <s v="99 - MULTIPROVINCIAL"/>
    <n v="8825000"/>
    <n v="1709401.8699999996"/>
    <n v="927200.98"/>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 "/>
    <s v="99 - MULTIPROVINCIAL"/>
    <n v="155600000"/>
    <n v="119777210.11000001"/>
    <n v="115233360.10999998"/>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 "/>
    <s v="99 - MULTIPROVINCIAL"/>
    <n v="54792000"/>
    <n v="90178096"/>
    <n v="46252000"/>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5337000"/>
    <n v="15773693.890000001"/>
    <n v="14864900.239999998"/>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 "/>
    <s v="99 - MULTIPROVINCIAL"/>
    <n v="4601000"/>
    <n v="5651000"/>
    <n v="4868813.48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002000"/>
    <n v="1252000"/>
    <n v="968140.98"/>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 "/>
    <s v="99 - MULTIPROVINCIAL"/>
    <n v="15500000"/>
    <n v="16300000"/>
    <n v="11308846.029999999"/>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 "/>
    <s v="99 - MULTIPROVINCIAL"/>
    <n v="445000"/>
    <n v="445000"/>
    <n v="204350"/>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 "/>
    <s v="99 - MULTIPROVINCIAL"/>
    <n v="10900000"/>
    <n v="12988274"/>
    <n v="12759656.33"/>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 "/>
    <s v="99 - MULTIPROVINCIAL"/>
    <n v="5156000"/>
    <n v="11425329.49"/>
    <n v="11168232.030000003"/>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2000000"/>
    <n v="10185000"/>
    <n v="6750226.7999999961"/>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1145781"/>
    <n v="6440781"/>
    <n v="2237105.62"/>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4600000"/>
    <n v="19040000"/>
    <n v="16788273.460000001"/>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2510500"/>
    <n v="4661500"/>
    <n v="2066084.1"/>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 "/>
    <s v="99 - MULTIPROVINCIAL"/>
    <n v="4550000"/>
    <n v="3773000"/>
    <n v="1548029.01"/>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 "/>
    <s v="99 - MULTIPROVINCIAL"/>
    <n v="1160000"/>
    <n v="760000"/>
    <n v="363437.9"/>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 "/>
    <s v="99 - MULTIPROVINCIAL"/>
    <n v="500000"/>
    <n v="270000"/>
    <n v="151844.81999999998"/>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 "/>
    <s v="99 - MULTIPROVINCIAL"/>
    <n v="810000"/>
    <n v="2270000"/>
    <n v="2199359.75"/>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205000"/>
    <n v="155000"/>
    <n v="8879.5499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9446000"/>
    <n v="17796000"/>
    <n v="13034460.699999999"/>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 "/>
    <s v="99 - MULTIPROVINCIAL"/>
    <n v="26705600"/>
    <n v="7251600"/>
    <n v="3602232.3"/>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 "/>
    <s v="99 - MULTIPROVINCIAL"/>
    <n v="89503790"/>
    <n v="91666449.170000017"/>
    <n v="91632332.75999999"/>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 "/>
    <s v="99 - MULTIPROVINCIAL"/>
    <n v="28230000"/>
    <n v="26683827.100000001"/>
    <n v="26334937.770000011"/>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50000"/>
    <n v="50000"/>
    <n v="26250"/>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2000000"/>
    <n v="12732562.149999999"/>
    <n v="12709990.800000003"/>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 "/>
    <s v="99 - MULTIPROVINCIAL"/>
    <n v="6085500"/>
    <n v="5735500"/>
    <n v="5099413.790000001"/>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66085000"/>
    <n v="187075066.68000001"/>
    <n v="186538336.70000002"/>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 "/>
    <s v="99 - MULTIPROVINCIAL"/>
    <n v="2700000"/>
    <n v="2400000"/>
    <n v="1751827.5"/>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 "/>
    <s v="99 - MULTIPROVINCIAL"/>
    <n v="450000"/>
    <n v="264900"/>
    <n v="183964"/>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 "/>
    <s v="99 - MULTIPROVINCIAL"/>
    <n v="6289160"/>
    <n v="4779038.58"/>
    <n v="4681234.16"/>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 "/>
    <s v="99 - MULTIPROVINCIAL"/>
    <n v="5840396"/>
    <n v="5182192.7700000005"/>
    <n v="5181815.9799999977"/>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700000"/>
    <n v="3164721.1100000003"/>
    <n v="2320958.6800000002"/>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326304"/>
    <n v="1345329.03"/>
    <n v="1100463.25"/>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7277617"/>
    <n v="11937692.23"/>
    <n v="11706474.439999999"/>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455808"/>
    <n v="539208"/>
    <n v="402372.08999999997"/>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 "/>
    <s v="99 - MULTIPROVINCIAL"/>
    <n v="468372"/>
    <n v="416785"/>
    <n v="416783"/>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 "/>
    <s v="99 - MULTIPROVINCIAL"/>
    <n v="251102"/>
    <n v="180034.03"/>
    <n v="180034.03"/>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 "/>
    <s v="99 - MULTIPROVINCIAL"/>
    <n v="12000"/>
    <n v="4956"/>
    <n v="4956"/>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 "/>
    <s v="99 - MULTIPROVINCIAL"/>
    <n v="540000"/>
    <n v="360000.01"/>
    <n v="267298.87"/>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040"/>
    <n v="8720"/>
    <n v="7657.6"/>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6174320"/>
    <n v="6416224.2000000002"/>
    <n v="6091993.0499999998"/>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 "/>
    <s v="99 - MULTIPROVINCIAL"/>
    <n v="22220575"/>
    <n v="2090749.3300000005"/>
    <n v="1796170.2899999998"/>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 "/>
    <s v="99 - MULTIPROVINCIAL"/>
    <n v="268540250"/>
    <n v="271756838.97999996"/>
    <n v="271699538.97999996"/>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 "/>
    <s v="99 - MULTIPROVINCIAL"/>
    <n v="64592500"/>
    <n v="66106146.219999991"/>
    <n v="62361012.20000000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37020000"/>
    <n v="37026764.799999997"/>
    <n v="37022781.71999998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 "/>
    <s v="99 - MULTIPROVINCIAL"/>
    <n v="23120600"/>
    <n v="16677215.539999999"/>
    <n v="15075141.23999999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3313488204"/>
    <n v="5076435604"/>
    <n v="5076435170.979999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 "/>
    <s v="99 - MULTIPROVINCIAL"/>
    <n v="5400000"/>
    <n v="8006100"/>
    <n v="6408478.570000000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 "/>
    <s v="99 - MULTIPROVINCIAL"/>
    <n v="0"/>
    <n v="1310078"/>
    <n v="1276774.2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 "/>
    <s v="99 - MULTIPROVINCIAL"/>
    <n v="5230350"/>
    <n v="7961008.1500000004"/>
    <n v="7111340.339999998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 "/>
    <s v="99 - MULTIPROVINCIAL"/>
    <n v="11403900"/>
    <n v="15688784.949999999"/>
    <n v="15543584.94999999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600000"/>
    <n v="4816626.32"/>
    <n v="3304570.129999999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31497829"/>
    <n v="8746721.8300000001"/>
    <n v="6696959.0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5572627"/>
    <n v="3782794.75"/>
    <n v="3126389.209999999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735350"/>
    <n v="571097.88"/>
    <n v="545479.0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 "/>
    <s v="99 - MULTIPROVINCIAL"/>
    <n v="4593063"/>
    <n v="2582619"/>
    <n v="58261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 "/>
    <s v="99 - MULTIPROVINCIAL"/>
    <n v="956380"/>
    <n v="728677.02999999991"/>
    <n v="725568.01"/>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4 - PRODUCTOS FARMACÉUTICOS"/>
    <s v="N"/>
    <s v="00 - N/A"/>
    <s v="10 - FONDO GENERAL"/>
    <s v=" "/>
    <s v="99 - MULTIPROVINCIAL"/>
    <n v="74000"/>
    <n v="21647"/>
    <n v="2164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 "/>
    <s v="99 - MULTIPROVINCIAL"/>
    <n v="672000"/>
    <n v="265720.2"/>
    <n v="772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51950"/>
    <n v="23917.240000000005"/>
    <n v="23917.239999999998"/>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8810270"/>
    <n v="10300435.259999998"/>
    <n v="7183740.8500000006"/>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 "/>
    <s v="99 - MULTIPROVINCIAL"/>
    <n v="7788485"/>
    <n v="3965478.8499999996"/>
    <n v="2508294.3100000005"/>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 "/>
    <s v="99 - MULTIPROVINCIAL"/>
    <n v="164700000"/>
    <n v="171960556.69"/>
    <n v="157804679.63999999"/>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 "/>
    <s v="99 - MULTIPROVINCIAL"/>
    <n v="40000000"/>
    <n v="50088450.349999994"/>
    <n v="31041000"/>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2935000"/>
    <n v="20918992.959999997"/>
    <n v="20751358.88000001"/>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 "/>
    <s v="99 - MULTIPROVINCIAL"/>
    <n v="24840000"/>
    <n v="11093342.76"/>
    <n v="10453277.759999996"/>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300000"/>
    <n v="1657627.2899999996"/>
    <n v="1449695.79"/>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 "/>
    <s v="99 - MULTIPROVINCIAL"/>
    <n v="3000000"/>
    <n v="20262235"/>
    <n v="17113974.050000001"/>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 "/>
    <s v="99 - MULTIPROVINCIAL"/>
    <n v="0"/>
    <n v="289247.37"/>
    <n v="274757.37"/>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 "/>
    <s v="99 - MULTIPROVINCIAL"/>
    <n v="27500000"/>
    <n v="36665483.009999998"/>
    <n v="35435042.770000011"/>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 "/>
    <s v="99 - MULTIPROVINCIAL"/>
    <n v="11500000"/>
    <n v="29067999.689999998"/>
    <n v="28795402.769999996"/>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0"/>
    <n v="22181519.329999998"/>
    <n v="20841443.160000004"/>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4225000"/>
    <n v="11819448.460000001"/>
    <n v="10071053.449999999"/>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0"/>
    <n v="14068585.52"/>
    <n v="13786066.559999999"/>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0"/>
    <n v="31525634.759999998"/>
    <n v="30953202.559999999"/>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 "/>
    <s v="99 - MULTIPROVINCIAL"/>
    <n v="0"/>
    <n v="1974029.7800000012"/>
    <n v="1899402.05"/>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 "/>
    <s v="99 - MULTIPROVINCIAL"/>
    <n v="0"/>
    <n v="379638"/>
    <n v="373515.89"/>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 "/>
    <s v="99 - MULTIPROVINCIAL"/>
    <n v="0"/>
    <n v="10979000"/>
    <n v="10875094.609999999"/>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0"/>
    <n v="5737141.7899999991"/>
    <n v="5242721.8399999989"/>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0"/>
    <n v="98350586.890000001"/>
    <n v="98334290.050000027"/>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 "/>
    <s v="99 - MULTIPROVINCIAL"/>
    <n v="0"/>
    <n v="39745462.849999994"/>
    <n v="37850955.219999999"/>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 "/>
    <s v="99 - MULTIPROVINCIAL"/>
    <n v="1375123002"/>
    <n v="1540291293.51"/>
    <n v="1193475329.659999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 "/>
    <s v="99 - MULTIPROVINCIAL"/>
    <n v="53038000"/>
    <n v="96212376"/>
    <n v="50680626"/>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 "/>
    <s v="99 - MULTIPROVINCIAL"/>
    <n v="2370000"/>
    <n v="2370000"/>
    <n v="1440462.95"/>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 "/>
    <s v="99 - MULTIPROVINCIAL"/>
    <n v="27887076"/>
    <n v="38355632.489999995"/>
    <n v="30560891.3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 "/>
    <s v="99 - MULTIPROVINCIAL"/>
    <n v="61265082"/>
    <n v="61470313.619999997"/>
    <n v="61357826.57999996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 "/>
    <s v="99 - MULTIPROVINCIAL"/>
    <n v="0"/>
    <n v="158120"/>
    <n v="15812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 "/>
    <s v="99 - MULTIPROVINCIAL"/>
    <n v="7800000"/>
    <n v="10284000"/>
    <n v="5849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 "/>
    <s v="99 - MULTIPROVINCIAL"/>
    <n v="648000"/>
    <n v="648000"/>
    <n v="486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 "/>
    <s v="99 - MULTIPROVINCIAL"/>
    <n v="156844518"/>
    <n v="158978641.41"/>
    <n v="12334123.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 "/>
    <s v="99 - MULTIPROVINCIAL"/>
    <n v="11701051"/>
    <n v="11701051"/>
    <n v="11701051"/>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 "/>
    <s v="99 - MULTIPROVINCIAL"/>
    <n v="0"/>
    <n v="103413"/>
    <n v="103412.8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 "/>
    <s v="99 - MULTIPROVINCIAL"/>
    <n v="272000"/>
    <n v="1191225"/>
    <n v="1191225"/>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9 - OTRAS CONTRATACIONES DE SERVICIOS"/>
    <s v="N"/>
    <s v="00 - N/A"/>
    <s v="10 - FONDO GENERAL"/>
    <s v=" "/>
    <s v="99 - MULTIPROVINCIAL"/>
    <n v="43430600"/>
    <n v="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 "/>
    <s v="99 - MULTIPROVINCIAL"/>
    <n v="5292300"/>
    <n v="54760256.590000004"/>
    <n v="37725781.59000000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 "/>
    <s v="99 - MULTIPROVINCIAL"/>
    <n v="2500000"/>
    <n v="3691252"/>
    <n v="3691251.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 "/>
    <s v="99 - MULTIPROVINCIAL"/>
    <n v="500000"/>
    <n v="276386"/>
    <n v="276385.5"/>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 "/>
    <s v="99 - MULTIPROVINCIAL"/>
    <n v="13191928"/>
    <n v="14722144.01"/>
    <n v="13267637.99"/>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5 - CUERO, CAUCHO Y PLÁSTICO"/>
    <s v="N"/>
    <s v="00 - N/A"/>
    <s v="10 - FONDO GENERAL"/>
    <s v=" "/>
    <s v="99 - MULTIPROVINCIAL"/>
    <n v="0"/>
    <n v="14160"/>
    <n v="1416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 "/>
    <s v="99 - MULTIPROVINCIAL"/>
    <n v="0"/>
    <n v="462679"/>
    <n v="462678.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 "/>
    <s v="99 - MULTIPROVINCIAL"/>
    <n v="69350000"/>
    <n v="65657502.379999995"/>
    <n v="48499549.580000006"/>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 "/>
    <s v="99 - MULTIPROVINCIAL"/>
    <n v="3500000"/>
    <n v="3475191.99"/>
    <n v="3475170.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 "/>
    <s v="99 - MULTIPROVINCIAL"/>
    <n v="686256583"/>
    <n v="667506583.00999999"/>
    <n v="645550770.45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 "/>
    <s v="99 - MULTIPROVINCIAL"/>
    <n v="23300000"/>
    <n v="23300000"/>
    <n v="11094666.6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 "/>
    <s v="99 - MULTIPROVINCIAL"/>
    <n v="230732734"/>
    <n v="267891692"/>
    <n v="164915602.9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945000"/>
    <n v="94500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76030371"/>
    <n v="89871006.879999995"/>
    <n v="77819437.93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 "/>
    <s v="99 - MULTIPROVINCIAL"/>
    <n v="6700000"/>
    <n v="6700000"/>
    <n v="1692181.90000000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 "/>
    <s v="99 - MULTIPROVINCIAL"/>
    <n v="45908535"/>
    <n v="75307899.120000005"/>
    <n v="70138887.18999998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 "/>
    <s v="99 - MULTIPROVINCIAL"/>
    <n v="0"/>
    <n v="16474999.259999998"/>
    <n v="16398415.5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00000"/>
    <n v="46453400"/>
    <n v="18518337.38000000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 "/>
    <s v="99 - MULTIPROVINCIAL"/>
    <n v="18038880"/>
    <n v="29138880"/>
    <n v="7380863.350000000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 "/>
    <s v="99 - MULTIPROVINCIAL"/>
    <n v="15155768"/>
    <n v="18667768"/>
    <n v="18410347.67000000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 "/>
    <s v="99 - MULTIPROVINCIAL"/>
    <n v="0"/>
    <n v="6000000"/>
    <n v="4869470.220000000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 "/>
    <s v="99 - MULTIPROVINCIAL"/>
    <n v="3559088"/>
    <n v="3659088"/>
    <n v="264454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 "/>
    <s v="99 - MULTIPROVINCIAL"/>
    <n v="14275620"/>
    <n v="69492022.599999994"/>
    <n v="60835145.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 "/>
    <s v="99 - MULTIPROVINCIAL"/>
    <n v="30792701"/>
    <n v="18992701"/>
    <n v="15121627.30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 "/>
    <s v="99 - MULTIPROVINCIAL"/>
    <n v="69364580"/>
    <n v="105908500"/>
    <n v="105879331.5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 "/>
    <s v="99 - MULTIPROVINCIAL"/>
    <n v="0"/>
    <n v="47126000"/>
    <n v="46331144.86000000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4241788"/>
    <n v="12574571"/>
    <n v="6243770.34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 "/>
    <s v="99 - MULTIPROVINCIAL"/>
    <n v="29312120"/>
    <n v="29212120.740000002"/>
    <n v="19838733.5299999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47491774"/>
    <n v="64661711.050000012"/>
    <n v="58725445.18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 "/>
    <s v="99 - MULTIPROVINCIAL"/>
    <n v="70807754"/>
    <n v="64392354"/>
    <n v="38052861.2300000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9317670"/>
    <n v="121242679.64"/>
    <n v="103220374.1700000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 "/>
    <s v="99 - MULTIPROVINCIAL"/>
    <n v="23761938"/>
    <n v="25761938"/>
    <n v="20552574.43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548385"/>
    <n v="8854545"/>
    <n v="6443845.739999999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 "/>
    <s v="99 - MULTIPROVINCIAL"/>
    <n v="744000"/>
    <n v="4344000"/>
    <n v="177706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 "/>
    <s v="99 - MULTIPROVINCIAL"/>
    <n v="9761"/>
    <n v="15404865"/>
    <n v="6417470.120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 "/>
    <s v="99 - MULTIPROVINCIAL"/>
    <n v="4582941"/>
    <n v="7117941"/>
    <n v="5309631.8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 "/>
    <s v="99 - MULTIPROVINCIAL"/>
    <n v="259805"/>
    <n v="106405"/>
    <n v="3200.1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 "/>
    <s v="99 - MULTIPROVINCIAL"/>
    <n v="61141057"/>
    <n v="6551057"/>
    <n v="5820944.780000000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 "/>
    <s v="99 - MULTIPROVINCIAL"/>
    <n v="0"/>
    <n v="300000"/>
    <n v="192560.8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 "/>
    <s v="99 - MULTIPROVINCIAL"/>
    <n v="27800"/>
    <n v="1895800"/>
    <n v="115640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 "/>
    <s v="99 - MULTIPROVINCIAL"/>
    <n v="9264745"/>
    <n v="4164745"/>
    <n v="3925889.92999999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74436"/>
    <n v="317073"/>
    <n v="209736.1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 "/>
    <s v="99 - MULTIPROVINCIAL"/>
    <n v="4387141"/>
    <n v="1177141"/>
    <n v="694361.2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6181603"/>
    <n v="51081603"/>
    <n v="40146729.05999999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 "/>
    <s v="99 - MULTIPROVINCIAL"/>
    <n v="1053500"/>
    <n v="732900"/>
    <n v="203015.4000000000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 "/>
    <s v="99 - MULTIPROVINCIAL"/>
    <n v="64707721"/>
    <n v="23290240"/>
    <n v="18637893.4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 "/>
    <s v="99 - MULTIPROVINCIAL"/>
    <n v="45698602"/>
    <n v="35663562"/>
    <n v="24590775.359999996"/>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 "/>
    <s v="99 - MULTIPROVINCIAL"/>
    <n v="1121301298"/>
    <n v="810411763.6099999"/>
    <n v="708272438.67999995"/>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 "/>
    <s v="99 - MULTIPROVINCIAL"/>
    <n v="124372054"/>
    <n v="158909507.55999997"/>
    <n v="100542921.23999999"/>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 "/>
    <s v="99 - MULTIPROVINCIAL"/>
    <n v="1650000"/>
    <n v="3187661.27"/>
    <n v="18609.68"/>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 "/>
    <s v="99 - MULTIPROVINCIAL"/>
    <n v="0"/>
    <n v="1001506.8"/>
    <n v="0"/>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 "/>
    <s v="99 - MULTIPROVINCIAL"/>
    <n v="158314824"/>
    <n v="133141536.04999997"/>
    <n v="98820934.430000111"/>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 "/>
    <s v="99 - MULTIPROVINCIAL"/>
    <n v="38001834"/>
    <n v="57960797.68"/>
    <n v="45726159.699999958"/>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 "/>
    <s v="99 - MULTIPROVINCIAL"/>
    <n v="47216882"/>
    <n v="57588061.790000007"/>
    <n v="34881919.379999995"/>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 "/>
    <s v="99 - MULTIPROVINCIAL"/>
    <n v="27563008"/>
    <n v="20274728.34"/>
    <n v="12566641.889999999"/>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 "/>
    <s v="99 - MULTIPROVINCIAL"/>
    <n v="2582852"/>
    <n v="3606339.29"/>
    <n v="501380"/>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 "/>
    <s v="99 - MULTIPROVINCIAL"/>
    <n v="47009205"/>
    <n v="26656443.579999998"/>
    <n v="13046080.52"/>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 "/>
    <s v="99 - MULTIPROVINCIAL"/>
    <n v="3525273"/>
    <n v="11204352"/>
    <n v="6666135.2199999988"/>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 "/>
    <s v="99 - MULTIPROVINCIAL"/>
    <n v="39506737"/>
    <n v="18887083.190000001"/>
    <n v="7878936.3099999996"/>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 "/>
    <s v="99 - MULTIPROVINCIAL"/>
    <n v="104260277"/>
    <n v="23220926.86999999"/>
    <n v="6563732.6199999982"/>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 "/>
    <s v="99 - MULTIPROVINCIAL"/>
    <n v="13518714"/>
    <n v="75100117.569999993"/>
    <n v="62568539.759999998"/>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 "/>
    <s v="99 - MULTIPROVINCIAL"/>
    <n v="17658252"/>
    <n v="10001052.42"/>
    <n v="4520071.54"/>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 "/>
    <s v="99 - MULTIPROVINCIAL"/>
    <n v="17705139"/>
    <n v="18583287"/>
    <n v="13167357.08"/>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 "/>
    <s v="99 - MULTIPROVINCIAL"/>
    <n v="9424520"/>
    <n v="5016516"/>
    <n v="1468256.6"/>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 "/>
    <s v="99 - MULTIPROVINCIAL"/>
    <n v="4405222"/>
    <n v="673300"/>
    <n v="16544.2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 "/>
    <s v="99 - MULTIPROVINCIAL"/>
    <n v="1402538"/>
    <n v="1325167"/>
    <n v="696754.3600000001"/>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 "/>
    <s v="99 - MULTIPROVINCIAL"/>
    <n v="2299495"/>
    <n v="1906506.98"/>
    <n v="330526.99"/>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 "/>
    <s v="99 - MULTIPROVINCIAL"/>
    <n v="62875735"/>
    <n v="66526937.449999996"/>
    <n v="58268281.859999992"/>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 "/>
    <s v="99 - MULTIPROVINCIAL"/>
    <n v="179135570"/>
    <n v="66148726.089999989"/>
    <n v="25746790.56000001"/>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 "/>
    <s v="99 - MULTIPROVINCIAL"/>
    <n v="56718366"/>
    <n v="18704143"/>
    <n v="16141626.5"/>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 "/>
    <s v="99 - MULTIPROVINCIAL"/>
    <n v="9512946"/>
    <n v="9512946"/>
    <n v="9507833.4900000002"/>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 "/>
    <s v="99 - MULTIPROVINCIAL"/>
    <n v="9320643"/>
    <n v="2823058"/>
    <n v="2428737.0499999993"/>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1 - SERVICIOS BÁSICOS"/>
    <s v="N"/>
    <s v="00 - N/A"/>
    <s v="10 - FONDO GENERAL"/>
    <s v=" "/>
    <s v="99 - MULTIPROVINCIAL"/>
    <n v="1000000"/>
    <n v="1000000"/>
    <n v="100000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 "/>
    <s v="99 - MULTIPROVINCIAL"/>
    <n v="500000"/>
    <n v="500000"/>
    <n v="464342.75"/>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 "/>
    <s v="99 - MULTIPROVINCIAL"/>
    <n v="100000"/>
    <n v="100000"/>
    <n v="10000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 "/>
    <s v="99 - MULTIPROVINCIAL"/>
    <n v="3000000"/>
    <n v="2000000"/>
    <n v="13140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 "/>
    <s v="99 - MULTIPROVINCIAL"/>
    <n v="0"/>
    <n v="1000000"/>
    <n v="70741"/>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 "/>
    <s v="99 - MULTIPROVINCIAL"/>
    <n v="602816"/>
    <n v="602816"/>
    <n v="602816"/>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 "/>
    <s v="99 - MULTIPROVINCIAL"/>
    <n v="150000"/>
    <n v="150000"/>
    <n v="14972.43"/>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 "/>
    <s v="01 - DISTRITO NACIONAL"/>
    <n v="542773897"/>
    <n v="424734747.99000001"/>
    <n v="424271618.36999995"/>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 "/>
    <s v="99 - MULTIPROVINCIAL"/>
    <n v="17912464021"/>
    <n v="19084931362.339996"/>
    <n v="19063528446.269997"/>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 "/>
    <s v="99 - MULTIPROVINCIAL"/>
    <n v="0"/>
    <n v="4500000"/>
    <n v="4500000"/>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 "/>
    <s v="01 - DISTRITO NACIONAL"/>
    <n v="24280680"/>
    <n v="19450680"/>
    <n v="19386460"/>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 "/>
    <s v="99 - MULTIPROVINCIAL"/>
    <n v="464688916"/>
    <n v="527324337"/>
    <n v="525203349"/>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 "/>
    <s v="01 - DISTRITO NACIONAL"/>
    <n v="72945423"/>
    <n v="72945423"/>
    <n v="52628027.589999996"/>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 "/>
    <s v="99 - MULTIPROVINCIAL"/>
    <n v="2465521006"/>
    <n v="2518978632.8100004"/>
    <n v="2480081068.0000005"/>
  </r>
  <r>
    <s v="2024"/>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 "/>
    <s v="99 - MULTIPROVINCIAL"/>
    <n v="295431661"/>
    <n v="305708907.09999996"/>
    <n v="304905295.24999988"/>
  </r>
  <r>
    <s v="2024"/>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 "/>
    <s v="99 - MULTIPROVINCIAL"/>
    <n v="6480000"/>
    <n v="10030819.92"/>
    <n v="4379199.25"/>
  </r>
  <r>
    <s v="2024"/>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70 - DONACION EXTERNA"/>
    <s v=" "/>
    <s v="99 - MULTIPROVINCIAL"/>
    <n v="0"/>
    <n v="972660.27"/>
    <n v="0"/>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 "/>
    <s v="99 - MULTIPROVINCIAL"/>
    <n v="31560000"/>
    <n v="39060000"/>
    <n v="37828286.630000003"/>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 "/>
    <s v="99 - MULTIPROVINCIAL"/>
    <n v="7000000"/>
    <n v="7000000"/>
    <n v="5885650"/>
  </r>
  <r>
    <s v="2024"/>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 "/>
    <s v="99 - MULTIPROVINCIAL"/>
    <n v="2000000"/>
    <n v="7848760.0099999998"/>
    <n v="2940621.98"/>
  </r>
  <r>
    <s v="2024"/>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 "/>
    <s v="99 - MULTIPROVINCIAL"/>
    <n v="19575904"/>
    <n v="314065288.60000002"/>
    <n v="148494978.01000002"/>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 "/>
    <s v="01 - DISTRITO NACIONAL"/>
    <n v="0"/>
    <n v="2885977"/>
    <n v="23730622.030000001"/>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 "/>
    <s v="99 - MULTIPROVINCIAL"/>
    <n v="656400000"/>
    <n v="787648764.15999997"/>
    <n v="798281895.67999995"/>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 "/>
    <s v="99 - MULTIPROVINCIAL"/>
    <n v="25342295"/>
    <n v="257797"/>
    <n v="0"/>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 "/>
    <s v="99 - MULTIPROVINCIAL"/>
    <n v="0"/>
    <n v="9687.4599999999991"/>
    <n v="0"/>
  </r>
  <r>
    <s v="2024"/>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 "/>
    <s v="99 - MULTIPROVINCIAL"/>
    <n v="42204003"/>
    <n v="16198755.260000007"/>
    <n v="11019496.709999999"/>
  </r>
  <r>
    <s v="2024"/>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70 - DONACION EXTERNA"/>
    <s v=" "/>
    <s v="99 - MULTIPROVINCIAL"/>
    <n v="0"/>
    <n v="55347.24"/>
    <n v="0"/>
  </r>
  <r>
    <s v="2024"/>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 "/>
    <s v="99 - MULTIPROVINCIAL"/>
    <n v="42289098"/>
    <n v="100522011.02"/>
    <n v="82724316.829999998"/>
  </r>
  <r>
    <s v="2024"/>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 "/>
    <s v="99 - MULTIPROVINCIAL"/>
    <n v="0"/>
    <n v="6392911.0099999998"/>
    <n v="0"/>
  </r>
  <r>
    <s v="2024"/>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 "/>
    <s v="99 - MULTIPROVINCIAL"/>
    <n v="2500000"/>
    <n v="25334033.759999998"/>
    <n v="16027265.699999999"/>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 "/>
    <s v="99 - MULTIPROVINCIAL"/>
    <n v="183300000"/>
    <n v="250363365.80000004"/>
    <n v="192969438.04000002"/>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 "/>
    <s v="99 - MULTIPROVINCIAL"/>
    <n v="14911964"/>
    <n v="14324324"/>
    <n v="0"/>
  </r>
  <r>
    <s v="2024"/>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 "/>
    <s v="99 - MULTIPROVINCIAL"/>
    <n v="0"/>
    <n v="721328605.4000001"/>
    <n v="656038912.88999999"/>
  </r>
  <r>
    <s v="2024"/>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 "/>
    <s v="99 - MULTIPROVINCIAL"/>
    <n v="35827409"/>
    <n v="27983075.899999999"/>
    <n v="11184156.449999999"/>
  </r>
  <r>
    <s v="2024"/>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 "/>
    <s v="99 - MULTIPROVINCIAL"/>
    <n v="418408"/>
    <n v="1446594.18"/>
    <n v="1019342.44"/>
  </r>
  <r>
    <s v="2024"/>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 "/>
    <s v="99 - MULTIPROVINCIAL"/>
    <n v="77703964"/>
    <n v="39588408.960000001"/>
    <n v="28434504.509999994"/>
  </r>
  <r>
    <s v="2024"/>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 "/>
    <s v="99 - MULTIPROVINCIAL"/>
    <n v="7380000"/>
    <n v="28847463.319999997"/>
    <n v="19157349.590000004"/>
  </r>
  <r>
    <s v="2024"/>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 "/>
    <s v="99 - MULTIPROVINCIAL"/>
    <n v="1924483482"/>
    <n v="1225130500.6800001"/>
    <n v="1169189417.0699999"/>
  </r>
  <r>
    <s v="2024"/>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 "/>
    <s v="99 - MULTIPROVINCIAL"/>
    <n v="2246674239"/>
    <n v="1336211680.1999998"/>
    <n v="1051154562.0600002"/>
  </r>
  <r>
    <s v="2024"/>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 "/>
    <s v="99 - MULTIPROVINCIAL"/>
    <n v="0"/>
    <n v="62306878.350000001"/>
    <n v="805999"/>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 "/>
    <s v="99 - MULTIPROVINCIAL"/>
    <n v="645827394"/>
    <n v="655976057.64999998"/>
    <n v="627200552.85000002"/>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 "/>
    <s v="99 - MULTIPROVINCIAL"/>
    <n v="664584000"/>
    <n v="750648160"/>
    <n v="740213465.65000021"/>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 "/>
    <s v="99 - MULTIPROVINCIAL"/>
    <n v="115269828"/>
    <n v="312855288.00999999"/>
    <n v="192337619.40000001"/>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 "/>
    <s v="99 - MULTIPROVINCIAL"/>
    <n v="282902000"/>
    <n v="184191584.20000002"/>
    <n v="181460992.03"/>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 "/>
    <s v="99 - MULTIPROVINCIAL"/>
    <n v="86916933"/>
    <n v="85182809.340000004"/>
    <n v="82078683.670000002"/>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 "/>
    <s v="99 - MULTIPROVINCIAL"/>
    <n v="79210151"/>
    <n v="91856406.799999997"/>
    <n v="89892879.960000053"/>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 "/>
    <s v="99 - MULTIPROVINCIAL"/>
    <n v="88420299"/>
    <n v="94908047"/>
    <n v="73161034.210000008"/>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 "/>
    <s v="99 - MULTIPROVINCIAL"/>
    <n v="821000"/>
    <n v="1416500"/>
    <n v="618630.78"/>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 "/>
    <s v="99 - MULTIPROVINCIAL"/>
    <n v="4783444"/>
    <n v="5238135.63"/>
    <n v="3904467.12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 "/>
    <s v="99 - MULTIPROVINCIAL"/>
    <n v="13374921"/>
    <n v="13431089"/>
    <n v="10191255.5"/>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10 - FONDO GENERAL"/>
    <s v=" "/>
    <s v="99 - MULTIPROVINCIAL"/>
    <n v="0"/>
    <n v="1500000"/>
    <n v="1500000"/>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 "/>
    <s v="99 - MULTIPROVINCIAL"/>
    <n v="9807320"/>
    <n v="7327320"/>
    <n v="4251012.339999998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 "/>
    <s v="99 - MULTIPROVINCIAL"/>
    <n v="1104000"/>
    <n v="67985906.50999999"/>
    <n v="65439920.35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 "/>
    <s v="99 - MULTIPROVINCIAL"/>
    <n v="32157969"/>
    <n v="92934027.400000006"/>
    <n v="76608649.079999983"/>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 "/>
    <s v="99 - MULTIPROVINCIAL"/>
    <n v="0"/>
    <n v="40850000"/>
    <n v="27569122.14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 "/>
    <s v="99 - MULTIPROVINCIAL"/>
    <n v="35886483"/>
    <n v="18284853.510000002"/>
    <n v="18284853.510000002"/>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 "/>
    <s v="99 - MULTIPROVINCIAL"/>
    <n v="649566"/>
    <n v="36526003"/>
    <n v="9090451.0599999987"/>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 "/>
    <s v="99 - MULTIPROVINCIAL"/>
    <n v="55960107"/>
    <n v="86179156.359999999"/>
    <n v="61197592.939999983"/>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 "/>
    <s v="99 - MULTIPROVINCIAL"/>
    <n v="2000000"/>
    <n v="45364089.700000003"/>
    <n v="11895391.79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 "/>
    <s v="99 - MULTIPROVINCIAL"/>
    <n v="64402776"/>
    <n v="93999928.150000006"/>
    <n v="82501251.989999995"/>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 "/>
    <s v="99 - MULTIPROVINCIAL"/>
    <n v="0"/>
    <n v="9360000"/>
    <n v="5628181.0999999996"/>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 "/>
    <s v="99 - MULTIPROVINCIAL"/>
    <n v="10148997"/>
    <n v="4953027.5699999994"/>
    <n v="4828273.8099999996"/>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 "/>
    <s v="99 - MULTIPROVINCIAL"/>
    <n v="68456"/>
    <n v="10333630"/>
    <n v="4734816.8600000003"/>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 "/>
    <s v="99 - MULTIPROVINCIAL"/>
    <n v="9440303"/>
    <n v="16197046.75"/>
    <n v="14908869.720000001"/>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 "/>
    <s v="99 - MULTIPROVINCIAL"/>
    <n v="0"/>
    <n v="2419947"/>
    <n v="603632.06999999995"/>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 "/>
    <s v="99 - MULTIPROVINCIAL"/>
    <n v="23730500"/>
    <n v="30325517.59"/>
    <n v="7448050.3799999999"/>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 "/>
    <s v="99 - MULTIPROVINCIAL"/>
    <n v="2062900"/>
    <n v="1256900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 "/>
    <s v="99 - MULTIPROVINCIAL"/>
    <n v="9168960"/>
    <n v="10728808.75"/>
    <n v="9838933.4100000001"/>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 "/>
    <s v="99 - MULTIPROVINCIAL"/>
    <n v="0"/>
    <n v="200063"/>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 "/>
    <s v="99 - MULTIPROVINCIAL"/>
    <n v="1390900"/>
    <n v="3561791.73"/>
    <n v="3532723.89"/>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 "/>
    <s v="99 - MULTIPROVINCIAL"/>
    <n v="0"/>
    <n v="197500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 "/>
    <s v="99 - MULTIPROVINCIAL"/>
    <n v="1819875"/>
    <n v="7085461.25"/>
    <n v="6972035.5299999993"/>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 "/>
    <s v="99 - MULTIPROVINCIAL"/>
    <n v="23880"/>
    <n v="981142.96"/>
    <n v="680973.67"/>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 "/>
    <s v="99 - MULTIPROVINCIAL"/>
    <n v="794690"/>
    <n v="2733690"/>
    <n v="2575456.5600000005"/>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 "/>
    <s v="99 - MULTIPROVINCIAL"/>
    <n v="367664"/>
    <n v="5365516.2"/>
    <n v="78910.850000000006"/>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 "/>
    <s v="99 - MULTIPROVINCIAL"/>
    <n v="77935211"/>
    <n v="79935691.170000002"/>
    <n v="79568129.920000017"/>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 "/>
    <s v="99 - MULTIPROVINCIAL"/>
    <n v="104273587"/>
    <n v="35804746.930000007"/>
    <n v="13710120.530000003"/>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 "/>
    <s v="99 - MULTIPROVINCIAL"/>
    <n v="27975860"/>
    <n v="122185669.27000001"/>
    <n v="105357557.57000004"/>
  </r>
  <r>
    <s v="2024"/>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 "/>
    <s v="99 - MULTIPROVINCIAL"/>
    <n v="60997530"/>
    <n v="94552861"/>
    <n v="92403888.310000002"/>
  </r>
  <r>
    <s v="2024"/>
    <x v="0"/>
    <x v="0"/>
    <x v="0"/>
    <x v="0"/>
    <s v="2 - Poder Ejecutivo"/>
    <s v="0202 - MINISTERIO DE  INTERIOR Y POLICÍA"/>
    <s v="0002 - INSTITUTO POLICIAL DE EDUCACION"/>
    <s v="4 - SERVICIOS SOCIALES"/>
    <s v="4.4 - Educación"/>
    <s v="4.4.04 - Educación superior"/>
    <s v="2.1 - REMUNERACIONES Y CONTRIBUCIONES"/>
    <s v="2.1.2 - SOBRESUELDOS"/>
    <s v="N"/>
    <s v="00 - N/A"/>
    <s v="10 - FONDO GENERAL"/>
    <s v=" "/>
    <s v="99 - MULTIPROVINCIAL"/>
    <n v="13537668"/>
    <n v="0"/>
    <n v="0"/>
  </r>
  <r>
    <s v="2024"/>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 "/>
    <s v="99 - MULTIPROVINCIAL"/>
    <n v="4323960"/>
    <n v="6615552.8799999999"/>
    <n v="6357305.2500000009"/>
  </r>
  <r>
    <s v="2024"/>
    <x v="0"/>
    <x v="0"/>
    <x v="0"/>
    <x v="0"/>
    <s v="2 - Poder Ejecutivo"/>
    <s v="0202 - MINISTERIO DE  INTERIOR Y POLICÍA"/>
    <s v="0002 - INSTITUTO POLICIAL DE EDUCACION"/>
    <s v="4 - SERVICIOS SOCIALES"/>
    <s v="4.4 - Educación"/>
    <s v="4.4.04 - Educación superior"/>
    <s v="2.2 - CONTRATACIÓN DE SERVICIOS"/>
    <s v="2.2.1 - SERVICIOS BÁSICOS"/>
    <s v="N"/>
    <s v="00 - N/A"/>
    <s v="10 - FONDO GENERAL"/>
    <s v=" "/>
    <s v="99 - MULTIPROVINCIAL"/>
    <n v="300000"/>
    <n v="252681.8"/>
    <n v="237548.59999999998"/>
  </r>
  <r>
    <s v="2024"/>
    <x v="0"/>
    <x v="0"/>
    <x v="0"/>
    <x v="0"/>
    <s v="2 - Poder Ejecutivo"/>
    <s v="0202 - MINISTERIO DE  INTERIOR Y POLICÍA"/>
    <s v="0002 - INSTITUTO POLICIAL DE EDUCACION"/>
    <s v="4 - SERVICIOS SOCIALES"/>
    <s v="4.4 - Educación"/>
    <s v="4.4.04 - Educación superior"/>
    <s v="2.2 - CONTRATACIÓN DE SERVICIOS"/>
    <s v="2.2.2 - PUBLICIDAD, IMPRESIÓN Y ENCUADERNACIÓN"/>
    <s v="N"/>
    <s v="00 - N/A"/>
    <s v="10 - FONDO GENERAL"/>
    <s v=" "/>
    <s v="99 - MULTIPROVINCIAL"/>
    <n v="1203419"/>
    <n v="623571"/>
    <n v="623570.59000000008"/>
  </r>
  <r>
    <s v="2024"/>
    <x v="0"/>
    <x v="0"/>
    <x v="0"/>
    <x v="0"/>
    <s v="2 - Poder Ejecutivo"/>
    <s v="0202 - MINISTERIO DE  INTERIOR Y POLICÍA"/>
    <s v="0002 - INSTITUTO POLICIAL DE EDUCACION"/>
    <s v="4 - SERVICIOS SOCIALES"/>
    <s v="4.4 - Educación"/>
    <s v="4.4.04 - Educación superior"/>
    <s v="2.2 - CONTRATACIÓN DE SERVICIOS"/>
    <s v="2.2.3 - VIÁTICOS"/>
    <s v="N"/>
    <s v="00 - N/A"/>
    <s v="10 - FONDO GENERAL"/>
    <s v=" "/>
    <s v="99 - MULTIPROVINCIAL"/>
    <n v="15780000"/>
    <n v="15780000"/>
    <n v="15703500"/>
  </r>
  <r>
    <s v="2024"/>
    <x v="0"/>
    <x v="0"/>
    <x v="0"/>
    <x v="0"/>
    <s v="2 - Poder Ejecutivo"/>
    <s v="0202 - MINISTERIO DE  INTERIOR Y POLICÍA"/>
    <s v="0002 - INSTITUTO POLICIAL DE EDUCACION"/>
    <s v="4 - SERVICIOS SOCIALES"/>
    <s v="4.4 - Educación"/>
    <s v="4.4.04 - Educación superior"/>
    <s v="2.2 - CONTRATACIÓN DE SERVICIOS"/>
    <s v="2.2.4 - TRANSPORTE Y ALMACENAJE"/>
    <s v="N"/>
    <s v="00 - N/A"/>
    <s v="10 - FONDO GENERAL"/>
    <s v=" "/>
    <s v="99 - MULTIPROVINCIAL"/>
    <n v="1399490"/>
    <n v="853361"/>
    <n v="798359.68"/>
  </r>
  <r>
    <s v="2024"/>
    <x v="0"/>
    <x v="0"/>
    <x v="0"/>
    <x v="0"/>
    <s v="2 - Poder Ejecutivo"/>
    <s v="0202 - MINISTERIO DE  INTERIOR Y POLICÍA"/>
    <s v="0002 - INSTITUTO POLICIAL DE EDUCACION"/>
    <s v="4 - SERVICIOS SOCIALES"/>
    <s v="4.4 - Educación"/>
    <s v="4.4.04 - Educación superior"/>
    <s v="2.2 - CONTRATACIÓN DE SERVICIOS"/>
    <s v="2.2.6 - SEGUROS"/>
    <s v="N"/>
    <s v="00 - N/A"/>
    <s v="10 - FONDO GENERAL"/>
    <s v=" "/>
    <s v="99 - MULTIPROVINCIAL"/>
    <n v="750000"/>
    <n v="580066"/>
    <n v="580065.78"/>
  </r>
  <r>
    <s v="2024"/>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 "/>
    <s v="99 - MULTIPROVINCIAL"/>
    <n v="1531408"/>
    <n v="2612906"/>
    <n v="1721115.29"/>
  </r>
  <r>
    <s v="2024"/>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 "/>
    <s v="99 - MULTIPROVINCIAL"/>
    <n v="3705600"/>
    <n v="29982638.939999998"/>
    <n v="5982755.7000000002"/>
  </r>
  <r>
    <s v="2024"/>
    <x v="0"/>
    <x v="0"/>
    <x v="0"/>
    <x v="0"/>
    <s v="2 - Poder Ejecutivo"/>
    <s v="0202 - MINISTERIO DE  INTERIOR Y POLICÍA"/>
    <s v="0002 - INSTITUTO POLICIAL DE EDUCACION"/>
    <s v="4 - SERVICIOS SOCIALES"/>
    <s v="4.4 - Educación"/>
    <s v="4.4.04 - Educación superior"/>
    <s v="2.2 - CONTRATACIÓN DE SERVICIOS"/>
    <s v="2.2.9 - OTRAS CONTRATACIONES DE SERVICIOS"/>
    <s v="N"/>
    <s v="00 - N/A"/>
    <s v="10 - FONDO GENERAL"/>
    <s v=" "/>
    <s v="99 - MULTIPROVINCIAL"/>
    <n v="21096"/>
    <n v="1762854.1600000001"/>
    <n v="1762854.1600000001"/>
  </r>
  <r>
    <s v="2024"/>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 "/>
    <s v="99 - MULTIPROVINCIAL"/>
    <n v="16108658"/>
    <n v="15247338.1"/>
    <n v="15188113.43"/>
  </r>
  <r>
    <s v="2024"/>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 "/>
    <s v="99 - MULTIPROVINCIAL"/>
    <n v="5191455"/>
    <n v="8086861.6200000001"/>
    <n v="5613361.5"/>
  </r>
  <r>
    <s v="2024"/>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 "/>
    <s v="99 - MULTIPROVINCIAL"/>
    <n v="1290906"/>
    <n v="1969395.9"/>
    <n v="1958156.9000000001"/>
  </r>
  <r>
    <s v="2024"/>
    <x v="0"/>
    <x v="0"/>
    <x v="0"/>
    <x v="0"/>
    <s v="2 - Poder Ejecutivo"/>
    <s v="0202 - MINISTERIO DE  INTERIOR Y POLICÍA"/>
    <s v="0002 - INSTITUTO POLICIAL DE EDUCACION"/>
    <s v="4 - SERVICIOS SOCIALES"/>
    <s v="4.4 - Educación"/>
    <s v="4.4.04 - Educación superior"/>
    <s v="2.3 - MATERIALES Y SUMINISTROS"/>
    <s v="2.3.5 - CUERO, CAUCHO Y PLÁSTICO"/>
    <s v="N"/>
    <s v="00 - N/A"/>
    <s v="10 - FONDO GENERAL"/>
    <s v=" "/>
    <s v="99 - MULTIPROVINCIAL"/>
    <n v="47207"/>
    <n v="42055.199999999997"/>
    <n v="42055.199999999997"/>
  </r>
  <r>
    <s v="2024"/>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 "/>
    <s v="99 - MULTIPROVINCIAL"/>
    <n v="547858"/>
    <n v="1261159.3399999999"/>
    <n v="1260008.6199999999"/>
  </r>
  <r>
    <s v="2024"/>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 "/>
    <s v="99 - MULTIPROVINCIAL"/>
    <n v="12814831"/>
    <n v="15209359.58"/>
    <n v="15209356.68"/>
  </r>
  <r>
    <s v="2024"/>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 "/>
    <s v="99 - MULTIPROVINCIAL"/>
    <n v="4311365"/>
    <n v="7434292.0300000003"/>
    <n v="7425050.7100000009"/>
  </r>
  <r>
    <s v="2024"/>
    <x v="0"/>
    <x v="0"/>
    <x v="0"/>
    <x v="0"/>
    <s v="2 - Poder Ejecutivo"/>
    <s v="0202 - MINISTERIO DE  INTERIOR Y POLICÍA"/>
    <s v="0003 - INSTITUTO NACIONAL DE MIGRACION"/>
    <s v="1 - SERVICIOS  GENERALES"/>
    <s v="1.1 - Administración general"/>
    <s v="1.1.02 - Gestión administrativa, financiera, fiscal, económica y planificación"/>
    <s v="2.1 - REMUNERACIONES Y CONTRIBUCIONES"/>
    <s v="2.1.1 - REMUNERACIONES"/>
    <s v="N"/>
    <s v="00 - N/A"/>
    <s v="10 - FONDO GENERAL"/>
    <s v=" "/>
    <s v="99 - MULTIPROVINCIAL"/>
    <n v="500000"/>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1 - REMUNERACIONES Y CONTRIBUCIONES"/>
    <s v="2.1.1 - REMUNERACIONES"/>
    <s v="N"/>
    <s v="00 - N/A"/>
    <s v="70 - DONACION EXTERNA"/>
    <s v=" "/>
    <s v="99 - MULTIPROVINCIAL"/>
    <n v="0"/>
    <n v="1544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1 - REMUNERACIONES Y CONTRIBUCIONES"/>
    <s v="2.1.5 - CONTRIBUCIONES A LA SEGURIDAD SOCIAL"/>
    <s v="N"/>
    <s v="00 - N/A"/>
    <s v="70 - DONACION EXTERNA"/>
    <s v=" "/>
    <s v="99 - MULTIPROVINCIAL"/>
    <n v="0"/>
    <n v="23607.759999999998"/>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0"/>
    <n v="41915"/>
    <n v="31968.73"/>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42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 "/>
    <s v="99 - MULTIPROVINCIAL"/>
    <n v="500000"/>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4 - TRANSPORTE Y ALMACENAJE"/>
    <s v="N"/>
    <s v="00 - N/A"/>
    <s v="10 - FONDO GENERAL"/>
    <s v=" "/>
    <s v="99 - MULTIPROVINCIAL"/>
    <n v="0"/>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10 - FONDO GENERAL"/>
    <s v=" "/>
    <s v="99 - MULTIPROVINCIAL"/>
    <n v="0"/>
    <n v="100000"/>
    <n v="10000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70 - DONACION EXTERNA"/>
    <s v=" "/>
    <s v="99 - MULTIPROVINCIAL"/>
    <n v="0"/>
    <n v="144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937833"/>
    <n v="732319.99000000022"/>
    <n v="701519.99"/>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003085"/>
    <n v="33400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562167"/>
    <n v="80000"/>
    <n v="79999.989999999991"/>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562893.24"/>
    <n v="185242.3"/>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 "/>
    <s v="99 - MULTIPROVINCIAL"/>
    <n v="49898522"/>
    <n v="49815943.989999995"/>
    <n v="49544382.150000006"/>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 "/>
    <s v="99 - MULTIPROVINCIAL"/>
    <n v="0"/>
    <n v="1782579.9999999998"/>
    <n v="828880"/>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 "/>
    <s v="99 - MULTIPROVINCIAL"/>
    <n v="9963650"/>
    <n v="10435057.35"/>
    <n v="10435057.35"/>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 "/>
    <s v="99 - MULTIPROVINCIAL"/>
    <n v="80000"/>
    <n v="80000"/>
    <n v="66261.41"/>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 "/>
    <s v="99 - MULTIPROVINCIAL"/>
    <n v="6300000"/>
    <n v="6764020.3999999994"/>
    <n v="6762020.3999999994"/>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 "/>
    <s v="99 - MULTIPROVINCIAL"/>
    <n v="0"/>
    <n v="250189.37"/>
    <n v="104336.80999999998"/>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 "/>
    <s v="99 - MULTIPROVINCIAL"/>
    <n v="4579309"/>
    <n v="4398588.12"/>
    <n v="4225089.5699999994"/>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 "/>
    <s v="99 - MULTIPROVINCIAL"/>
    <n v="884600"/>
    <n v="1517277.52"/>
    <n v="1498274.67"/>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 "/>
    <s v="99 - MULTIPROVINCIAL"/>
    <n v="0"/>
    <n v="2262166.41"/>
    <n v="1761619.4200000002"/>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 "/>
    <s v="99 - MULTIPROVINCIAL"/>
    <n v="1677784"/>
    <n v="612000"/>
    <n v="555534.82999999996"/>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 "/>
    <s v="99 - MULTIPROVINCIAL"/>
    <n v="0"/>
    <n v="0"/>
    <n v="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 "/>
    <s v="99 - MULTIPROVINCIAL"/>
    <n v="50000"/>
    <n v="71150"/>
    <n v="5410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 "/>
    <s v="99 - MULTIPROVINCIAL"/>
    <n v="8861403"/>
    <n v="7983185.1400000006"/>
    <n v="7513583.4399999995"/>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 "/>
    <s v="99 - MULTIPROVINCIAL"/>
    <n v="4000000"/>
    <n v="4384712.33"/>
    <n v="4384712.33"/>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 "/>
    <s v="99 - MULTIPROVINCIAL"/>
    <n v="967920"/>
    <n v="1306915.1499999999"/>
    <n v="1226486.52"/>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 "/>
    <s v="99 - MULTIPROVINCIAL"/>
    <n v="6421880"/>
    <n v="7850785.6499999994"/>
    <n v="7648783.4699999997"/>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 "/>
    <s v="99 - MULTIPROVINCIAL"/>
    <n v="130900000"/>
    <n v="111327514.64999999"/>
    <n v="2236062"/>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 "/>
    <s v="99 - MULTIPROVINCIAL"/>
    <n v="3584000"/>
    <n v="4225298.0999999996"/>
    <n v="4201715.9000000004"/>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 "/>
    <s v="99 - MULTIPROVINCIAL"/>
    <n v="0"/>
    <n v="461113.20000000007"/>
    <n v="416150.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 "/>
    <s v="99 - MULTIPROVINCIAL"/>
    <n v="471559"/>
    <n v="395656.96000000002"/>
    <n v="307638.4599999999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 "/>
    <s v="99 - MULTIPROVINCIAL"/>
    <n v="250000"/>
    <n v="386302.46"/>
    <n v="386294.44"/>
  </r>
  <r>
    <s v="2024"/>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70 - DONACION EXTERNA"/>
    <s v=" "/>
    <s v="99 - MULTIPROVINCIAL"/>
    <n v="0"/>
    <n v="730715"/>
    <n v="0"/>
  </r>
  <r>
    <s v="2024"/>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 "/>
    <s v="99 - MULTIPROVINCIAL"/>
    <n v="6122100"/>
    <n v="815475.98000000045"/>
    <n v="759293.9800000001"/>
  </r>
  <r>
    <s v="2024"/>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 "/>
    <s v="99 - MULTIPROVINCIAL"/>
    <n v="45000"/>
    <n v="44959"/>
    <n v="44958"/>
  </r>
  <r>
    <s v="2024"/>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 "/>
    <s v="99 - MULTIPROVINCIAL"/>
    <n v="22600"/>
    <n v="85889.84"/>
    <n v="85889.84"/>
  </r>
  <r>
    <s v="2024"/>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 "/>
    <s v="99 - MULTIPROVINCIAL"/>
    <n v="1541800"/>
    <n v="1510871.96"/>
    <n v="1510871.9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70 - DONACION EXTERNA"/>
    <s v=" "/>
    <s v="99 - MULTIPROVINCIAL"/>
    <n v="0"/>
    <n v="216000"/>
    <n v="0"/>
  </r>
  <r>
    <s v="2024"/>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 "/>
    <s v="99 - MULTIPROVINCIAL"/>
    <n v="2026840"/>
    <n v="2313746.06"/>
    <n v="2253428.8699999992"/>
  </r>
  <r>
    <s v="2024"/>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70 - DONACION EXTERNA"/>
    <s v=" "/>
    <s v="99 - MULTIPROVINCIAL"/>
    <n v="0"/>
    <n v="623723.27"/>
    <n v="9600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 "/>
    <s v="01 - DISTRITO NACIONAL"/>
    <n v="92579142"/>
    <n v="95867542"/>
    <n v="95351641.270000011"/>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 "/>
    <s v="01 - DISTRITO NACIONAL"/>
    <n v="6365883"/>
    <n v="13098993"/>
    <n v="7398993"/>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 "/>
    <s v="01 - DISTRITO NACIONAL"/>
    <n v="11872007"/>
    <n v="13701562"/>
    <n v="13619621.930000005"/>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 "/>
    <s v="01 - DISTRITO NACIONAL"/>
    <n v="2418412"/>
    <n v="2287412"/>
    <n v="2142542.299999999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 "/>
    <s v="01 - DISTRITO NACIONAL"/>
    <n v="242943"/>
    <n v="142943"/>
    <n v="71698.399999999994"/>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 "/>
    <s v="01 - DISTRITO NACIONAL"/>
    <n v="10000"/>
    <n v="25000"/>
    <n v="17982.5"/>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 "/>
    <s v="01 - DISTRITO NACIONAL"/>
    <n v="560522"/>
    <n v="495802"/>
    <n v="488826.6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1616427"/>
    <n v="1196427"/>
    <n v="878254.67"/>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 "/>
    <s v="01 - DISTRITO NACIONAL"/>
    <n v="294583"/>
    <n v="135583"/>
    <n v="28848.299999999996"/>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 "/>
    <s v="01 - DISTRITO NACIONAL"/>
    <n v="12791182"/>
    <n v="16341182"/>
    <n v="16141392.540000003"/>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 "/>
    <s v="01 - DISTRITO NACIONAL"/>
    <n v="5270000"/>
    <n v="2121000"/>
    <n v="2015278.31"/>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 "/>
    <s v="01 - DISTRITO NACIONAL"/>
    <n v="251271"/>
    <n v="363371"/>
    <n v="235811.71"/>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 "/>
    <s v="01 - DISTRITO NACIONAL"/>
    <n v="2734261"/>
    <n v="1034261"/>
    <n v="798506.97999999986"/>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1145000"/>
    <n v="1322900"/>
    <n v="929043.46"/>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12124912"/>
    <n v="11564912"/>
    <n v="11211303.020000001"/>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 "/>
    <s v="01 - DISTRITO NACIONAL"/>
    <n v="2312709"/>
    <n v="4706709"/>
    <n v="4348397.54"/>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 "/>
    <s v="99 - MULTIPROVINCIAL"/>
    <n v="354042588"/>
    <n v="353060200.80000001"/>
    <n v="352067173.12"/>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 "/>
    <s v="99 - MULTIPROVINCIAL"/>
    <n v="25819810"/>
    <n v="36096200"/>
    <n v="36007132.299999997"/>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 "/>
    <s v="99 - MULTIPROVINCIAL"/>
    <n v="18731883"/>
    <n v="19456577.199999999"/>
    <n v="19425379.010000002"/>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 "/>
    <s v="99 - MULTIPROVINCIAL"/>
    <n v="13693720"/>
    <n v="15227726"/>
    <n v="14235570.139999999"/>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 "/>
    <s v="99 - MULTIPROVINCIAL"/>
    <n v="250000"/>
    <n v="2054900"/>
    <n v="769234.63"/>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 "/>
    <s v="99 - MULTIPROVINCIAL"/>
    <n v="6001800"/>
    <n v="7749304"/>
    <n v="7745303.9000000004"/>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 "/>
    <s v="99 - MULTIPROVINCIAL"/>
    <n v="100000"/>
    <n v="360000"/>
    <n v="30616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 "/>
    <s v="99 - MULTIPROVINCIAL"/>
    <n v="7760000"/>
    <n v="9289400"/>
    <n v="3306170.51"/>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 "/>
    <s v="99 - MULTIPROVINCIAL"/>
    <n v="8212894"/>
    <n v="7972729"/>
    <n v="7972728.5800000001"/>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 "/>
    <s v="99 - MULTIPROVINCIAL"/>
    <n v="9600000"/>
    <n v="5303977"/>
    <n v="3058425.5300000003"/>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 "/>
    <s v="99 - MULTIPROVINCIAL"/>
    <n v="1510000"/>
    <n v="3646510"/>
    <n v="32436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 "/>
    <s v="99 - MULTIPROVINCIAL"/>
    <n v="1404725"/>
    <n v="931948"/>
    <n v="868535.5"/>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 "/>
    <s v="99 - MULTIPROVINCIAL"/>
    <n v="36245498"/>
    <n v="44534070"/>
    <n v="29717819.280000005"/>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 "/>
    <s v="99 - MULTIPROVINCIAL"/>
    <n v="17202505"/>
    <n v="18310661"/>
    <n v="12126474.85"/>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 "/>
    <s v="99 - MULTIPROVINCIAL"/>
    <n v="2062000"/>
    <n v="1108933"/>
    <n v="180830.93999999997"/>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 "/>
    <s v="99 - MULTIPROVINCIAL"/>
    <n v="3285000"/>
    <n v="3338051"/>
    <n v="1602850.1600000001"/>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 "/>
    <s v="99 - MULTIPROVINCIAL"/>
    <n v="45000"/>
    <n v="68779.5"/>
    <n v="53723"/>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 "/>
    <s v="99 - MULTIPROVINCIAL"/>
    <n v="40947495"/>
    <n v="51849499.5"/>
    <n v="51090356.400000006"/>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 "/>
    <s v="99 - MULTIPROVINCIAL"/>
    <n v="14011500"/>
    <n v="58029865"/>
    <n v="10003468.090000002"/>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 "/>
    <s v="01 - DISTRITO NACIONAL"/>
    <n v="18952961"/>
    <n v="19895974"/>
    <n v="18822465.499999996"/>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2 - SOBRESUELDOS"/>
    <s v="N"/>
    <s v="00 - N/A"/>
    <s v="10 - FONDO GENERAL"/>
    <s v=" "/>
    <s v="01 - DISTRITO NACIONAL"/>
    <n v="50000"/>
    <n v="1610000"/>
    <n v="0"/>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 "/>
    <s v="01 - DISTRITO NACIONAL"/>
    <n v="2800000"/>
    <n v="3108575"/>
    <n v="2735563.0000000005"/>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 "/>
    <s v="01 - DISTRITO NACIONAL"/>
    <n v="525000"/>
    <n v="525000"/>
    <n v="521882.75000000006"/>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 "/>
    <s v="01 - DISTRITO NACIONAL"/>
    <n v="50000"/>
    <n v="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150000"/>
    <n v="150000"/>
    <n v="12250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 "/>
    <s v="01 - DISTRITO NACIONAL"/>
    <n v="130000"/>
    <n v="130000"/>
    <n v="0"/>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 "/>
    <s v="01 - DISTRITO NACIONAL"/>
    <n v="2400000"/>
    <n v="2400000"/>
    <n v="2390613.11"/>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 "/>
    <s v="01 - DISTRITO NACIONAL"/>
    <n v="600000"/>
    <n v="600000"/>
    <n v="464766.6"/>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 "/>
    <s v="01 - DISTRITO NACIONAL"/>
    <n v="150000"/>
    <n v="260300"/>
    <n v="29629.8"/>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 "/>
    <s v="01 - DISTRITO NACIONAL"/>
    <n v="150000"/>
    <n v="150000"/>
    <n v="122199.96"/>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1435000"/>
    <n v="1388000"/>
    <n v="1145194.7"/>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 "/>
    <s v="01 - DISTRITO NACIONAL"/>
    <n v="600000"/>
    <n v="536700"/>
    <n v="21414.6"/>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 "/>
    <s v="99 - MULTIPROVINCIAL"/>
    <n v="815586285"/>
    <n v="837875178.00999999"/>
    <n v="834939525.95999968"/>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 "/>
    <s v="99 - MULTIPROVINCIAL"/>
    <n v="0"/>
    <n v="15500000"/>
    <n v="0"/>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 "/>
    <s v="99 - MULTIPROVINCIAL"/>
    <n v="54568201"/>
    <n v="57473674.600000001"/>
    <n v="57201193.799999975"/>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 "/>
    <s v="99 - MULTIPROVINCIAL"/>
    <n v="36678490"/>
    <n v="39667696.549999997"/>
    <n v="38526120.399999999"/>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 "/>
    <s v="99 - MULTIPROVINCIAL"/>
    <n v="2500000"/>
    <n v="2826762.12"/>
    <n v="2738482.88"/>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 "/>
    <s v="99 - MULTIPROVINCIAL"/>
    <n v="5700000"/>
    <n v="9285800"/>
    <n v="8962400"/>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 "/>
    <s v="99 - MULTIPROVINCIAL"/>
    <n v="18291824"/>
    <n v="16689348.15"/>
    <n v="16583288.150000002"/>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 "/>
    <s v="99 - MULTIPROVINCIAL"/>
    <n v="27008045"/>
    <n v="25994907.620000001"/>
    <n v="25994907.62000000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 "/>
    <s v="99 - MULTIPROVINCIAL"/>
    <n v="26000000"/>
    <n v="44267638.120000005"/>
    <n v="35021054.689999998"/>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 "/>
    <s v="99 - MULTIPROVINCIAL"/>
    <n v="2020000"/>
    <n v="2451207.6999999997"/>
    <n v="2083604.9300000004"/>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 "/>
    <s v="99 - MULTIPROVINCIAL"/>
    <n v="0"/>
    <n v="365240"/>
    <n v="364478.4"/>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 "/>
    <s v="99 - MULTIPROVINCIAL"/>
    <n v="42000000"/>
    <n v="40353524.859999999"/>
    <n v="26505272.579999994"/>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 "/>
    <s v="99 - MULTIPROVINCIAL"/>
    <n v="41000000"/>
    <n v="40418615.740000002"/>
    <n v="32343618.939999998"/>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 "/>
    <s v="99 - MULTIPROVINCIAL"/>
    <n v="3557760"/>
    <n v="5076356.45"/>
    <n v="2988655.21"/>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 "/>
    <s v="99 - MULTIPROVINCIAL"/>
    <n v="0"/>
    <n v="18231"/>
    <n v="18231"/>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 "/>
    <s v="99 - MULTIPROVINCIAL"/>
    <n v="23919550"/>
    <n v="14563395.819999997"/>
    <n v="11921211.119999999"/>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 "/>
    <s v="99 - MULTIPROVINCIAL"/>
    <n v="0"/>
    <n v="3220621.4800000014"/>
    <n v="3088621.0300000003"/>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 "/>
    <s v="99 - MULTIPROVINCIAL"/>
    <n v="105880450"/>
    <n v="129770404.65000001"/>
    <n v="120572556.25"/>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 "/>
    <s v="99 - MULTIPROVINCIAL"/>
    <n v="72300000"/>
    <n v="74284899.050000027"/>
    <n v="60222955.680000015"/>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 "/>
    <s v="01 - DISTRITO NACIONAL"/>
    <n v="34206024"/>
    <n v="33791385.600000001"/>
    <n v="33791282.679999992"/>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2 - SOBRESUELDOS"/>
    <s v="N"/>
    <s v="00 - N/A"/>
    <s v="10 - FONDO GENERAL"/>
    <s v=" "/>
    <s v="01 - DISTRITO NACIONAL"/>
    <n v="0"/>
    <n v="4252012"/>
    <n v="0"/>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 "/>
    <s v="01 - DISTRITO NACIONAL"/>
    <n v="4830131"/>
    <n v="4823757.4000000004"/>
    <n v="4823757.2399999984"/>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 "/>
    <s v="01 - DISTRITO NACIONAL"/>
    <n v="1275000"/>
    <n v="1420519.55"/>
    <n v="1403519.4"/>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2 - PUBLICIDAD, IMPRESIÓN Y ENCUADERNACIÓN"/>
    <s v="N"/>
    <s v="00 - N/A"/>
    <s v="10 - FONDO GENERAL"/>
    <s v=" "/>
    <s v="01 - DISTRITO NACIONAL"/>
    <n v="40000"/>
    <n v="100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 "/>
    <s v="01 - DISTRITO NACIONAL"/>
    <n v="10000"/>
    <n v="35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5 - ALQUILERES Y RENTAS"/>
    <s v="N"/>
    <s v="00 - N/A"/>
    <s v="10 - FONDO GENERAL"/>
    <s v=" "/>
    <s v="01 - DISTRITO NACIONAL"/>
    <n v="30175"/>
    <n v="7698.1399999999994"/>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 "/>
    <s v="01 - DISTRITO NACIONAL"/>
    <n v="525000"/>
    <n v="698343.58000000007"/>
    <n v="695659.87999999989"/>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2229912"/>
    <n v="838610"/>
    <n v="712826.2"/>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 "/>
    <s v="01 - DISTRITO NACIONAL"/>
    <n v="230000"/>
    <n v="192256.41999999998"/>
    <n v="82700.539999999994"/>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 "/>
    <s v="01 - DISTRITO NACIONAL"/>
    <n v="50000"/>
    <n v="145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 "/>
    <s v="01 - DISTRITO NACIONAL"/>
    <n v="4100000"/>
    <n v="4299949"/>
    <n v="4061910.9"/>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 "/>
    <s v="01 - DISTRITO NACIONAL"/>
    <n v="1399000"/>
    <n v="1328500"/>
    <n v="1300328.1399999999"/>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 "/>
    <s v="01 - DISTRITO NACIONAL"/>
    <n v="95000"/>
    <n v="124699.99999999999"/>
    <n v="119052.49"/>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 "/>
    <s v="01 - DISTRITO NACIONAL"/>
    <n v="30000"/>
    <n v="5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 "/>
    <s v="01 - DISTRITO NACIONAL"/>
    <n v="700000"/>
    <n v="660180"/>
    <n v="648933.5"/>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867000"/>
    <n v="507800"/>
    <n v="484934.2"/>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4136000"/>
    <n v="5660098"/>
    <n v="5229490.58"/>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 "/>
    <s v="01 - DISTRITO NACIONAL"/>
    <n v="1675000"/>
    <n v="2753932.3099999996"/>
    <n v="2418198.4099999997"/>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 "/>
    <s v="01 - DISTRITO NACIONAL"/>
    <n v="14675425"/>
    <n v="14675425"/>
    <n v="13789992.870000003"/>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2 - SOBRESUELDOS"/>
    <s v="N"/>
    <s v="00 - N/A"/>
    <s v="10 - FONDO GENERAL"/>
    <s v=" "/>
    <s v="01 - DISTRITO NACIONAL"/>
    <n v="0"/>
    <n v="1280000"/>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 "/>
    <s v="01 - DISTRITO NACIONAL"/>
    <n v="2133800"/>
    <n v="2133800"/>
    <n v="1971949.3199999996"/>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 "/>
    <s v="01 - DISTRITO NACIONAL"/>
    <n v="683200"/>
    <n v="583904.66"/>
    <n v="494058.79"/>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 "/>
    <s v="01 - DISTRITO NACIONAL"/>
    <n v="0"/>
    <n v="20603.919999999998"/>
    <n v="20603.91999999999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505144"/>
    <n v="112191.57999999996"/>
    <n v="84771.52000000000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 "/>
    <s v="01 - DISTRITO NACIONAL"/>
    <n v="170000"/>
    <n v="10000"/>
    <n v="1452"/>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 "/>
    <s v="01 - DISTRITO NACIONAL"/>
    <n v="1582443"/>
    <n v="2052443"/>
    <n v="1817513.6300000001"/>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 "/>
    <s v="01 - DISTRITO NACIONAL"/>
    <n v="5000"/>
    <n v="122593.53"/>
    <n v="122112.6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 "/>
    <s v="01 - DISTRITO NACIONAL"/>
    <n v="62000"/>
    <n v="62000"/>
    <n v="56486.070000000007"/>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 "/>
    <s v="01 - DISTRITO NACIONAL"/>
    <n v="110000"/>
    <n v="101089.47"/>
    <n v="4248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78450"/>
    <n v="66796.39"/>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1764000"/>
    <n v="1772112.5"/>
    <n v="1546783.7400000002"/>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 "/>
    <s v="01 - DISTRITO NACIONAL"/>
    <n v="848377"/>
    <n v="794794.15"/>
    <n v="589208.13"/>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 "/>
    <s v="99 - MULTIPROVINCIAL"/>
    <n v="46179453"/>
    <n v="52682159.240000002"/>
    <n v="52459715.539999992"/>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2 - SOBRESUELDOS"/>
    <s v="N"/>
    <s v="00 - N/A"/>
    <s v="10 - FONDO GENERAL"/>
    <s v=" "/>
    <s v="99 - MULTIPROVINCIAL"/>
    <n v="1847100"/>
    <n v="85450"/>
    <n v="85450"/>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 "/>
    <s v="99 - MULTIPROVINCIAL"/>
    <n v="1038582"/>
    <n v="1297525.76"/>
    <n v="1296265.6800000002"/>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 "/>
    <s v="99 - MULTIPROVINCIAL"/>
    <n v="1581600"/>
    <n v="1550157"/>
    <n v="1449223.55"/>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2 - PUBLICIDAD, IMPRESIÓN Y ENCUADERNACIÓN"/>
    <s v="N"/>
    <s v="00 - N/A"/>
    <s v="10 - FONDO GENERAL"/>
    <s v=" "/>
    <s v="99 - MULTIPROVINCIAL"/>
    <n v="0"/>
    <n v="206146.03999999998"/>
    <n v="206145.97999999998"/>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 "/>
    <s v="99 - MULTIPROVINCIAL"/>
    <n v="400000"/>
    <n v="275580"/>
    <n v="273408.8"/>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 "/>
    <s v="99 - MULTIPROVINCIAL"/>
    <n v="463211"/>
    <n v="639280"/>
    <n v="639279.82000000007"/>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 "/>
    <s v="99 - MULTIPROVINCIAL"/>
    <n v="50000"/>
    <n v="2352364.06"/>
    <n v="2352362.06"/>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 "/>
    <s v="99 - MULTIPROVINCIAL"/>
    <n v="159000"/>
    <n v="520057.28"/>
    <n v="35785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 "/>
    <s v="99 - MULTIPROVINCIAL"/>
    <n v="500000"/>
    <n v="481608"/>
    <n v="304608"/>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 "/>
    <s v="99 - MULTIPROVINCIAL"/>
    <n v="1600000"/>
    <n v="1078225.8400000001"/>
    <n v="1024466.0000000001"/>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 "/>
    <s v="99 - MULTIPROVINCIAL"/>
    <n v="1615671"/>
    <n v="2580117.2000000002"/>
    <n v="235103.2"/>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 "/>
    <s v="99 - MULTIPROVINCIAL"/>
    <n v="5200000"/>
    <n v="451614.54000000004"/>
    <n v="451614.48"/>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 "/>
    <s v="99 - MULTIPROVINCIAL"/>
    <n v="17000000"/>
    <n v="18112675"/>
    <n v="18112675"/>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 "/>
    <s v="99 - MULTIPROVINCIAL"/>
    <n v="50000"/>
    <n v="94540.160000000003"/>
    <n v="94540.160000000003"/>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 "/>
    <s v="99 - MULTIPROVINCIAL"/>
    <n v="0"/>
    <n v="35880.1"/>
    <n v="35880.1"/>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 "/>
    <s v="99 - MULTIPROVINCIAL"/>
    <n v="5780000"/>
    <n v="5754144.9000000004"/>
    <n v="5754144.9000000004"/>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 "/>
    <s v="99 - MULTIPROVINCIAL"/>
    <n v="634251"/>
    <n v="1531342.88"/>
    <n v="1531341.3399999999"/>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 "/>
    <s v="01 - DISTRITO NACIONAL"/>
    <n v="12604600"/>
    <n v="12064029.810000001"/>
    <n v="11813988.810000001"/>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 "/>
    <s v="01 - DISTRITO NACIONAL"/>
    <n v="35000"/>
    <n v="1592959"/>
    <n v="95295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 "/>
    <s v="01 - DISTRITO NACIONAL"/>
    <n v="1765000"/>
    <n v="1692178.19"/>
    <n v="1647885.5300000003"/>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 "/>
    <s v="01 - DISTRITO NACIONAL"/>
    <n v="810000"/>
    <n v="1037156.8200000001"/>
    <n v="1021548.25"/>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 "/>
    <s v="01 - DISTRITO NACIONAL"/>
    <n v="20000"/>
    <n v="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 "/>
    <s v="01 - DISTRITO NACIONAL"/>
    <n v="105000"/>
    <n v="52476.08"/>
    <n v="52476.08"/>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160000"/>
    <n v="124230.1"/>
    <n v="124136"/>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 "/>
    <s v="01 - DISTRITO NACIONAL"/>
    <n v="1800000"/>
    <n v="1800000"/>
    <n v="1799997.54"/>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 "/>
    <s v="01 - DISTRITO NACIONAL"/>
    <n v="90500"/>
    <n v="61456"/>
    <n v="6136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 "/>
    <s v="01 - DISTRITO NACIONAL"/>
    <n v="60000"/>
    <n v="41700"/>
    <n v="4170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30000"/>
    <n v="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1907000"/>
    <n v="1834481"/>
    <n v="1833769.2200000002"/>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 "/>
    <s v="01 - DISTRITO NACIONAL"/>
    <n v="86890"/>
    <n v="746890"/>
    <n v="46555.3"/>
  </r>
  <r>
    <s v="2024"/>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 "/>
    <s v="99 - MULTIPROVINCIAL"/>
    <n v="720765182"/>
    <n v="728572823.70000005"/>
    <n v="725804131.11999965"/>
  </r>
  <r>
    <s v="2024"/>
    <x v="0"/>
    <x v="0"/>
    <x v="0"/>
    <x v="0"/>
    <s v="2 - Poder Ejecutivo"/>
    <s v="0202 - MINISTERIO DE  INTERIOR Y POLICÍA"/>
    <s v="0008 - HOSPITAL GENERAL DOCENTE DE LA POLICIA NACIONAL"/>
    <s v="4 - SERVICIOS SOCIALES"/>
    <s v="4.2 - Salud"/>
    <s v="4.2.02 - Servicios hospitalarios"/>
    <s v="2.1 - REMUNERACIONES Y CONTRIBUCIONES"/>
    <s v="2.1.2 - SOBRESUELDOS"/>
    <s v="N"/>
    <s v="00 - N/A"/>
    <s v="10 - FONDO GENERAL"/>
    <s v=" "/>
    <s v="99 - MULTIPROVINCIAL"/>
    <n v="7920000"/>
    <n v="600000"/>
    <n v="600000"/>
  </r>
  <r>
    <s v="2024"/>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 "/>
    <s v="99 - MULTIPROVINCIAL"/>
    <n v="60357145"/>
    <n v="60432193.060000002"/>
    <n v="59521175.619999997"/>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 "/>
    <s v="99 - MULTIPROVINCIAL"/>
    <n v="2400000"/>
    <n v="3039348.8"/>
    <n v="2309687.4"/>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 "/>
    <s v="99 - MULTIPROVINCIAL"/>
    <n v="0"/>
    <n v="1234000"/>
    <n v="1118988"/>
  </r>
  <r>
    <s v="2024"/>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 "/>
    <s v="99 - MULTIPROVINCIAL"/>
    <n v="0"/>
    <n v="250000"/>
    <n v="97527"/>
  </r>
  <r>
    <s v="2024"/>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 "/>
    <s v="99 - MULTIPROVINCIAL"/>
    <n v="0"/>
    <n v="50000"/>
    <n v="27167"/>
  </r>
  <r>
    <s v="2024"/>
    <x v="0"/>
    <x v="0"/>
    <x v="0"/>
    <x v="0"/>
    <s v="2 - Poder Ejecutivo"/>
    <s v="0202 - MINISTERIO DE  INTERIOR Y POLICÍA"/>
    <s v="0008 - HOSPITAL GENERAL DOCENTE DE LA POLICIA NACIONAL"/>
    <s v="4 - SERVICIOS SOCIALES"/>
    <s v="4.2 - Salud"/>
    <s v="4.2.02 - Servicios hospitalarios"/>
    <s v="2.2 - CONTRATACIÓN DE SERVICIOS"/>
    <s v="2.2.5 - ALQUILERES Y RENTAS"/>
    <s v="N"/>
    <s v="00 - N/A"/>
    <s v="10 - FONDO GENERAL"/>
    <s v=" "/>
    <s v="99 - MULTIPROVINCIAL"/>
    <n v="0"/>
    <n v="363120.4"/>
    <n v="0"/>
  </r>
  <r>
    <s v="2024"/>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10 - FONDO GENERAL"/>
    <s v=" "/>
    <s v="99 - MULTIPROVINCIAL"/>
    <n v="0"/>
    <n v="462537.2"/>
    <n v="462537.19"/>
  </r>
  <r>
    <s v="2024"/>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 "/>
    <s v="99 - MULTIPROVINCIAL"/>
    <n v="0"/>
    <n v="4004000"/>
    <n v="4003984.6"/>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 "/>
    <s v="99 - MULTIPROVINCIAL"/>
    <n v="0"/>
    <n v="1156892.8"/>
    <n v="743826.55"/>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 "/>
    <s v="99 - MULTIPROVINCIAL"/>
    <n v="0"/>
    <n v="4114219"/>
    <n v="3698763.7899999996"/>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 "/>
    <s v="99 - MULTIPROVINCIAL"/>
    <n v="566400"/>
    <n v="1666638.02"/>
    <n v="1068000"/>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 "/>
    <s v="99 - MULTIPROVINCIAL"/>
    <n v="0"/>
    <n v="385034"/>
    <n v="168622"/>
  </r>
  <r>
    <s v="2024"/>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 "/>
    <s v="99 - MULTIPROVINCIAL"/>
    <n v="0"/>
    <n v="434100"/>
    <n v="269689"/>
  </r>
  <r>
    <s v="2024"/>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 "/>
    <s v="99 - MULTIPROVINCIAL"/>
    <n v="16800000"/>
    <n v="16800000"/>
    <n v="13666062.260000002"/>
  </r>
  <r>
    <s v="2024"/>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 "/>
    <s v="99 - MULTIPROVINCIAL"/>
    <n v="0"/>
    <n v="7400000"/>
    <n v="1836875"/>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 "/>
    <s v="99 - MULTIPROVINCIAL"/>
    <n v="1500000"/>
    <n v="2409045"/>
    <n v="2021045"/>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 "/>
    <s v="99 - MULTIPROVINCIAL"/>
    <n v="0"/>
    <n v="1736405"/>
    <n v="1196431.5"/>
  </r>
  <r>
    <s v="2024"/>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 "/>
    <s v="99 - MULTIPROVINCIAL"/>
    <n v="5382675"/>
    <n v="5329043.34"/>
    <n v="3687423.6200000006"/>
  </r>
  <r>
    <s v="2024"/>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 "/>
    <s v="99 - MULTIPROVINCIAL"/>
    <n v="0"/>
    <n v="1060338"/>
    <n v="649208.15"/>
  </r>
  <r>
    <s v="2024"/>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 "/>
    <s v="99 - MULTIPROVINCIAL"/>
    <n v="20000000"/>
    <n v="20142800"/>
    <n v="18546789.239999998"/>
  </r>
  <r>
    <s v="2024"/>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 "/>
    <s v="99 - MULTIPROVINCIAL"/>
    <n v="0"/>
    <n v="10314875"/>
    <n v="9748466"/>
  </r>
  <r>
    <s v="2024"/>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 "/>
    <s v="99 - MULTIPROVINCIAL"/>
    <n v="100000"/>
    <n v="0"/>
    <n v="0"/>
  </r>
  <r>
    <s v="2024"/>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 "/>
    <s v="99 - MULTIPROVINCIAL"/>
    <n v="0"/>
    <n v="2251161"/>
    <n v="16354.8"/>
  </r>
  <r>
    <s v="2024"/>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 "/>
    <s v="99 - MULTIPROVINCIAL"/>
    <n v="0"/>
    <n v="1217204"/>
    <n v="969354.07000000007"/>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 "/>
    <s v="99 - MULTIPROVINCIAL"/>
    <n v="35460000"/>
    <n v="37419886.75"/>
    <n v="32768919.81000001"/>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 "/>
    <s v="99 - MULTIPROVINCIAL"/>
    <n v="0"/>
    <n v="31486200.400000002"/>
    <n v="25327962.030000005"/>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 "/>
    <s v="99 - MULTIPROVINCIAL"/>
    <n v="39014000"/>
    <n v="34139613.089999996"/>
    <n v="33122584.640000008"/>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 "/>
    <s v="99 - MULTIPROVINCIAL"/>
    <n v="149600000"/>
    <n v="46790319.859999992"/>
    <n v="41530738.820000015"/>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 "/>
    <s v="99 - MULTIPROVINCIAL"/>
    <n v="32541513"/>
    <n v="41489334"/>
    <n v="41476333.329999998"/>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 "/>
    <s v="99 - MULTIPROVINCIAL"/>
    <n v="7792800"/>
    <n v="9304933"/>
    <n v="9304900"/>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 "/>
    <s v="99 - MULTIPROVINCIAL"/>
    <n v="2170044"/>
    <n v="2722637"/>
    <n v="2721714"/>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 "/>
    <s v="99 - MULTIPROVINCIAL"/>
    <n v="1220400"/>
    <n v="1607526.28"/>
    <n v="1532779.6600000001"/>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 "/>
    <s v="99 - MULTIPROVINCIAL"/>
    <n v="15000"/>
    <n v="13357.72"/>
    <n v="13357.72"/>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 "/>
    <s v="99 - MULTIPROVINCIAL"/>
    <n v="1450087"/>
    <n v="407850"/>
    <n v="401998"/>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 "/>
    <s v="99 - MULTIPROVINCIAL"/>
    <n v="140000"/>
    <n v="0"/>
    <n v="0"/>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 "/>
    <s v="99 - MULTIPROVINCIAL"/>
    <n v="834500"/>
    <n v="469586"/>
    <n v="469502.68"/>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 "/>
    <s v="99 - MULTIPROVINCIAL"/>
    <n v="19500000"/>
    <n v="20566166"/>
    <n v="20565674"/>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 "/>
    <s v="99 - MULTIPROVINCIAL"/>
    <n v="5711900"/>
    <n v="6115417.9000000004"/>
    <n v="6115417.9000000004"/>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 "/>
    <s v="99 - MULTIPROVINCIAL"/>
    <n v="1914389"/>
    <n v="1036885.1000000001"/>
    <n v="1036585.68"/>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 "/>
    <s v="01 - DISTRITO NACIONAL"/>
    <n v="9859095"/>
    <n v="9744020"/>
    <n v="9705369.6600000001"/>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2 - SOBRESUELDOS"/>
    <s v="N"/>
    <s v="00 - N/A"/>
    <s v="10 - FONDO GENERAL"/>
    <s v=" "/>
    <s v="01 - DISTRITO NACIONAL"/>
    <n v="0"/>
    <n v="72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 "/>
    <s v="01 - DISTRITO NACIONAL"/>
    <n v="1351000"/>
    <n v="1368200"/>
    <n v="1368004.0799999998"/>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 "/>
    <s v="01 - DISTRITO NACIONAL"/>
    <n v="2030000"/>
    <n v="2690275"/>
    <n v="2680995.2400000002"/>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 "/>
    <s v="01 - DISTRITO NACIONAL"/>
    <n v="504000"/>
    <n v="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 "/>
    <s v="01 - DISTRITO NACIONAL"/>
    <n v="40000"/>
    <n v="16000"/>
    <n v="15940.14"/>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 "/>
    <s v="01 - DISTRITO NACIONAL"/>
    <n v="1920000"/>
    <n v="2240805"/>
    <n v="2229476.14"/>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 "/>
    <s v="01 - DISTRITO NACIONAL"/>
    <n v="250000"/>
    <n v="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 "/>
    <s v="01 - DISTRITO NACIONAL"/>
    <n v="0"/>
    <n v="60000"/>
    <n v="59799.87"/>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 "/>
    <s v="01 - DISTRITO NACIONAL"/>
    <n v="120000"/>
    <n v="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0"/>
    <n v="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2040000"/>
    <n v="2040000"/>
    <n v="2039729.3"/>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 "/>
    <s v="01 - DISTRITO NACIONAL"/>
    <n v="600000"/>
    <n v="133795"/>
    <n v="133689.20000000001"/>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 "/>
    <s v="01 - DISTRITO NACIONAL"/>
    <n v="16973000"/>
    <n v="17366906"/>
    <n v="17332872.760000002"/>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2 - SOBRESUELDOS"/>
    <s v="N"/>
    <s v="00 - N/A"/>
    <s v="10 - FONDO GENERAL"/>
    <s v=" "/>
    <s v="01 - DISTRITO NACIONAL"/>
    <n v="0"/>
    <n v="2331293"/>
    <n v="1311256.76"/>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 "/>
    <s v="01 - DISTRITO NACIONAL"/>
    <n v="2204682"/>
    <n v="2475483"/>
    <n v="2475288.0900000003"/>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 "/>
    <s v="01 - DISTRITO NACIONAL"/>
    <n v="852000"/>
    <n v="987000"/>
    <n v="952136.36999999988"/>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 "/>
    <s v="01 - DISTRITO NACIONAL"/>
    <n v="45000"/>
    <n v="68160"/>
    <n v="68070.86"/>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 "/>
    <s v="01 - DISTRITO NACIONAL"/>
    <n v="263000"/>
    <n v="179840"/>
    <n v="179813.95"/>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100000"/>
    <n v="25000"/>
    <n v="24119.200000000001"/>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 "/>
    <s v="01 - DISTRITO NACIONAL"/>
    <n v="3050000"/>
    <n v="4489559.4000000004"/>
    <n v="4333683.5"/>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 "/>
    <s v="01 - DISTRITO NACIONAL"/>
    <n v="135000"/>
    <n v="148424.06"/>
    <n v="148410.47"/>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 "/>
    <s v="01 - DISTRITO NACIONAL"/>
    <n v="150000"/>
    <n v="69800"/>
    <n v="69721"/>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 "/>
    <s v="01 - DISTRITO NACIONAL"/>
    <n v="380000"/>
    <n v="504060"/>
    <n v="504008.16"/>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65000"/>
    <n v="108416.94"/>
    <n v="108416.32000000001"/>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2043200"/>
    <n v="2076820"/>
    <n v="2023332.4000000001"/>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 "/>
    <s v="01 - DISTRITO NACIONAL"/>
    <n v="510000"/>
    <n v="513829"/>
    <n v="513821.49000000005"/>
  </r>
  <r>
    <s v="2024"/>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 "/>
    <s v="99 - MULTIPROVINCIAL"/>
    <n v="5909588471"/>
    <n v="5865151974.9899998"/>
    <n v="5857649806.0899982"/>
  </r>
  <r>
    <s v="2024"/>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 "/>
    <s v="99 - MULTIPROVINCIAL"/>
    <n v="100582722"/>
    <n v="102820944.5"/>
    <n v="94557153.75"/>
  </r>
  <r>
    <s v="2024"/>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 "/>
    <s v="99 - MULTIPROVINCIAL"/>
    <n v="372613031"/>
    <n v="426312976.03000003"/>
    <n v="426040792.80000019"/>
  </r>
  <r>
    <s v="2024"/>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 "/>
    <s v="99 - MULTIPROVINCIAL"/>
    <n v="97816087"/>
    <n v="100970547"/>
    <n v="96464547.459999964"/>
  </r>
  <r>
    <s v="2024"/>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 "/>
    <s v="99 - MULTIPROVINCIAL"/>
    <n v="0"/>
    <n v="163806"/>
    <n v="163795.79999999999"/>
  </r>
  <r>
    <s v="2024"/>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 "/>
    <s v="99 - MULTIPROVINCIAL"/>
    <n v="0"/>
    <n v="785320.67999999993"/>
    <n v="753795.90999999992"/>
  </r>
  <r>
    <s v="2024"/>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 "/>
    <s v="99 - MULTIPROVINCIAL"/>
    <n v="24500000"/>
    <n v="24500000"/>
    <n v="24276585.840000004"/>
  </r>
  <r>
    <s v="2024"/>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 "/>
    <s v="99 - MULTIPROVINCIAL"/>
    <n v="0"/>
    <n v="856600"/>
    <n v="850972.23"/>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 "/>
    <s v="99 - MULTIPROVINCIAL"/>
    <n v="0"/>
    <n v="5900000"/>
    <n v="5301376.2299999995"/>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 "/>
    <s v="99 - MULTIPROVINCIAL"/>
    <n v="0"/>
    <n v="4300000"/>
    <n v="4300000"/>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 "/>
    <s v="99 - MULTIPROVINCIAL"/>
    <n v="0"/>
    <n v="1701500"/>
    <n v="1233890.1400000001"/>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 "/>
    <s v="99 - MULTIPROVINCIAL"/>
    <n v="0"/>
    <n v="698141"/>
    <n v="349110"/>
  </r>
  <r>
    <s v="2024"/>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 "/>
    <s v="99 - MULTIPROVINCIAL"/>
    <n v="10906940"/>
    <n v="53446475"/>
    <n v="50956925.009999998"/>
  </r>
  <r>
    <s v="2024"/>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 "/>
    <s v="99 - MULTIPROVINCIAL"/>
    <n v="0"/>
    <n v="2869715.2"/>
    <n v="2863315.2"/>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 "/>
    <s v="99 - MULTIPROVINCIAL"/>
    <n v="194000000"/>
    <n v="13030649.600000013"/>
    <n v="12627235.019999998"/>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 "/>
    <s v="99 - MULTIPROVINCIAL"/>
    <n v="2613045"/>
    <n v="2228923.3199999998"/>
    <n v="1593410.37"/>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 "/>
    <s v="99 - MULTIPROVINCIAL"/>
    <n v="4436100"/>
    <n v="13134514.949999999"/>
    <n v="10848590.48"/>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 "/>
    <s v="99 - MULTIPROVINCIAL"/>
    <n v="0"/>
    <n v="6182900"/>
    <n v="5448703.9100000001"/>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 "/>
    <s v="99 - MULTIPROVINCIAL"/>
    <n v="877000"/>
    <n v="876980"/>
    <n v="307227.16000000003"/>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 "/>
    <s v="99 - MULTIPROVINCIAL"/>
    <n v="0"/>
    <n v="119417"/>
    <n v="119416"/>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 "/>
    <s v="99 - MULTIPROVINCIAL"/>
    <n v="201914566"/>
    <n v="247090339"/>
    <n v="247060789.31"/>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 "/>
    <s v="99 - MULTIPROVINCIAL"/>
    <n v="0"/>
    <n v="2166886.7999999998"/>
    <n v="2166315"/>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 "/>
    <s v="99 - MULTIPROVINCIAL"/>
    <n v="0"/>
    <n v="64091995.540000007"/>
    <n v="62830698.160000004"/>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 "/>
    <s v="99 - MULTIPROVINCIAL"/>
    <n v="0"/>
    <n v="8236549.3499999996"/>
    <n v="7969579.9299999997"/>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 "/>
    <s v="99 - MULTIPROVINCIAL"/>
    <n v="0"/>
    <n v="8848274.290000001"/>
    <n v="8794874.6699999999"/>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 "/>
    <s v="99 - MULTIPROVINCIAL"/>
    <n v="0"/>
    <n v="2021167.96"/>
    <n v="1996092.89"/>
  </r>
  <r>
    <s v="2024"/>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 "/>
    <s v="99 - MULTIPROVINCIAL"/>
    <n v="0"/>
    <n v="56700"/>
    <n v="56700"/>
  </r>
  <r>
    <s v="2024"/>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 "/>
    <s v="99 - MULTIPROVINCIAL"/>
    <n v="0"/>
    <n v="5821782.9100000001"/>
    <n v="5626207.4699999997"/>
  </r>
  <r>
    <s v="2024"/>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 "/>
    <s v="99 - MULTIPROVINCIAL"/>
    <n v="0"/>
    <n v="2001327.5"/>
    <n v="820011.5"/>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 "/>
    <s v="99 - MULTIPROVINCIAL"/>
    <n v="0"/>
    <n v="8041380.3099999977"/>
    <n v="7283599.8899999997"/>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 "/>
    <s v="99 - MULTIPROVINCIAL"/>
    <n v="0"/>
    <n v="1733570.6500000001"/>
    <n v="1545287.4900000002"/>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 "/>
    <s v="99 - MULTIPROVINCIAL"/>
    <n v="286945617"/>
    <n v="361473608.81"/>
    <n v="342171413.06"/>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 "/>
    <s v="99 - MULTIPROVINCIAL"/>
    <n v="0"/>
    <n v="10800461.73"/>
    <n v="9725559.6900000013"/>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 "/>
    <s v="99 - MULTIPROVINCIAL"/>
    <n v="99990468"/>
    <n v="90478563.560000002"/>
    <n v="88520013.519999981"/>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 "/>
    <s v="99 - MULTIPROVINCIAL"/>
    <n v="0"/>
    <n v="13081294.020000001"/>
    <n v="12267120.32"/>
  </r>
  <r>
    <s v="2024"/>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 "/>
    <s v="99 - MULTIPROVINCIAL"/>
    <n v="279785604"/>
    <n v="331186972.72000003"/>
    <n v="331140820.88999999"/>
  </r>
  <r>
    <s v="2024"/>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 "/>
    <s v="99 - MULTIPROVINCIAL"/>
    <n v="5689992"/>
    <n v="4589992"/>
    <n v="4432627.5"/>
  </r>
  <r>
    <s v="2024"/>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 "/>
    <s v="99 - MULTIPROVINCIAL"/>
    <n v="5609200"/>
    <n v="5609200"/>
    <n v="5608893"/>
  </r>
  <r>
    <s v="2024"/>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 "/>
    <s v="99 - MULTIPROVINCIAL"/>
    <n v="0"/>
    <n v="99993.2"/>
    <n v="99993.2"/>
  </r>
  <r>
    <s v="2024"/>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 "/>
    <s v="99 - MULTIPROVINCIAL"/>
    <n v="0"/>
    <n v="0"/>
    <n v="0"/>
  </r>
  <r>
    <s v="2024"/>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 "/>
    <s v="99 - MULTIPROVINCIAL"/>
    <n v="0"/>
    <n v="9685995.8200000003"/>
    <n v="9655775.3900000006"/>
  </r>
  <r>
    <s v="2024"/>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 "/>
    <s v="99 - MULTIPROVINCIAL"/>
    <n v="0"/>
    <n v="25001"/>
    <n v="25000.01"/>
  </r>
  <r>
    <s v="2024"/>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 "/>
    <s v="99 - MULTIPROVINCIAL"/>
    <n v="880738"/>
    <n v="968830.88"/>
    <n v="968830.87"/>
  </r>
  <r>
    <s v="2024"/>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 "/>
    <s v="99 - MULTIPROVINCIAL"/>
    <n v="7349711"/>
    <n v="5850628.0999999996"/>
    <n v="5843427.1200000001"/>
  </r>
  <r>
    <s v="2024"/>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 "/>
    <s v="99 - MULTIPROVINCIAL"/>
    <n v="241938140"/>
    <n v="320374625.31999999"/>
    <n v="320188285.64000005"/>
  </r>
  <r>
    <s v="2024"/>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 "/>
    <s v="99 - MULTIPROVINCIAL"/>
    <n v="15450276"/>
    <n v="15660276"/>
    <n v="15531931.25"/>
  </r>
  <r>
    <s v="2024"/>
    <x v="0"/>
    <x v="0"/>
    <x v="0"/>
    <x v="0"/>
    <s v="2 - Poder Ejecutivo"/>
    <s v="0203 - MINISTERIO DE DEFENSA"/>
    <s v="0001 - ARMADA DE LA REPUBLICA DOMINICANA"/>
    <s v="4 - SERVICIOS SOCIALES"/>
    <s v="4.4 - Educación"/>
    <s v="4.4.08 - Enseñanza y capacitación para defensa y seguridad"/>
    <s v="2.3 - MATERIALES Y SUMINISTROS"/>
    <s v="2.3.1 - ALIMENTOS Y PRODUCTOS AGROFORESTALES"/>
    <s v="N"/>
    <s v="00 - N/A"/>
    <s v="10 - FONDO GENERAL"/>
    <s v=" "/>
    <s v="99 - MULTIPROVINCIAL"/>
    <n v="0"/>
    <n v="2366000"/>
    <n v="559360"/>
  </r>
  <r>
    <s v="2024"/>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 "/>
    <s v="99 - MULTIPROVINCIAL"/>
    <n v="0"/>
    <n v="1200000"/>
    <n v="1173073.3999999999"/>
  </r>
  <r>
    <s v="2024"/>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 "/>
    <s v="99 - MULTIPROVINCIAL"/>
    <n v="5574280"/>
    <n v="2008280"/>
    <n v="1932699.92"/>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 "/>
    <s v="01 - DISTRITO NACIONAL"/>
    <n v="4648567080"/>
    <n v="5242389470.8599997"/>
    <n v="5242389470.1100006"/>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 "/>
    <s v="99 - MULTIPROVINCIAL"/>
    <n v="10205946484"/>
    <n v="10230876758.610001"/>
    <n v="10230839158.27"/>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 "/>
    <s v="01 - DISTRITO NACIONAL"/>
    <n v="148660963"/>
    <n v="190319135.44999999"/>
    <n v="190319135.44999999"/>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 "/>
    <s v="99 - MULTIPROVINCIAL"/>
    <n v="551183877"/>
    <n v="644384001.27999997"/>
    <n v="644382547.27999985"/>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 "/>
    <s v="01 - DISTRITO NACIONAL"/>
    <n v="205704501"/>
    <n v="301351340.39000005"/>
    <n v="301351340.39000005"/>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 "/>
    <s v="99 - MULTIPROVINCIAL"/>
    <n v="726916324"/>
    <n v="723412699"/>
    <n v="723412699"/>
  </r>
  <r>
    <s v="2024"/>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 "/>
    <s v="01 - DISTRITO NACIONAL"/>
    <n v="192749263"/>
    <n v="197949263"/>
    <n v="187888046.36000004"/>
  </r>
  <r>
    <s v="2024"/>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 "/>
    <s v="99 - MULTIPROVINCIAL"/>
    <n v="3446199"/>
    <n v="2313510.0499999998"/>
    <n v="2313510.0499999998"/>
  </r>
  <r>
    <s v="2024"/>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 "/>
    <s v="01 - DISTRITO NACIONAL"/>
    <n v="54135000"/>
    <n v="36018744"/>
    <n v="36018688.450000003"/>
  </r>
  <r>
    <s v="2024"/>
    <x v="0"/>
    <x v="0"/>
    <x v="0"/>
    <x v="0"/>
    <s v="2 - Poder Ejecutivo"/>
    <s v="0203 - MINISTERIO DE DEFENSA"/>
    <s v="0001 - EJERCITO DE LA REPUBLICA DOMINICANA"/>
    <s v="1 - SERVICIOS  GENERALES"/>
    <s v="1.3 - Defensa nacional"/>
    <s v="1.3.01 - Defensa militar"/>
    <s v="2.2 - CONTRATACIÓN DE SERVICIOS"/>
    <s v="2.2.3 - VIÁTICOS"/>
    <s v="N"/>
    <s v="00 - N/A"/>
    <s v="20 - FONDOS CON DESTINO ESPECÍFICO"/>
    <s v=" "/>
    <s v="01 - DISTRITO NACIONAL"/>
    <n v="0"/>
    <n v="743875"/>
    <n v="743875"/>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 "/>
    <s v="99 - MULTIPROVINCIAL"/>
    <n v="2800000"/>
    <n v="5993430"/>
    <n v="5967330.6499999994"/>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 "/>
    <s v="01 - DISTRITO NACIONAL"/>
    <n v="0"/>
    <n v="4110581.8200000003"/>
    <n v="4108958.6999999997"/>
  </r>
  <r>
    <s v="2024"/>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 "/>
    <s v="01 - DISTRITO NACIONAL"/>
    <n v="2152320"/>
    <n v="2305620.88"/>
    <n v="2305502.88"/>
  </r>
  <r>
    <s v="2024"/>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 "/>
    <s v="01 - DISTRITO NACIONAL"/>
    <n v="10000000"/>
    <n v="97320967.950000003"/>
    <n v="97320868.710000008"/>
  </r>
  <r>
    <s v="2024"/>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 "/>
    <s v="99 - MULTIPROVINCIAL"/>
    <n v="0"/>
    <n v="331142.02"/>
    <n v="331142.01"/>
  </r>
  <r>
    <s v="2024"/>
    <x v="0"/>
    <x v="0"/>
    <x v="0"/>
    <x v="0"/>
    <s v="2 - Poder Ejecutivo"/>
    <s v="0203 - MINISTERIO DE DEFENSA"/>
    <s v="0001 - EJERCITO DE LA REPUBLICA DOMINICANA"/>
    <s v="1 - SERVICIOS  GENERALES"/>
    <s v="1.3 - Defensa nacional"/>
    <s v="1.3.01 - Defensa militar"/>
    <s v="2.2 - CONTRATACIÓN DE SERVICIOS"/>
    <s v="2.2.6 - SEGUROS"/>
    <s v="N"/>
    <s v="00 - N/A"/>
    <s v="20 - FONDOS CON DESTINO ESPECÍFICO"/>
    <s v=" "/>
    <s v="01 - DISTRITO NACIONAL"/>
    <n v="0"/>
    <n v="44506.219999998808"/>
    <n v="43583.65"/>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 "/>
    <s v="01 - DISTRITO NACIONAL"/>
    <n v="5664000"/>
    <n v="6018000"/>
    <n v="601800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 "/>
    <s v="99 - MULTIPROVINCIAL"/>
    <n v="11100002"/>
    <n v="0"/>
    <n v="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20 - FONDOS CON DESTINO ESPECÍFICO"/>
    <s v=" "/>
    <s v="01 - DISTRITO NACIONAL"/>
    <n v="0"/>
    <n v="950002"/>
    <n v="950000.01"/>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 "/>
    <s v="01 - DISTRITO NACIONAL"/>
    <n v="1117749"/>
    <n v="1533145.75"/>
    <n v="1415870.75"/>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 "/>
    <s v="99 - MULTIPROVINCIAL"/>
    <n v="2000000"/>
    <n v="0"/>
    <n v="0"/>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20 - FONDOS CON DESTINO ESPECÍFICO"/>
    <s v=" "/>
    <s v="01 - DISTRITO NACIONAL"/>
    <n v="0"/>
    <n v="3719.88"/>
    <n v="3621.78"/>
  </r>
  <r>
    <s v="2024"/>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 "/>
    <s v="99 - MULTIPROVINCIAL"/>
    <n v="0"/>
    <n v="804149.28"/>
    <n v="790600"/>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 "/>
    <s v="01 - DISTRITO NACIONAL"/>
    <n v="319707120"/>
    <n v="331133687"/>
    <n v="331132967"/>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 "/>
    <s v="99 - MULTIPROVINCIAL"/>
    <n v="185505720"/>
    <n v="199094469.69"/>
    <n v="199061169.02000004"/>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 "/>
    <s v="01 - DISTRITO NACIONAL"/>
    <n v="0"/>
    <n v="6659560.5099999998"/>
    <n v="6659505.2399999993"/>
  </r>
  <r>
    <s v="2024"/>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 "/>
    <s v="99 - MULTIPROVINCIAL"/>
    <n v="43687383"/>
    <n v="198394747.38"/>
    <n v="195738886.71000001"/>
  </r>
  <r>
    <s v="2024"/>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 "/>
    <s v="01 - DISTRITO NACIONAL"/>
    <n v="0"/>
    <n v="8502096.8900000006"/>
    <n v="2608093.4000000004"/>
  </r>
  <r>
    <s v="2024"/>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 "/>
    <s v="99 - MULTIPROVINCIAL"/>
    <n v="12590000"/>
    <n v="13232971.82"/>
    <n v="13232971.820000002"/>
  </r>
  <r>
    <s v="2024"/>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 "/>
    <s v="01 - DISTRITO NACIONAL"/>
    <n v="0"/>
    <n v="1480805.6"/>
    <n v="201685.6"/>
  </r>
  <r>
    <s v="2024"/>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 "/>
    <s v="99 - MULTIPROVINCIAL"/>
    <n v="4575000"/>
    <n v="740185.99999999988"/>
    <n v="740186"/>
  </r>
  <r>
    <s v="2024"/>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 "/>
    <s v="99 - MULTIPROVINCIAL"/>
    <n v="11350000"/>
    <n v="11145662"/>
    <n v="8966651.6099999994"/>
  </r>
  <r>
    <s v="2024"/>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 "/>
    <s v="01 - DISTRITO NACIONAL"/>
    <n v="0"/>
    <n v="1705097.64"/>
    <n v="1705097.64"/>
  </r>
  <r>
    <s v="2024"/>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 "/>
    <s v="99 - MULTIPROVINCIAL"/>
    <n v="15084000"/>
    <n v="9470270.9700000007"/>
    <n v="9311572.8100000005"/>
  </r>
  <r>
    <s v="2024"/>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 "/>
    <s v="01 - DISTRITO NACIONAL"/>
    <n v="0"/>
    <n v="1292897.9000000001"/>
    <n v="1290512.9000000001"/>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 "/>
    <s v="01 - DISTRITO NACIONAL"/>
    <n v="50977940"/>
    <n v="54086767.100000001"/>
    <n v="52296357.170000017"/>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 "/>
    <s v="99 - MULTIPROVINCIAL"/>
    <n v="106334326"/>
    <n v="130971861.31"/>
    <n v="126246475.85999998"/>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 "/>
    <s v="01 - DISTRITO NACIONAL"/>
    <n v="0"/>
    <n v="4442150.29"/>
    <n v="3244386.8699999996"/>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 "/>
    <s v="01 - DISTRITO NACIONAL"/>
    <n v="0"/>
    <n v="0"/>
    <n v="0"/>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 "/>
    <s v="99 - MULTIPROVINCIAL"/>
    <n v="38572800"/>
    <n v="181181693.14999998"/>
    <n v="178819932.03"/>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 "/>
    <s v="01 - DISTRITO NACIONAL"/>
    <n v="20536333"/>
    <n v="11949571.17"/>
    <n v="11162976.090000002"/>
  </r>
  <r>
    <s v="2024"/>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 "/>
    <s v="99 - MULTIPROVINCIAL"/>
    <n v="7973270215"/>
    <n v="8037440287.29"/>
    <n v="8000283067.8000011"/>
  </r>
  <r>
    <s v="2024"/>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 "/>
    <s v="99 - MULTIPROVINCIAL"/>
    <n v="366162384"/>
    <n v="392072384"/>
    <n v="391939110"/>
  </r>
  <r>
    <s v="2024"/>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 "/>
    <s v="99 - MULTIPROVINCIAL"/>
    <n v="443932673"/>
    <n v="520227486.09000003"/>
    <n v="518379799.81000024"/>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 "/>
    <s v="99 - MULTIPROVINCIAL"/>
    <n v="245415434"/>
    <n v="200355434"/>
    <n v="196559112.82000002"/>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20 - FONDOS CON DESTINO ESPECÍFICO"/>
    <s v=" "/>
    <s v="99 - MULTIPROVINCIAL"/>
    <n v="354943313"/>
    <n v="43162"/>
    <n v="0"/>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 "/>
    <s v="99 - MULTIPROVINCIAL"/>
    <n v="200000"/>
    <n v="1028000"/>
    <n v="997744.14"/>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20 - FONDOS CON DESTINO ESPECÍFICO"/>
    <s v=" "/>
    <s v="99 - MULTIPROVINCIAL"/>
    <n v="0"/>
    <n v="226630.8"/>
    <n v="221320.8"/>
  </r>
  <r>
    <s v="2024"/>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 "/>
    <s v="99 - MULTIPROVINCIAL"/>
    <n v="40728741"/>
    <n v="63388907"/>
    <n v="63315179.929999992"/>
  </r>
  <r>
    <s v="2024"/>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 "/>
    <s v="99 - MULTIPROVINCIAL"/>
    <n v="6000000"/>
    <n v="12199000"/>
    <n v="10487351.110000001"/>
  </r>
  <r>
    <s v="2024"/>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 "/>
    <s v="99 - MULTIPROVINCIAL"/>
    <n v="0"/>
    <n v="100000"/>
    <n v="0"/>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 "/>
    <s v="99 - MULTIPROVINCIAL"/>
    <n v="1920000"/>
    <n v="5633342.5700000003"/>
    <n v="3781063.9299999997"/>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 "/>
    <s v="99 - MULTIPROVINCIAL"/>
    <n v="0"/>
    <n v="3192500"/>
    <n v="3192494.0299999993"/>
  </r>
  <r>
    <s v="2024"/>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 "/>
    <s v="99 - MULTIPROVINCIAL"/>
    <n v="195000000"/>
    <n v="255367045"/>
    <n v="248209947.31"/>
  </r>
  <r>
    <s v="2024"/>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 "/>
    <s v="99 - MULTIPROVINCIAL"/>
    <n v="100000000"/>
    <n v="178599790"/>
    <n v="177942991.44"/>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 "/>
    <s v="99 - MULTIPROVINCIAL"/>
    <n v="555000"/>
    <n v="3963568"/>
    <n v="183283.31"/>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74527132.599999994"/>
    <n v="3589836.53"/>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 "/>
    <s v="99 - MULTIPROVINCIAL"/>
    <n v="3546200"/>
    <n v="219200"/>
    <n v="0"/>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 "/>
    <s v="99 - MULTIPROVINCIAL"/>
    <n v="0"/>
    <n v="164164688.40000001"/>
    <n v="500000.43"/>
  </r>
  <r>
    <s v="2024"/>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20 - FONDOS CON DESTINO ESPECÍFICO"/>
    <s v=" "/>
    <s v="99 - MULTIPROVINCIAL"/>
    <n v="0"/>
    <n v="589253.6"/>
    <n v="513913.59999999998"/>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 "/>
    <s v="99 - MULTIPROVINCIAL"/>
    <n v="244530000"/>
    <n v="249911214.72"/>
    <n v="248894289.60000002"/>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 "/>
    <s v="99 - MULTIPROVINCIAL"/>
    <n v="0"/>
    <n v="4413598.03"/>
    <n v="4274972.8500000006"/>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 "/>
    <s v="99 - MULTIPROVINCIAL"/>
    <n v="8750000"/>
    <n v="14387058.02"/>
    <n v="13847703.449999997"/>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 "/>
    <s v="99 - MULTIPROVINCIAL"/>
    <n v="0"/>
    <n v="60843136.670000002"/>
    <n v="60263877.070000015"/>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 "/>
    <s v="99 - MULTIPROVINCIAL"/>
    <n v="3400000"/>
    <n v="5141548.9000000004"/>
    <n v="4584212.5999999996"/>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 "/>
    <s v="99 - MULTIPROVINCIAL"/>
    <n v="0"/>
    <n v="7915701.9100000001"/>
    <n v="7792660.7799999993"/>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 "/>
    <s v="99 - MULTIPROVINCIAL"/>
    <n v="30000"/>
    <n v="30000"/>
    <n v="0"/>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20 - FONDOS CON DESTINO ESPECÍFICO"/>
    <s v=" "/>
    <s v="99 - MULTIPROVINCIAL"/>
    <n v="0"/>
    <n v="52302"/>
    <n v="27689"/>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 "/>
    <s v="99 - MULTIPROVINCIAL"/>
    <n v="2910000"/>
    <n v="5327520.5600000005"/>
    <n v="3134927.29"/>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 "/>
    <s v="99 - MULTIPROVINCIAL"/>
    <n v="0"/>
    <n v="10218659.360000001"/>
    <n v="7968378.129999999"/>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 "/>
    <s v="99 - MULTIPROVINCIAL"/>
    <n v="4551000"/>
    <n v="4447183.28"/>
    <n v="3042878.9600000004"/>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 "/>
    <s v="99 - MULTIPROVINCIAL"/>
    <n v="0"/>
    <n v="37683797.170000002"/>
    <n v="36474376.429999992"/>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 "/>
    <s v="99 - MULTIPROVINCIAL"/>
    <n v="224350569"/>
    <n v="252742384.84999999"/>
    <n v="248149194.36000001"/>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 "/>
    <s v="99 - MULTIPROVINCIAL"/>
    <n v="0"/>
    <n v="38532502.299999997"/>
    <n v="33941000.350000016"/>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 "/>
    <s v="99 - MULTIPROVINCIAL"/>
    <n v="29815000"/>
    <n v="24297616.599999994"/>
    <n v="17523237.689999998"/>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 "/>
    <s v="99 - MULTIPROVINCIAL"/>
    <n v="1012942212"/>
    <n v="621484487.19000006"/>
    <n v="90791357.020000011"/>
  </r>
  <r>
    <s v="2024"/>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 "/>
    <s v="99 - MULTIPROVINCIAL"/>
    <n v="1444648774"/>
    <n v="1357620693"/>
    <n v="1255604908.7000003"/>
  </r>
  <r>
    <s v="2024"/>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 "/>
    <s v="99 - MULTIPROVINCIAL"/>
    <n v="0"/>
    <n v="0"/>
    <n v="0"/>
  </r>
  <r>
    <s v="2024"/>
    <x v="0"/>
    <x v="0"/>
    <x v="0"/>
    <x v="0"/>
    <s v="2 - Poder Ejecutivo"/>
    <s v="0203 - MINISTERIO DE DEFENSA"/>
    <s v="0001 - MINISTERIO DE DEFENSA"/>
    <s v="1 - SERVICIOS  GENERALES"/>
    <s v="1.3 - Defensa nacional"/>
    <s v="1.3.01 - Defensa militar"/>
    <s v="2.1 - REMUNERACIONES Y CONTRIBUCIONES"/>
    <s v="2.1.2 - SOBRESUELDOS"/>
    <s v="N"/>
    <s v="00 - N/A"/>
    <s v="10 - FONDO GENERAL"/>
    <s v=" "/>
    <s v="99 - MULTIPROVINCIAL"/>
    <n v="36715695"/>
    <n v="193963695"/>
    <n v="193293769.25"/>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 "/>
    <s v="99 - MULTIPROVINCIAL"/>
    <n v="14730605"/>
    <n v="14574620"/>
    <n v="12705000.830000008"/>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 "/>
    <s v="99 - MULTIPROVINCIAL"/>
    <n v="0"/>
    <n v="85888"/>
    <n v="0"/>
  </r>
  <r>
    <s v="2024"/>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 "/>
    <s v="99 - MULTIPROVINCIAL"/>
    <n v="138012294"/>
    <n v="158765959"/>
    <n v="151306030.60999992"/>
  </r>
  <r>
    <s v="2024"/>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 "/>
    <s v="99 - MULTIPROVINCIAL"/>
    <n v="1220000"/>
    <n v="2870000"/>
    <n v="2096843.6000000006"/>
  </r>
  <r>
    <s v="2024"/>
    <x v="0"/>
    <x v="0"/>
    <x v="0"/>
    <x v="0"/>
    <s v="2 - Poder Ejecutivo"/>
    <s v="0203 - MINISTERIO DE DEFENSA"/>
    <s v="0001 - MINISTERIO DE DEFENSA"/>
    <s v="1 - SERVICIOS  GENERALES"/>
    <s v="1.3 - Defensa nacional"/>
    <s v="1.3.01 - Defensa militar"/>
    <s v="2.2 - CONTRATACIÓN DE SERVICIOS"/>
    <s v="2.2.3 - VIÁTICOS"/>
    <s v="N"/>
    <s v="00 - N/A"/>
    <s v="10 - FONDO GENERAL"/>
    <s v=" "/>
    <s v="99 - MULTIPROVINCIAL"/>
    <n v="97346356"/>
    <n v="154026356"/>
    <n v="151126599.28000003"/>
  </r>
  <r>
    <s v="2024"/>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 "/>
    <s v="99 - MULTIPROVINCIAL"/>
    <n v="20559220"/>
    <n v="17357237"/>
    <n v="12780190.670000002"/>
  </r>
  <r>
    <s v="2024"/>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 "/>
    <s v="99 - MULTIPROVINCIAL"/>
    <n v="86806457"/>
    <n v="76261782"/>
    <n v="73144851.98999998"/>
  </r>
  <r>
    <s v="2024"/>
    <x v="0"/>
    <x v="0"/>
    <x v="0"/>
    <x v="0"/>
    <s v="2 - Poder Ejecutivo"/>
    <s v="0203 - MINISTERIO DE DEFENSA"/>
    <s v="0001 - MINISTERIO DE DEFENSA"/>
    <s v="1 - SERVICIOS  GENERALES"/>
    <s v="1.3 - Defensa nacional"/>
    <s v="1.3.01 - Defensa militar"/>
    <s v="2.2 - CONTRATACIÓN DE SERVICIOS"/>
    <s v="2.2.6 - SEGUROS"/>
    <s v="N"/>
    <s v="00 - N/A"/>
    <s v="10 - FONDO GENERAL"/>
    <s v=" "/>
    <s v="99 - MULTIPROVINCIAL"/>
    <n v="420706000"/>
    <n v="38035775"/>
    <n v="35164676.750000007"/>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 "/>
    <s v="99 - MULTIPROVINCIAL"/>
    <n v="301413407"/>
    <n v="106820898"/>
    <n v="97180710.780000031"/>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1215220"/>
    <n v="1009088.03"/>
  </r>
  <r>
    <s v="2024"/>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 "/>
    <s v="99 - MULTIPROVINCIAL"/>
    <n v="24574596"/>
    <n v="52045740"/>
    <n v="49303913.399999991"/>
  </r>
  <r>
    <s v="2024"/>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 "/>
    <s v="99 - MULTIPROVINCIAL"/>
    <n v="17041887"/>
    <n v="126565134"/>
    <n v="126211616.67999999"/>
  </r>
  <r>
    <s v="2024"/>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 "/>
    <s v="99 - MULTIPROVINCIAL"/>
    <n v="0"/>
    <n v="66490"/>
    <n v="16489.32"/>
  </r>
  <r>
    <s v="2024"/>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 "/>
    <s v="99 - MULTIPROVINCIAL"/>
    <n v="207111556"/>
    <n v="207238565"/>
    <n v="192490604.39000002"/>
  </r>
  <r>
    <s v="2024"/>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 "/>
    <s v="99 - MULTIPROVINCIAL"/>
    <n v="0"/>
    <n v="116200"/>
    <n v="115345"/>
  </r>
  <r>
    <s v="2024"/>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 "/>
    <s v="99 - MULTIPROVINCIAL"/>
    <n v="70420958"/>
    <n v="565451570"/>
    <n v="548633211.42000008"/>
  </r>
  <r>
    <s v="2024"/>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 "/>
    <s v="99 - MULTIPROVINCIAL"/>
    <n v="0"/>
    <n v="787295"/>
    <n v="768998.22"/>
  </r>
  <r>
    <s v="2024"/>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 "/>
    <s v="99 - MULTIPROVINCIAL"/>
    <n v="33401769"/>
    <n v="12914085"/>
    <n v="11777068.769999998"/>
  </r>
  <r>
    <s v="2024"/>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 "/>
    <s v="99 - MULTIPROVINCIAL"/>
    <n v="0"/>
    <n v="1625500"/>
    <n v="1168189.28"/>
  </r>
  <r>
    <s v="2024"/>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 "/>
    <s v="99 - MULTIPROVINCIAL"/>
    <n v="13167400"/>
    <n v="8772400"/>
    <n v="8731005.1400000006"/>
  </r>
  <r>
    <s v="2024"/>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 "/>
    <s v="99 - MULTIPROVINCIAL"/>
    <n v="0"/>
    <n v="100000"/>
    <n v="0"/>
  </r>
  <r>
    <s v="2024"/>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 "/>
    <s v="99 - MULTIPROVINCIAL"/>
    <n v="10200000"/>
    <n v="6253102"/>
    <n v="5551489.3300000029"/>
  </r>
  <r>
    <s v="2024"/>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 "/>
    <s v="99 - MULTIPROVINCIAL"/>
    <n v="0"/>
    <n v="680842"/>
    <n v="634483.88"/>
  </r>
  <r>
    <s v="2024"/>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 "/>
    <s v="99 - MULTIPROVINCIAL"/>
    <n v="29802652"/>
    <n v="15713188"/>
    <n v="11701305.029999996"/>
  </r>
  <r>
    <s v="2024"/>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 "/>
    <s v="99 - MULTIPROVINCIAL"/>
    <n v="0"/>
    <n v="1410857"/>
    <n v="683571.88"/>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 "/>
    <s v="99 - MULTIPROVINCIAL"/>
    <n v="213270024"/>
    <n v="235811755"/>
    <n v="234137309.27999991"/>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 "/>
    <s v="99 - MULTIPROVINCIAL"/>
    <n v="0"/>
    <n v="3403140"/>
    <n v="2571901.33"/>
  </r>
  <r>
    <s v="2024"/>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 "/>
    <s v="99 - MULTIPROVINCIAL"/>
    <n v="183570158"/>
    <n v="137343276"/>
    <n v="133518907.02000006"/>
  </r>
  <r>
    <s v="2024"/>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 "/>
    <s v="99 - MULTIPROVINCIAL"/>
    <n v="0"/>
    <n v="2492914"/>
    <n v="1506324.1700000002"/>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 "/>
    <s v="32 - SANTO DOMINGO"/>
    <n v="37592121"/>
    <n v="37781485.68"/>
    <n v="37781485.68"/>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 "/>
    <s v="32 - SANTO DOMINGO"/>
    <n v="1076577"/>
    <n v="1094437.9300000002"/>
    <n v="1093451.4300000002"/>
  </r>
  <r>
    <s v="2024"/>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 "/>
    <s v="32 - SANTO DOMINGO"/>
    <n v="1250000"/>
    <n v="1032037.8300000001"/>
    <n v="1031407.8300000002"/>
  </r>
  <r>
    <s v="2024"/>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 "/>
    <s v="32 - SANTO DOMINGO"/>
    <n v="420000"/>
    <n v="305856"/>
    <n v="305856"/>
  </r>
  <r>
    <s v="2024"/>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 "/>
    <s v="32 - SANTO DOMINGO"/>
    <n v="150000"/>
    <n v="50000"/>
    <n v="49475.740000000005"/>
  </r>
  <r>
    <s v="2024"/>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 "/>
    <s v="32 - SANTO DOMINGO"/>
    <n v="300000"/>
    <n v="2288356.33"/>
    <n v="2288356.33"/>
  </r>
  <r>
    <s v="2024"/>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 "/>
    <s v="32 - SANTO DOMINGO"/>
    <n v="12550000"/>
    <n v="0"/>
    <n v="0"/>
  </r>
  <r>
    <s v="2024"/>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 "/>
    <s v="32 - SANTO DOMINGO"/>
    <n v="4711200"/>
    <n v="4739603.78"/>
    <n v="4739603.7799999993"/>
  </r>
  <r>
    <s v="2024"/>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 "/>
    <s v="32 - SANTO DOMINGO"/>
    <n v="155000"/>
    <n v="3057669.2"/>
    <n v="3028635.2"/>
  </r>
  <r>
    <s v="2024"/>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 "/>
    <s v="32 - SANTO DOMINGO"/>
    <n v="900000"/>
    <n v="1688988.0200000003"/>
    <n v="1656097.5499999998"/>
  </r>
  <r>
    <s v="2024"/>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 "/>
    <s v="32 - SANTO DOMINGO"/>
    <n v="1200000"/>
    <n v="1200000"/>
    <n v="1199879"/>
  </r>
  <r>
    <s v="2024"/>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 "/>
    <s v="32 - SANTO DOMINGO"/>
    <n v="5000"/>
    <n v="563287.42999999993"/>
    <n v="534277.99"/>
  </r>
  <r>
    <s v="2024"/>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 "/>
    <s v="32 - SANTO DOMINGO"/>
    <n v="205000"/>
    <n v="7125993.6600000001"/>
    <n v="7064136.5000000009"/>
  </r>
  <r>
    <s v="2024"/>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 "/>
    <s v="32 - SANTO DOMINGO"/>
    <n v="6237610"/>
    <n v="7876034.4000000004"/>
    <n v="7810642.8400000017"/>
  </r>
  <r>
    <s v="2024"/>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 "/>
    <s v="32 - SANTO DOMINGO"/>
    <n v="6076618"/>
    <n v="3762497.7400000007"/>
    <n v="3495600.189999999"/>
  </r>
  <r>
    <s v="2024"/>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 "/>
    <s v="99 - MULTIPROVINCIAL"/>
    <n v="33786297"/>
    <n v="33716114.550000004"/>
    <n v="33714926.780000001"/>
  </r>
  <r>
    <s v="2024"/>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 "/>
    <s v="99 - MULTIPROVINCIAL"/>
    <n v="273600"/>
    <n v="273600"/>
    <n v="273600"/>
  </r>
  <r>
    <s v="2024"/>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 "/>
    <s v="99 - MULTIPROVINCIAL"/>
    <n v="1107175"/>
    <n v="1177357.45"/>
    <n v="1167609.1800000002"/>
  </r>
  <r>
    <s v="2024"/>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 "/>
    <s v="99 - MULTIPROVINCIAL"/>
    <n v="2273991"/>
    <n v="1864777.68"/>
    <n v="1862321.6799999997"/>
  </r>
  <r>
    <s v="2024"/>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 "/>
    <s v="99 - MULTIPROVINCIAL"/>
    <n v="179000"/>
    <n v="59000"/>
    <n v="58035.94"/>
  </r>
  <r>
    <s v="2024"/>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 "/>
    <s v="99 - MULTIPROVINCIAL"/>
    <n v="174213"/>
    <n v="165105.60999999999"/>
    <n v="165105.60999999999"/>
  </r>
  <r>
    <s v="2024"/>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 "/>
    <s v="99 - MULTIPROVINCIAL"/>
    <n v="1091296"/>
    <n v="1461003.3900000001"/>
    <n v="1460974.26"/>
  </r>
  <r>
    <s v="2024"/>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10 - FONDO GENERAL"/>
    <s v=" "/>
    <s v="99 - MULTIPROVINCIAL"/>
    <n v="160000"/>
    <n v="0"/>
    <n v="0"/>
  </r>
  <r>
    <s v="2024"/>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 "/>
    <s v="99 - MULTIPROVINCIAL"/>
    <n v="175000"/>
    <n v="94400"/>
    <n v="94400"/>
  </r>
  <r>
    <s v="2024"/>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 "/>
    <s v="99 - MULTIPROVINCIAL"/>
    <n v="4206000"/>
    <n v="3827244.09"/>
    <n v="3827244.09"/>
  </r>
  <r>
    <s v="2024"/>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 "/>
    <s v="99 - MULTIPROVINCIAL"/>
    <n v="825000"/>
    <n v="902052.98"/>
    <n v="902048.54999999993"/>
  </r>
  <r>
    <s v="2024"/>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 "/>
    <s v="99 - MULTIPROVINCIAL"/>
    <n v="0"/>
    <n v="105126.5"/>
    <n v="105102.6"/>
  </r>
  <r>
    <s v="2024"/>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 "/>
    <s v="99 - MULTIPROVINCIAL"/>
    <n v="550000"/>
    <n v="392079.57"/>
    <n v="392071.64"/>
  </r>
  <r>
    <s v="2024"/>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 "/>
    <s v="99 - MULTIPROVINCIAL"/>
    <n v="1760000"/>
    <n v="1381427.8"/>
    <n v="1381427.8"/>
  </r>
  <r>
    <s v="2024"/>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20 - FONDOS CON DESTINO ESPECÍFICO"/>
    <s v=" "/>
    <s v="99 - MULTIPROVINCIAL"/>
    <n v="0"/>
    <n v="470000"/>
    <n v="470000"/>
  </r>
  <r>
    <s v="2024"/>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 "/>
    <s v="99 - MULTIPROVINCIAL"/>
    <n v="820000"/>
    <n v="504352.61"/>
    <n v="504352.61"/>
  </r>
  <r>
    <s v="2024"/>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 "/>
    <s v="99 - MULTIPROVINCIAL"/>
    <n v="1776000"/>
    <n v="2426407.41"/>
    <n v="2424277.7399999998"/>
  </r>
  <r>
    <s v="2024"/>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 "/>
    <s v="99 - MULTIPROVINCIAL"/>
    <n v="23848797"/>
    <n v="24147224.34"/>
    <n v="24019926.149999991"/>
  </r>
  <r>
    <s v="2024"/>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 "/>
    <s v="99 - MULTIPROVINCIAL"/>
    <n v="0"/>
    <n v="356730.23000000004"/>
    <n v="356728.66000000003"/>
  </r>
  <r>
    <s v="2024"/>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 "/>
    <s v="99 - MULTIPROVINCIAL"/>
    <n v="3305000"/>
    <n v="3697686.29"/>
    <n v="3697523.7099999995"/>
  </r>
  <r>
    <s v="2024"/>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 "/>
    <s v="99 - MULTIPROVINCIAL"/>
    <n v="0"/>
    <n v="344751.22"/>
    <n v="344750.81999999995"/>
  </r>
  <r>
    <s v="2024"/>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 "/>
    <s v="99 - MULTIPROVINCIAL"/>
    <n v="343631712"/>
    <n v="344226732.57000005"/>
    <n v="344226732.48999995"/>
  </r>
  <r>
    <s v="2024"/>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 "/>
    <s v="99 - MULTIPROVINCIAL"/>
    <n v="496000"/>
    <n v="8670981.5500000007"/>
    <n v="8670981"/>
  </r>
  <r>
    <s v="2024"/>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 "/>
    <s v="99 - MULTIPROVINCIAL"/>
    <n v="15605618"/>
    <n v="15948386.879999999"/>
    <n v="15948386.880000005"/>
  </r>
  <r>
    <s v="2024"/>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 "/>
    <s v="99 - MULTIPROVINCIAL"/>
    <n v="27000000"/>
    <n v="32270664"/>
    <n v="32270661.68"/>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 "/>
    <s v="99 - MULTIPROVINCIAL"/>
    <n v="700000"/>
    <n v="551073"/>
    <n v="551072.74"/>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 "/>
    <s v="99 - MULTIPROVINCIAL"/>
    <n v="244347"/>
    <n v="0"/>
    <n v="0"/>
  </r>
  <r>
    <s v="2024"/>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 "/>
    <s v="99 - MULTIPROVINCIAL"/>
    <n v="3783600"/>
    <n v="3776800"/>
    <n v="3776800"/>
  </r>
  <r>
    <s v="2024"/>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 "/>
    <s v="99 - MULTIPROVINCIAL"/>
    <n v="1280"/>
    <n v="0"/>
    <n v="0"/>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 "/>
    <s v="99 - MULTIPROVINCIAL"/>
    <n v="1200000"/>
    <n v="8165250"/>
    <n v="2178368.2599999998"/>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 "/>
    <s v="99 - MULTIPROVINCIAL"/>
    <n v="144195"/>
    <n v="232000"/>
    <n v="0"/>
  </r>
  <r>
    <s v="2024"/>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 "/>
    <s v="99 - MULTIPROVINCIAL"/>
    <n v="5500000"/>
    <n v="5975500"/>
    <n v="5975499.6399999997"/>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 "/>
    <s v="99 - MULTIPROVINCIAL"/>
    <n v="2100000"/>
    <n v="9776386"/>
    <n v="3423436.48"/>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 "/>
    <s v="99 - MULTIPROVINCIAL"/>
    <n v="490111"/>
    <n v="2244740"/>
    <n v="1541901.45"/>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 "/>
    <s v="99 - MULTIPROVINCIAL"/>
    <n v="3100000"/>
    <n v="2786617"/>
    <n v="2552031.02"/>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 "/>
    <s v="99 - MULTIPROVINCIAL"/>
    <n v="11600"/>
    <n v="207326"/>
    <n v="207325.62"/>
  </r>
  <r>
    <s v="2024"/>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 "/>
    <s v="99 - MULTIPROVINCIAL"/>
    <n v="1000000"/>
    <n v="7820712"/>
    <n v="1215995.8999999999"/>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 "/>
    <s v="99 - MULTIPROVINCIAL"/>
    <n v="84285000"/>
    <n v="100108372"/>
    <n v="100108067.99000001"/>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 "/>
    <s v="99 - MULTIPROVINCIAL"/>
    <n v="197482"/>
    <n v="464679"/>
    <n v="89452.72"/>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 "/>
    <s v="99 - MULTIPROVINCIAL"/>
    <n v="6308238"/>
    <n v="9519514"/>
    <n v="6287947.4699999988"/>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 "/>
    <s v="99 - MULTIPROVINCIAL"/>
    <n v="426125"/>
    <n v="812820"/>
    <n v="549974.4"/>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 "/>
    <s v="99 - MULTIPROVINCIAL"/>
    <n v="1670000"/>
    <n v="3363593"/>
    <n v="2799103.03"/>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 "/>
    <s v="99 - MULTIPROVINCIAL"/>
    <n v="276270"/>
    <n v="0"/>
    <n v="0"/>
  </r>
  <r>
    <s v="2024"/>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 "/>
    <s v="99 - MULTIPROVINCIAL"/>
    <n v="11116000"/>
    <n v="77251"/>
    <n v="77250.31"/>
  </r>
  <r>
    <s v="2024"/>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 "/>
    <s v="99 - MULTIPROVINCIAL"/>
    <n v="0"/>
    <n v="238325"/>
    <n v="238324.6"/>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 "/>
    <s v="99 - MULTIPROVINCIAL"/>
    <n v="1150000"/>
    <n v="2018127"/>
    <n v="1999245.71"/>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 "/>
    <s v="99 - MULTIPROVINCIAL"/>
    <n v="200000"/>
    <n v="96641"/>
    <n v="0"/>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 "/>
    <s v="99 - MULTIPROVINCIAL"/>
    <n v="3376400"/>
    <n v="3049202"/>
    <n v="3049197.8800000004"/>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 "/>
    <s v="99 - MULTIPROVINCIAL"/>
    <n v="249119"/>
    <n v="580751.4"/>
    <n v="391029.26"/>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 "/>
    <s v="99 - MULTIPROVINCIAL"/>
    <n v="36085762"/>
    <n v="36632675"/>
    <n v="35808549.239999995"/>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 "/>
    <s v="99 - MULTIPROVINCIAL"/>
    <n v="996409"/>
    <n v="844207.6"/>
    <n v="385014.77"/>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 "/>
    <s v="99 - MULTIPROVINCIAL"/>
    <n v="9200000"/>
    <n v="20785348"/>
    <n v="19470122.48"/>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 "/>
    <s v="99 - MULTIPROVINCIAL"/>
    <n v="1125691"/>
    <n v="1301290"/>
    <n v="483716.23"/>
  </r>
  <r>
    <s v="2024"/>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 "/>
    <s v="99 - MULTIPROVINCIAL"/>
    <n v="25792000"/>
    <n v="23503750"/>
    <n v="23503749.990000002"/>
  </r>
  <r>
    <s v="2024"/>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 "/>
    <s v="99 - MULTIPROVINCIAL"/>
    <n v="21344400"/>
    <n v="23808410"/>
    <n v="23808410"/>
  </r>
  <r>
    <s v="2024"/>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 "/>
    <s v="99 - MULTIPROVINCIAL"/>
    <n v="1961780"/>
    <n v="1786020"/>
    <n v="1786020.0000000002"/>
  </r>
  <r>
    <s v="2024"/>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 "/>
    <s v="99 - MULTIPROVINCIAL"/>
    <n v="840000"/>
    <n v="836950"/>
    <n v="836950"/>
  </r>
  <r>
    <s v="2024"/>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 "/>
    <s v="99 - MULTIPROVINCIAL"/>
    <n v="464979"/>
    <n v="0"/>
    <n v="0"/>
  </r>
  <r>
    <s v="2024"/>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 "/>
    <s v="99 - MULTIPROVINCIAL"/>
    <n v="150000"/>
    <n v="0"/>
    <n v="0"/>
  </r>
  <r>
    <s v="2024"/>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 "/>
    <s v="99 - MULTIPROVINCIAL"/>
    <n v="126000"/>
    <n v="0"/>
    <n v="0"/>
  </r>
  <r>
    <s v="2024"/>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 "/>
    <s v="99 - MULTIPROVINCIAL"/>
    <n v="12116895"/>
    <n v="12604280"/>
    <n v="12601242.910000002"/>
  </r>
  <r>
    <s v="2024"/>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 "/>
    <s v="99 - MULTIPROVINCIAL"/>
    <n v="1471344"/>
    <n v="771246"/>
    <n v="597431.12"/>
  </r>
  <r>
    <s v="2024"/>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 "/>
    <s v="99 - MULTIPROVINCIAL"/>
    <n v="500000"/>
    <n v="443301"/>
    <n v="443300.46"/>
  </r>
  <r>
    <s v="2024"/>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 "/>
    <s v="99 - MULTIPROVINCIAL"/>
    <n v="0"/>
    <n v="220971"/>
    <n v="28483.190000000002"/>
  </r>
  <r>
    <s v="2024"/>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 "/>
    <s v="99 - MULTIPROVINCIAL"/>
    <n v="204944"/>
    <n v="42122"/>
    <n v="42121.279999999999"/>
  </r>
  <r>
    <s v="2024"/>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 "/>
    <s v="99 - MULTIPROVINCIAL"/>
    <n v="674540"/>
    <n v="381434"/>
    <n v="360013.11000000004"/>
  </r>
  <r>
    <s v="2024"/>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 "/>
    <s v="99 - MULTIPROVINCIAL"/>
    <n v="9774342"/>
    <n v="10740955"/>
    <n v="9383541.0999999996"/>
  </r>
  <r>
    <s v="2024"/>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 "/>
    <s v="99 - MULTIPROVINCIAL"/>
    <n v="3671143"/>
    <n v="3753028"/>
    <n v="2819878.3"/>
  </r>
  <r>
    <s v="2024"/>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 "/>
    <s v="99 - MULTIPROVINCIAL"/>
    <n v="839473778"/>
    <n v="882223778"/>
    <n v="882144538.55999994"/>
  </r>
  <r>
    <s v="2024"/>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 "/>
    <s v="99 - MULTIPROVINCIAL"/>
    <n v="505938"/>
    <n v="539288"/>
    <n v="468180"/>
  </r>
  <r>
    <s v="2024"/>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 "/>
    <s v="99 - MULTIPROVINCIAL"/>
    <n v="27721694"/>
    <n v="29701694"/>
    <n v="29580802.890000008"/>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 "/>
    <s v="99 - MULTIPROVINCIAL"/>
    <n v="240000"/>
    <n v="240000"/>
    <n v="240000"/>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20 - FONDOS CON DESTINO ESPECÍFICO"/>
    <s v=" "/>
    <s v="99 - MULTIPROVINCIAL"/>
    <n v="0"/>
    <n v="70000"/>
    <n v="61089.84"/>
  </r>
  <r>
    <s v="2024"/>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 "/>
    <s v="99 - MULTIPROVINCIAL"/>
    <n v="0"/>
    <n v="600649"/>
    <n v="178985"/>
  </r>
  <r>
    <s v="2024"/>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 "/>
    <s v="99 - MULTIPROVINCIAL"/>
    <n v="0"/>
    <n v="2302850"/>
    <n v="1932918.02"/>
  </r>
  <r>
    <s v="2024"/>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 "/>
    <s v="99 - MULTIPROVINCIAL"/>
    <n v="0"/>
    <n v="1888881"/>
    <n v="0"/>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 "/>
    <s v="99 - MULTIPROVINCIAL"/>
    <n v="0"/>
    <n v="4752931"/>
    <n v="1406405.46"/>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 "/>
    <s v="99 - MULTIPROVINCIAL"/>
    <n v="0"/>
    <n v="15273503"/>
    <n v="10587876.390000001"/>
  </r>
  <r>
    <s v="2024"/>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10 - FONDO GENERAL"/>
    <s v=" "/>
    <s v="99 - MULTIPROVINCIAL"/>
    <n v="0"/>
    <n v="164787"/>
    <n v="164787"/>
  </r>
  <r>
    <s v="2024"/>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 "/>
    <s v="99 - MULTIPROVINCIAL"/>
    <n v="0"/>
    <n v="5421223"/>
    <n v="2990118.5700000003"/>
  </r>
  <r>
    <s v="2024"/>
    <x v="0"/>
    <x v="0"/>
    <x v="0"/>
    <x v="0"/>
    <s v="2 - Poder Ejecutivo"/>
    <s v="0203 - MINISTERIO DE DEFENSA"/>
    <s v="0002 - HOSPITAL MILITAR FAD DR RAMON DE LARA"/>
    <s v="4 - SERVICIOS SOCIALES"/>
    <s v="4.2 - Salud"/>
    <s v="4.2.02 - Servicios hospitalarios"/>
    <s v="2.2 - CONTRATACIÓN DE SERVICIOS"/>
    <s v="2.2.9 - OTRAS CONTRATACIONES DE SERVICIOS"/>
    <s v="N"/>
    <s v="00 - N/A"/>
    <s v="10 - FONDO GENERAL"/>
    <s v=" "/>
    <s v="99 - MULTIPROVINCIAL"/>
    <n v="0"/>
    <n v="1564090"/>
    <n v="156409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 "/>
    <s v="99 - MULTIPROVINCIAL"/>
    <n v="10800000"/>
    <n v="10800000"/>
    <n v="1079475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 "/>
    <s v="99 - MULTIPROVINCIAL"/>
    <n v="0"/>
    <n v="680485"/>
    <n v="489662.53"/>
  </r>
  <r>
    <s v="2024"/>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 "/>
    <s v="99 - MULTIPROVINCIAL"/>
    <n v="0"/>
    <n v="3945909"/>
    <n v="2270082.58"/>
  </r>
  <r>
    <s v="2024"/>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 "/>
    <s v="99 - MULTIPROVINCIAL"/>
    <n v="0"/>
    <n v="601033"/>
    <n v="483092"/>
  </r>
  <r>
    <s v="2024"/>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 "/>
    <s v="99 - MULTIPROVINCIAL"/>
    <n v="275392093"/>
    <n v="137518927"/>
    <n v="6977985.4800000004"/>
  </r>
  <r>
    <s v="2024"/>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 "/>
    <s v="99 - MULTIPROVINCIAL"/>
    <n v="60000000"/>
    <n v="60000000"/>
    <n v="53134350.920000002"/>
  </r>
  <r>
    <s v="2024"/>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 "/>
    <s v="99 - MULTIPROVINCIAL"/>
    <n v="0"/>
    <n v="525179"/>
    <n v="457084.99"/>
  </r>
  <r>
    <s v="2024"/>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 "/>
    <s v="99 - MULTIPROVINCIAL"/>
    <n v="0"/>
    <n v="1427010"/>
    <n v="1006982.5900000002"/>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 "/>
    <s v="99 - MULTIPROVINCIAL"/>
    <n v="38640000"/>
    <n v="38652585"/>
    <n v="34383626.010000005"/>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 "/>
    <s v="99 - MULTIPROVINCIAL"/>
    <n v="0"/>
    <n v="14055815"/>
    <n v="9248919.8499999978"/>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 "/>
    <s v="99 - MULTIPROVINCIAL"/>
    <n v="67246003"/>
    <n v="51277236"/>
    <n v="42747443.419999987"/>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 "/>
    <s v="99 - MULTIPROVINCIAL"/>
    <n v="0"/>
    <n v="25690113"/>
    <n v="18189108.019999996"/>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 "/>
    <s v="99 - MULTIPROVINCIAL"/>
    <n v="15664483"/>
    <n v="16201467"/>
    <n v="15708779.430000009"/>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 "/>
    <s v="99 - MULTIPROVINCIAL"/>
    <n v="265970"/>
    <n v="307063"/>
    <n v="259858.75999999998"/>
  </r>
  <r>
    <s v="2024"/>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 "/>
    <s v="99 - MULTIPROVINCIAL"/>
    <n v="300000"/>
    <n v="122000"/>
    <n v="103425.75"/>
  </r>
  <r>
    <s v="2024"/>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 "/>
    <s v="99 - MULTIPROVINCIAL"/>
    <n v="888000"/>
    <n v="888000"/>
    <n v="885350"/>
  </r>
  <r>
    <s v="2024"/>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 "/>
    <s v="99 - MULTIPROVINCIAL"/>
    <n v="120000"/>
    <n v="120000"/>
    <n v="119998.22"/>
  </r>
  <r>
    <s v="2024"/>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 "/>
    <s v="99 - MULTIPROVINCIAL"/>
    <n v="0"/>
    <n v="244330"/>
    <n v="230100"/>
  </r>
  <r>
    <s v="2024"/>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 "/>
    <s v="99 - MULTIPROVINCIAL"/>
    <n v="6109143"/>
    <n v="6438315.7699999996"/>
    <n v="6438028"/>
  </r>
  <r>
    <s v="2024"/>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 "/>
    <s v="99 - MULTIPROVINCIAL"/>
    <n v="0"/>
    <n v="203808"/>
    <n v="203078"/>
  </r>
  <r>
    <s v="2024"/>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 "/>
    <s v="99 - MULTIPROVINCIAL"/>
    <n v="125000"/>
    <n v="125000"/>
    <n v="124956.1"/>
  </r>
  <r>
    <s v="2024"/>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 "/>
    <s v="99 - MULTIPROVINCIAL"/>
    <n v="1642982"/>
    <n v="1084287.5"/>
    <n v="1084248"/>
  </r>
  <r>
    <s v="2024"/>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 "/>
    <s v="99 - MULTIPROVINCIAL"/>
    <n v="200000"/>
    <n v="199324"/>
    <n v="199124"/>
  </r>
  <r>
    <s v="2024"/>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 "/>
    <s v="99 - MULTIPROVINCIAL"/>
    <n v="150000"/>
    <n v="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 "/>
    <s v="99 - MULTIPROVINCIAL"/>
    <n v="5205340"/>
    <n v="5055507"/>
    <n v="5055507"/>
  </r>
  <r>
    <s v="2024"/>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20 - FONDOS CON DESTINO ESPECÍFICO"/>
    <s v=" "/>
    <s v="99 - MULTIPROVINCIAL"/>
    <n v="0"/>
    <n v="24474.21"/>
    <n v="20654.41"/>
  </r>
  <r>
    <s v="2024"/>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 "/>
    <s v="99 - MULTIPROVINCIAL"/>
    <n v="275000"/>
    <n v="401222.73"/>
    <n v="401222.73"/>
  </r>
  <r>
    <s v="2024"/>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20 - FONDOS CON DESTINO ESPECÍFICO"/>
    <s v=" "/>
    <s v="99 - MULTIPROVINCIAL"/>
    <n v="0"/>
    <n v="361480.25"/>
    <n v="306228.17"/>
  </r>
  <r>
    <s v="2024"/>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 "/>
    <s v="32 - SANTO DOMINGO"/>
    <n v="28782000"/>
    <n v="28754000"/>
    <n v="28753241.649999999"/>
  </r>
  <r>
    <s v="2024"/>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 "/>
    <s v="32 - SANTO DOMINGO"/>
    <n v="452475"/>
    <n v="480475"/>
    <n v="479221.91999999993"/>
  </r>
  <r>
    <s v="2024"/>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 "/>
    <s v="32 - SANTO DOMINGO"/>
    <n v="300000"/>
    <n v="0"/>
    <n v="0"/>
  </r>
  <r>
    <s v="2024"/>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 "/>
    <s v="32 - SANTO DOMINGO"/>
    <n v="350000"/>
    <n v="350000"/>
    <n v="349500"/>
  </r>
  <r>
    <s v="2024"/>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 "/>
    <s v="32 - SANTO DOMINGO"/>
    <n v="200000"/>
    <n v="5392871"/>
    <n v="5392870.8300000001"/>
  </r>
  <r>
    <s v="2024"/>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 "/>
    <s v="32 - SANTO DOMINGO"/>
    <n v="460000"/>
    <n v="305856"/>
    <n v="305856"/>
  </r>
  <r>
    <s v="2024"/>
    <x v="0"/>
    <x v="0"/>
    <x v="0"/>
    <x v="0"/>
    <s v="2 - Poder Ejecutivo"/>
    <s v="0203 - MINISTERIO DE DEFENSA"/>
    <s v="0003 - ESCUELA DE GRADUADOS DE ESTUDIOS MILITARES DEL EJERCITO DE REP. DOM."/>
    <s v="4 - SERVICIOS SOCIALES"/>
    <s v="4.4 - Educación"/>
    <s v="4.4.04 - Educación superior"/>
    <s v="2.2 - CONTRATACIÓN DE SERVICIOS"/>
    <s v="2.2.6 - SEGUROS"/>
    <s v="N"/>
    <s v="00 - N/A"/>
    <s v="10 - FONDO GENERAL"/>
    <s v=" "/>
    <s v="32 - SANTO DOMINGO"/>
    <n v="0"/>
    <n v="218800"/>
    <n v="218799.84"/>
  </r>
  <r>
    <s v="2024"/>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 "/>
    <s v="32 - SANTO DOMINGO"/>
    <n v="3160228"/>
    <n v="2136586.62"/>
    <n v="2136585.41"/>
  </r>
  <r>
    <s v="2024"/>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 "/>
    <s v="32 - SANTO DOMINGO"/>
    <n v="2600000"/>
    <n v="1200500"/>
    <n v="1200400.2"/>
  </r>
  <r>
    <s v="2024"/>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 "/>
    <s v="32 - SANTO DOMINGO"/>
    <n v="900000"/>
    <n v="484331"/>
    <n v="484331"/>
  </r>
  <r>
    <s v="2024"/>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 "/>
    <s v="32 - SANTO DOMINGO"/>
    <n v="5290000"/>
    <n v="5228492.4000000004"/>
    <n v="5186729.16"/>
  </r>
  <r>
    <s v="2024"/>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 "/>
    <s v="32 - SANTO DOMINGO"/>
    <n v="420000"/>
    <n v="7286.5"/>
    <n v="7286.5"/>
  </r>
  <r>
    <s v="2024"/>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 "/>
    <s v="32 - SANTO DOMINGO"/>
    <n v="500000"/>
    <n v="416285.16000000003"/>
    <n v="416285.12000000005"/>
  </r>
  <r>
    <s v="2024"/>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 "/>
    <s v="32 - SANTO DOMINGO"/>
    <n v="200000"/>
    <n v="108103"/>
    <n v="108102"/>
  </r>
  <r>
    <s v="2024"/>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 "/>
    <s v="32 - SANTO DOMINGO"/>
    <n v="200000"/>
    <n v="33388.94"/>
    <n v="33273.94"/>
  </r>
  <r>
    <s v="2024"/>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 "/>
    <s v="32 - SANTO DOMINGO"/>
    <n v="3200000"/>
    <n v="3870477.5300000003"/>
    <n v="3870477.5300000003"/>
  </r>
  <r>
    <s v="2024"/>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 "/>
    <s v="32 - SANTO DOMINGO"/>
    <n v="1800000"/>
    <n v="2285496"/>
    <n v="2285495.6599999997"/>
  </r>
  <r>
    <s v="2024"/>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 "/>
    <s v="32 - SANTO DOMINGO"/>
    <n v="3594429"/>
    <n v="632359.85000000009"/>
    <n v="601734.86999999988"/>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 "/>
    <s v="99 - MULTIPROVINCIAL"/>
    <n v="112271145"/>
    <n v="113414645"/>
    <n v="112530420.23"/>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 "/>
    <s v="99 - MULTIPROVINCIAL"/>
    <n v="1335915"/>
    <n v="1005915"/>
    <n v="993280"/>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 "/>
    <s v="99 - MULTIPROVINCIAL"/>
    <n v="7138214"/>
    <n v="7207514"/>
    <n v="7174313.1199999992"/>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 "/>
    <s v="99 - MULTIPROVINCIAL"/>
    <n v="844800"/>
    <n v="844800"/>
    <n v="84225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 "/>
    <s v="99 - MULTIPROVINCIAL"/>
    <n v="326657"/>
    <n v="551253"/>
    <n v="542367.89"/>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 "/>
    <s v="99 - MULTIPROVINCIAL"/>
    <n v="20670"/>
    <n v="20670"/>
    <n v="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 "/>
    <s v="99 - MULTIPROVINCIAL"/>
    <n v="25000"/>
    <n v="2227000"/>
    <n v="2221822"/>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 "/>
    <s v="99 - MULTIPROVINCIAL"/>
    <n v="0"/>
    <n v="230454"/>
    <n v="22892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 "/>
    <s v="99 - MULTIPROVINCIAL"/>
    <n v="1698809"/>
    <n v="95.950000000000728"/>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 "/>
    <s v="99 - MULTIPROVINCIAL"/>
    <n v="2558000"/>
    <n v="5965437.6000000006"/>
    <n v="5896567.3799999999"/>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 "/>
    <s v="99 - MULTIPROVINCIAL"/>
    <n v="1132710"/>
    <n v="1783517.6"/>
    <n v="1776550.2899999998"/>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4 - PRODUCTOS FARMACÉUTICOS"/>
    <s v="N"/>
    <s v="00 - N/A"/>
    <s v="10 - FONDO GENERAL"/>
    <s v=" "/>
    <s v="99 - MULTIPROVINCIAL"/>
    <n v="0"/>
    <n v="10204.049999999999"/>
    <n v="10204.049999999999"/>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 "/>
    <s v="99 - MULTIPROVINCIAL"/>
    <n v="65000"/>
    <n v="83220"/>
    <n v="55656"/>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 "/>
    <s v="99 - MULTIPROVINCIAL"/>
    <n v="1591000"/>
    <n v="1706932.2"/>
    <n v="1656297.1799999997"/>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 "/>
    <s v="99 - MULTIPROVINCIAL"/>
    <n v="5345720"/>
    <n v="6534868.7699999996"/>
    <n v="6423323.5499999998"/>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 "/>
    <s v="99 - MULTIPROVINCIAL"/>
    <n v="9086000"/>
    <n v="3143456.41"/>
    <n v="3137653.12"/>
  </r>
  <r>
    <s v="2024"/>
    <x v="0"/>
    <x v="0"/>
    <x v="0"/>
    <x v="0"/>
    <s v="2 - Poder Ejecutivo"/>
    <s v="0203 - MINISTERIO DE DEFENSA"/>
    <s v="0003 - SERVICIOS DE PESCA"/>
    <s v="1 - SERVICIOS  GENERALES"/>
    <s v="1.3 - Defensa nacional"/>
    <s v="1.3.01 - Defensa militar"/>
    <s v="2.1 - REMUNERACIONES Y CONTRIBUCIONES"/>
    <s v="2.1.1 - REMUNERACIONES"/>
    <s v="N"/>
    <s v="00 - N/A"/>
    <s v="10 - FONDO GENERAL"/>
    <s v=" "/>
    <s v="99 - MULTIPROVINCIAL"/>
    <n v="20882583"/>
    <n v="20872583"/>
    <n v="20871616.66"/>
  </r>
  <r>
    <s v="2024"/>
    <x v="0"/>
    <x v="0"/>
    <x v="0"/>
    <x v="0"/>
    <s v="2 - Poder Ejecutivo"/>
    <s v="0203 - MINISTERIO DE DEFENSA"/>
    <s v="0003 - SERVICIOS DE PESCA"/>
    <s v="1 - SERVICIOS  GENERALES"/>
    <s v="1.3 - Defensa nacional"/>
    <s v="1.3.01 - Defensa militar"/>
    <s v="2.1 - REMUNERACIONES Y CONTRIBUCIONES"/>
    <s v="2.1.2 - SOBRESUELDOS"/>
    <s v="N"/>
    <s v="00 - N/A"/>
    <s v="10 - FONDO GENERAL"/>
    <s v=" "/>
    <s v="99 - MULTIPROVINCIAL"/>
    <n v="270000"/>
    <n v="270000"/>
    <n v="267072"/>
  </r>
  <r>
    <s v="2024"/>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 "/>
    <s v="99 - MULTIPROVINCIAL"/>
    <n v="265300"/>
    <n v="265300"/>
    <n v="253674"/>
  </r>
  <r>
    <s v="2024"/>
    <x v="0"/>
    <x v="0"/>
    <x v="0"/>
    <x v="0"/>
    <s v="2 - Poder Ejecutivo"/>
    <s v="0203 - MINISTERIO DE DEFENSA"/>
    <s v="0003 - SERVICIOS DE PESCA"/>
    <s v="1 - SERVICIOS  GENERALES"/>
    <s v="1.3 - Defensa nacional"/>
    <s v="1.3.01 - Defensa militar"/>
    <s v="2.2 - CONTRATACIÓN DE SERVICIOS"/>
    <s v="2.2.1 - SERVICIOS BÁSICOS"/>
    <s v="N"/>
    <s v="00 - N/A"/>
    <s v="10 - FONDO GENERAL"/>
    <s v=" "/>
    <s v="99 - MULTIPROVINCIAL"/>
    <n v="1100000"/>
    <n v="1100000"/>
    <n v="980052.23"/>
  </r>
  <r>
    <s v="2024"/>
    <x v="0"/>
    <x v="0"/>
    <x v="0"/>
    <x v="0"/>
    <s v="2 - Poder Ejecutivo"/>
    <s v="0203 - MINISTERIO DE DEFENSA"/>
    <s v="0003 - SERVICIOS DE PESCA"/>
    <s v="1 - SERVICIOS  GENERALES"/>
    <s v="1.3 - Defensa nacional"/>
    <s v="1.3.01 - Defensa militar"/>
    <s v="2.2 - CONTRATACIÓN DE SERVICIOS"/>
    <s v="2.2.3 - VIÁTICOS"/>
    <s v="N"/>
    <s v="00 - N/A"/>
    <s v="10 - FONDO GENERAL"/>
    <s v=" "/>
    <s v="99 - MULTIPROVINCIAL"/>
    <n v="400000"/>
    <n v="400000"/>
    <n v="399300"/>
  </r>
  <r>
    <s v="2024"/>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 "/>
    <s v="99 - MULTIPROVINCIAL"/>
    <n v="790000"/>
    <n v="819324"/>
    <n v="819323.56"/>
  </r>
  <r>
    <s v="2024"/>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 "/>
    <s v="99 - MULTIPROVINCIAL"/>
    <n v="300000"/>
    <n v="540000"/>
    <n v="540000"/>
  </r>
  <r>
    <s v="2024"/>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 "/>
    <s v="99 - MULTIPROVINCIAL"/>
    <n v="2100000"/>
    <n v="2099400"/>
    <n v="2098548"/>
  </r>
  <r>
    <s v="2024"/>
    <x v="0"/>
    <x v="0"/>
    <x v="0"/>
    <x v="0"/>
    <s v="2 - Poder Ejecutivo"/>
    <s v="0203 - MINISTERIO DE DEFENSA"/>
    <s v="0003 - SERVICIOS DE PESCA"/>
    <s v="1 - SERVICIOS  GENERALES"/>
    <s v="1.3 - Defensa nacional"/>
    <s v="1.3.01 - Defensa militar"/>
    <s v="2.3 - MATERIALES Y SUMINISTROS"/>
    <s v="2.3.2 - TEXTILES Y VESTUARIOS"/>
    <s v="N"/>
    <s v="00 - N/A"/>
    <s v="10 - FONDO GENERAL"/>
    <s v=" "/>
    <s v="99 - MULTIPROVINCIAL"/>
    <n v="950000"/>
    <n v="524891.74"/>
    <n v="524891.74"/>
  </r>
  <r>
    <s v="2024"/>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 "/>
    <s v="99 - MULTIPROVINCIAL"/>
    <n v="350000"/>
    <n v="277890"/>
    <n v="277890"/>
  </r>
  <r>
    <s v="2024"/>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 "/>
    <s v="99 - MULTIPROVINCIAL"/>
    <n v="375000"/>
    <n v="345114.6"/>
    <n v="345114.6"/>
  </r>
  <r>
    <s v="2024"/>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 "/>
    <s v="99 - MULTIPROVINCIAL"/>
    <n v="75000"/>
    <n v="41559.599999999999"/>
    <n v="41559.599999999999"/>
  </r>
  <r>
    <s v="2024"/>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 "/>
    <s v="99 - MULTIPROVINCIAL"/>
    <n v="10185000"/>
    <n v="10521823.43"/>
    <n v="10521664.740000002"/>
  </r>
  <r>
    <s v="2024"/>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 "/>
    <s v="99 - MULTIPROVINCIAL"/>
    <n v="1420500"/>
    <n v="1654820.63"/>
    <n v="1654820.63"/>
  </r>
  <r>
    <s v="2024"/>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 "/>
    <s v="99 - MULTIPROVINCIAL"/>
    <n v="63323000"/>
    <n v="67428491"/>
    <n v="67428484.820000008"/>
  </r>
  <r>
    <s v="2024"/>
    <x v="0"/>
    <x v="0"/>
    <x v="0"/>
    <x v="0"/>
    <s v="2 - Poder Ejecutivo"/>
    <s v="0203 - MINISTERIO DE DEFENSA"/>
    <s v="0004 - INSTITUTO DE SEGURIDAD SOCIAL DE LAS FUERZAS ARMADAS"/>
    <s v="4 - SERVICIOS SOCIALES"/>
    <s v="4.5 - Protección social"/>
    <s v="4.5.10 - Asistencia social"/>
    <s v="2.1 - REMUNERACIONES Y CONTRIBUCIONES"/>
    <s v="2.1.2 - SOBRESUELDOS"/>
    <s v="N"/>
    <s v="00 - N/A"/>
    <s v="10 - FONDO GENERAL"/>
    <s v=" "/>
    <s v="99 - MULTIPROVINCIAL"/>
    <n v="0"/>
    <n v="221768"/>
    <n v="221700"/>
  </r>
  <r>
    <s v="2024"/>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 "/>
    <s v="99 - MULTIPROVINCIAL"/>
    <n v="1530000"/>
    <n v="1636910"/>
    <n v="1636909.04"/>
  </r>
  <r>
    <s v="2024"/>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 "/>
    <s v="99 - MULTIPROVINCIAL"/>
    <n v="3199336"/>
    <n v="3923016"/>
    <n v="3922971.5500000007"/>
  </r>
  <r>
    <s v="2024"/>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 "/>
    <s v="99 - MULTIPROVINCIAL"/>
    <n v="2422000"/>
    <n v="227125"/>
    <n v="223355"/>
  </r>
  <r>
    <s v="2024"/>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 "/>
    <s v="99 - MULTIPROVINCIAL"/>
    <n v="9120000"/>
    <n v="9120000"/>
    <n v="9117450"/>
  </r>
  <r>
    <s v="2024"/>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 "/>
    <s v="99 - MULTIPROVINCIAL"/>
    <n v="0"/>
    <n v="17700"/>
    <n v="17700"/>
  </r>
  <r>
    <s v="2024"/>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 "/>
    <s v="99 - MULTIPROVINCIAL"/>
    <n v="1373100"/>
    <n v="1386388"/>
    <n v="1386387.9"/>
  </r>
  <r>
    <s v="2024"/>
    <x v="0"/>
    <x v="0"/>
    <x v="0"/>
    <x v="0"/>
    <s v="2 - Poder Ejecutivo"/>
    <s v="0203 - MINISTERIO DE DEFENSA"/>
    <s v="0004 - INSTITUTO DE SEGURIDAD SOCIAL DE LAS FUERZAS ARMADAS"/>
    <s v="4 - SERVICIOS SOCIALES"/>
    <s v="4.5 - Protección social"/>
    <s v="4.5.10 - Asistencia social"/>
    <s v="2.3 - MATERIALES Y SUMINISTROS"/>
    <s v="2.3.5 - CUERO, CAUCHO Y PLÁSTICO"/>
    <s v="N"/>
    <s v="00 - N/A"/>
    <s v="10 - FONDO GENERAL"/>
    <s v=" "/>
    <s v="99 - MULTIPROVINCIAL"/>
    <n v="192266"/>
    <n v="0"/>
    <n v="0"/>
  </r>
  <r>
    <s v="2024"/>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 "/>
    <s v="99 - MULTIPROVINCIAL"/>
    <n v="0"/>
    <n v="37760"/>
    <n v="37760"/>
  </r>
  <r>
    <s v="2024"/>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 "/>
    <s v="99 - MULTIPROVINCIAL"/>
    <n v="5538000"/>
    <n v="5798375"/>
    <n v="5797774.0800000001"/>
  </r>
  <r>
    <s v="2024"/>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 "/>
    <s v="99 - MULTIPROVINCIAL"/>
    <n v="3350000"/>
    <n v="4252463"/>
    <n v="4252387.49"/>
  </r>
  <r>
    <s v="2024"/>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 "/>
    <s v="99 - MULTIPROVINCIAL"/>
    <n v="737293347"/>
    <n v="751554055.25999999"/>
    <n v="746828727.20000005"/>
  </r>
  <r>
    <s v="2024"/>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 "/>
    <s v="99 - MULTIPROVINCIAL"/>
    <n v="15213237"/>
    <n v="17414088.439999998"/>
    <n v="17022789.880000003"/>
  </r>
  <r>
    <s v="2024"/>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 "/>
    <s v="99 - MULTIPROVINCIAL"/>
    <n v="33490000"/>
    <n v="33520855.52"/>
    <n v="33141536.799999997"/>
  </r>
  <r>
    <s v="2024"/>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 "/>
    <s v="99 - MULTIPROVINCIAL"/>
    <n v="0"/>
    <n v="1036000"/>
    <n v="728000"/>
  </r>
  <r>
    <s v="2024"/>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 "/>
    <s v="99 - MULTIPROVINCIAL"/>
    <n v="0"/>
    <n v="204800"/>
    <n v="204417.3"/>
  </r>
  <r>
    <s v="2024"/>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 "/>
    <s v="99 - MULTIPROVINCIAL"/>
    <n v="0"/>
    <n v="4972075.1499999994"/>
    <n v="4971009.5999999996"/>
  </r>
  <r>
    <s v="2024"/>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 "/>
    <s v="99 - MULTIPROVINCIAL"/>
    <n v="60000"/>
    <n v="0"/>
    <n v="0"/>
  </r>
  <r>
    <s v="2024"/>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 "/>
    <s v="99 - MULTIPROVINCIAL"/>
    <n v="1640000"/>
    <n v="1636200"/>
    <n v="1614806.4"/>
  </r>
  <r>
    <s v="2024"/>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 "/>
    <s v="99 - MULTIPROVINCIAL"/>
    <n v="0"/>
    <n v="231367.2"/>
    <n v="231367.2"/>
  </r>
  <r>
    <s v="2024"/>
    <x v="0"/>
    <x v="0"/>
    <x v="0"/>
    <x v="0"/>
    <s v="2 - Poder Ejecutivo"/>
    <s v="0203 - MINISTERIO DE DEFENSA"/>
    <s v="0005 - HOSPITAL CENTRAL FUERZAS  ARMADAS"/>
    <s v="4 - SERVICIOS SOCIALES"/>
    <s v="4.2 - Salud"/>
    <s v="4.2.02 - Servicios hospitalarios"/>
    <s v="2.2 - CONTRATACIÓN DE SERVICIOS"/>
    <s v="2.2.6 - SEGUROS"/>
    <s v="N"/>
    <s v="00 - N/A"/>
    <s v="10 - FONDO GENERAL"/>
    <s v=" "/>
    <s v="99 - MULTIPROVINCIAL"/>
    <n v="100000"/>
    <n v="2420789"/>
    <n v="2415630.7999999998"/>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 "/>
    <s v="99 - MULTIPROVINCIAL"/>
    <n v="2747000"/>
    <n v="3592106.93"/>
    <n v="3394304.26"/>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 "/>
    <s v="99 - MULTIPROVINCIAL"/>
    <n v="0"/>
    <n v="7024909.2800000003"/>
    <n v="6835872.4000000004"/>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 "/>
    <s v="99 - MULTIPROVINCIAL"/>
    <n v="738800"/>
    <n v="3417687.4899999998"/>
    <n v="3281744.85"/>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 "/>
    <s v="99 - MULTIPROVINCIAL"/>
    <n v="0"/>
    <n v="3199490"/>
    <n v="2873404.1799999997"/>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 "/>
    <s v="99 - MULTIPROVINCIAL"/>
    <n v="1895999"/>
    <n v="227054.85000000009"/>
    <n v="226999.98"/>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 "/>
    <s v="99 - MULTIPROVINCIAL"/>
    <n v="0"/>
    <n v="1424675.07"/>
    <n v="1424615.59"/>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 "/>
    <s v="99 - MULTIPROVINCIAL"/>
    <n v="26961820"/>
    <n v="30247135.100000001"/>
    <n v="30165766.330000002"/>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 "/>
    <s v="99 - MULTIPROVINCIAL"/>
    <n v="0"/>
    <n v="2208560.9299999997"/>
    <n v="1871550.79"/>
  </r>
  <r>
    <s v="2024"/>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 "/>
    <s v="99 - MULTIPROVINCIAL"/>
    <n v="1650000"/>
    <n v="587810.23"/>
    <n v="504875.98"/>
  </r>
  <r>
    <s v="2024"/>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 "/>
    <s v="99 - MULTIPROVINCIAL"/>
    <n v="0"/>
    <n v="2403032.83"/>
    <n v="1798341.83"/>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 "/>
    <s v="99 - MULTIPROVINCIAL"/>
    <n v="3513586"/>
    <n v="1431715.28"/>
    <n v="1019881.94"/>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 "/>
    <s v="99 - MULTIPROVINCIAL"/>
    <n v="504601"/>
    <n v="9576380.3599999994"/>
    <n v="8842129.0899999999"/>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 "/>
    <s v="99 - MULTIPROVINCIAL"/>
    <n v="26500000"/>
    <n v="35933159.530000001"/>
    <n v="34324876.370000005"/>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 "/>
    <s v="99 - MULTIPROVINCIAL"/>
    <n v="0"/>
    <n v="19462515.52"/>
    <n v="17641645.340000004"/>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 "/>
    <s v="99 - MULTIPROVINCIAL"/>
    <n v="100000"/>
    <n v="100100"/>
    <n v="48592.4"/>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 "/>
    <s v="99 - MULTIPROVINCIAL"/>
    <n v="0"/>
    <n v="66039.94"/>
    <n v="62495.409999999996"/>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 "/>
    <s v="99 - MULTIPROVINCIAL"/>
    <n v="1290000"/>
    <n v="799297.17999999993"/>
    <n v="9889.1899999999987"/>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 "/>
    <s v="99 - MULTIPROVINCIAL"/>
    <n v="0"/>
    <n v="1598638.3100000003"/>
    <n v="1340729.0999999999"/>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 "/>
    <s v="99 - MULTIPROVINCIAL"/>
    <n v="31611541"/>
    <n v="30411916.420000002"/>
    <n v="28514410.820000008"/>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 "/>
    <s v="99 - MULTIPROVINCIAL"/>
    <n v="0"/>
    <n v="13766939.91"/>
    <n v="12502783.32"/>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 "/>
    <s v="99 - MULTIPROVINCIAL"/>
    <n v="35686630"/>
    <n v="36334381.769999996"/>
    <n v="34453067.530000001"/>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 "/>
    <s v="99 - MULTIPROVINCIAL"/>
    <n v="0"/>
    <n v="33349446.569999993"/>
    <n v="30632486.569999989"/>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 "/>
    <s v="01 - DISTRITO NACIONAL"/>
    <n v="29118372"/>
    <n v="29047274"/>
    <n v="28771581.850000001"/>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 "/>
    <s v="01 - DISTRITO NACIONAL"/>
    <n v="0"/>
    <n v="710000"/>
    <n v="5600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 "/>
    <s v="01 - DISTRITO NACIONAL"/>
    <n v="343524"/>
    <n v="515553"/>
    <n v="472851.29000000004"/>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 "/>
    <s v="01 - DISTRITO NACIONAL"/>
    <n v="0"/>
    <n v="58504"/>
    <n v="46144"/>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 "/>
    <s v="01 - DISTRITO NACIONAL"/>
    <n v="1095120"/>
    <n v="761912"/>
    <n v="734540.99999999988"/>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 "/>
    <s v="01 - DISTRITO NACIONAL"/>
    <n v="0"/>
    <n v="183900"/>
    <n v="182851.20000000001"/>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 "/>
    <s v="01 - DISTRITO NACIONAL"/>
    <n v="1596000"/>
    <n v="1992450"/>
    <n v="199245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 "/>
    <s v="01 - DISTRITO NACIONAL"/>
    <n v="0"/>
    <n v="4764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 "/>
    <s v="01 - DISTRITO NACIONAL"/>
    <n v="0"/>
    <n v="114750"/>
    <n v="3267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 "/>
    <s v="01 - DISTRITO NACIONAL"/>
    <n v="0"/>
    <n v="30000"/>
    <n v="25242.2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 "/>
    <s v="01 - DISTRITO NACIONAL"/>
    <n v="0"/>
    <n v="1612613"/>
    <n v="111459"/>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 "/>
    <s v="01 - DISTRITO NACIONAL"/>
    <n v="0"/>
    <n v="46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 "/>
    <s v="01 - DISTRITO NACIONAL"/>
    <n v="1192116"/>
    <n v="2846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 "/>
    <s v="01 - DISTRITO NACIONAL"/>
    <n v="0"/>
    <n v="74600"/>
    <n v="74590.7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 "/>
    <s v="01 - DISTRITO NACIONAL"/>
    <n v="2400000"/>
    <n v="2433500"/>
    <n v="242736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 "/>
    <s v="01 - DISTRITO NACIONAL"/>
    <n v="0"/>
    <n v="20000"/>
    <n v="200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 "/>
    <s v="01 - DISTRITO NACIONAL"/>
    <n v="1140000"/>
    <n v="205197"/>
    <n v="116997"/>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 "/>
    <s v="01 - DISTRITO NACIONAL"/>
    <n v="0"/>
    <n v="26550"/>
    <n v="2655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 "/>
    <s v="01 - DISTRITO NACIONAL"/>
    <n v="600000"/>
    <n v="521518"/>
    <n v="309307.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 "/>
    <s v="01 - DISTRITO NACIONAL"/>
    <n v="0"/>
    <n v="37288"/>
    <n v="37288"/>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 "/>
    <s v="01 - DISTRITO NACIONAL"/>
    <n v="360000"/>
    <n v="6200"/>
    <n v="3696.3"/>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 "/>
    <s v="01 - DISTRITO NACIONAL"/>
    <n v="0"/>
    <n v="56900"/>
    <n v="56828.800000000003"/>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 "/>
    <s v="01 - DISTRITO NACIONAL"/>
    <n v="0"/>
    <n v="65925"/>
    <n v="44847.8"/>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 "/>
    <s v="01 - DISTRITO NACIONAL"/>
    <n v="3127000"/>
    <n v="3175668"/>
    <n v="3051141.2"/>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 "/>
    <s v="01 - DISTRITO NACIONAL"/>
    <n v="0"/>
    <n v="70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 "/>
    <s v="01 - DISTRITO NACIONAL"/>
    <n v="3239874"/>
    <n v="2337765"/>
    <n v="2126644.2400000002"/>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 "/>
    <s v="01 - DISTRITO NACIONAL"/>
    <n v="0"/>
    <n v="50000"/>
    <n v="0"/>
  </r>
  <r>
    <s v="2024"/>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 "/>
    <s v="99 - MULTIPROVINCIAL"/>
    <n v="20214808"/>
    <n v="21855838.469999999"/>
    <n v="21855838.470000003"/>
  </r>
  <r>
    <s v="2024"/>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 "/>
    <s v="99 - MULTIPROVINCIAL"/>
    <n v="960000"/>
    <n v="1562721.09"/>
    <n v="1562000"/>
  </r>
  <r>
    <s v="2024"/>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 "/>
    <s v="99 - MULTIPROVINCIAL"/>
    <n v="441336"/>
    <n v="432214.44"/>
    <n v="432214.44"/>
  </r>
  <r>
    <s v="2024"/>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 "/>
    <s v="99 - MULTIPROVINCIAL"/>
    <n v="344000"/>
    <n v="128918.43"/>
    <n v="128918.43"/>
  </r>
  <r>
    <s v="2024"/>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 "/>
    <s v="99 - MULTIPROVINCIAL"/>
    <n v="305000"/>
    <n v="495394"/>
    <n v="495393.6"/>
  </r>
  <r>
    <s v="2024"/>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 "/>
    <s v="99 - MULTIPROVINCIAL"/>
    <n v="2500000"/>
    <n v="2371000"/>
    <n v="2369969.41"/>
  </r>
  <r>
    <s v="2024"/>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 "/>
    <s v="99 - MULTIPROVINCIAL"/>
    <n v="2324000"/>
    <n v="2923764.1"/>
    <n v="2923708.42"/>
  </r>
  <r>
    <s v="2024"/>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 "/>
    <s v="99 - MULTIPROVINCIAL"/>
    <n v="0"/>
    <n v="46230"/>
    <n v="46230"/>
  </r>
  <r>
    <s v="2024"/>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 "/>
    <s v="99 - MULTIPROVINCIAL"/>
    <n v="1452949"/>
    <n v="2561261.4300000002"/>
    <n v="2559915.4300000002"/>
  </r>
  <r>
    <s v="2024"/>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 "/>
    <s v="99 - MULTIPROVINCIAL"/>
    <n v="2710000"/>
    <n v="2300000.5699999998"/>
    <n v="2298460.7999999998"/>
  </r>
  <r>
    <s v="2024"/>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 "/>
    <s v="99 - MULTIPROVINCIAL"/>
    <n v="3100000"/>
    <n v="3363207"/>
    <n v="3363206.5"/>
  </r>
  <r>
    <s v="2024"/>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 "/>
    <s v="99 - MULTIPROVINCIAL"/>
    <n v="4045000"/>
    <n v="3868600.2"/>
    <n v="3868600.2"/>
  </r>
  <r>
    <s v="2024"/>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 "/>
    <s v="99 - MULTIPROVINCIAL"/>
    <n v="430000"/>
    <n v="765054.97"/>
    <n v="763496.46"/>
  </r>
  <r>
    <s v="2024"/>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 "/>
    <s v="99 - MULTIPROVINCIAL"/>
    <n v="2595009"/>
    <n v="458355.37"/>
    <n v="458355.37"/>
  </r>
  <r>
    <s v="2024"/>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 "/>
    <s v="99 - MULTIPROVINCIAL"/>
    <n v="1500000"/>
    <n v="1750512.28"/>
    <n v="1750512.28"/>
  </r>
  <r>
    <s v="2024"/>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 "/>
    <s v="99 - MULTIPROVINCIAL"/>
    <n v="90000"/>
    <n v="0"/>
    <n v="0"/>
  </r>
  <r>
    <s v="2024"/>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 "/>
    <s v="99 - MULTIPROVINCIAL"/>
    <n v="105000"/>
    <n v="234329.82"/>
    <n v="234097.84"/>
  </r>
  <r>
    <s v="2024"/>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 "/>
    <s v="99 - MULTIPROVINCIAL"/>
    <n v="3212051"/>
    <n v="3050188"/>
    <n v="3050187.76"/>
  </r>
  <r>
    <s v="2024"/>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 "/>
    <s v="99 - MULTIPROVINCIAL"/>
    <n v="889000"/>
    <n v="1656556.83"/>
    <n v="1656291.2699999998"/>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 "/>
    <s v="01 - DISTRITO NACIONAL"/>
    <n v="14171558"/>
    <n v="14182933"/>
    <n v="14162206.109999998"/>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 "/>
    <s v="01 - DISTRITO NACIONAL"/>
    <n v="55000"/>
    <n v="42713"/>
    <n v="30838.800000000007"/>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 "/>
    <s v="01 - DISTRITO NACIONAL"/>
    <n v="324000"/>
    <n v="385190"/>
    <n v="385175.35"/>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3 - VIÁTICOS"/>
    <s v="N"/>
    <s v="00 - N/A"/>
    <s v="10 - FONDO GENERAL"/>
    <s v=" "/>
    <s v="01 - DISTRITO NACIONAL"/>
    <n v="147034"/>
    <n v="34"/>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4 - TRANSPORTE Y ALMACENAJE"/>
    <s v="N"/>
    <s v="00 - N/A"/>
    <s v="10 - FONDO GENERAL"/>
    <s v=" "/>
    <s v="01 - DISTRITO NACIONAL"/>
    <n v="200000"/>
    <n v="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 "/>
    <s v="01 - DISTRITO NACIONAL"/>
    <n v="0"/>
    <n v="603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10 - FONDO GENERAL"/>
    <s v=" "/>
    <s v="01 - DISTRITO NACIONAL"/>
    <n v="83256"/>
    <n v="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 "/>
    <s v="01 - DISTRITO NACIONAL"/>
    <n v="0"/>
    <n v="46728"/>
    <n v="46728"/>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 "/>
    <s v="01 - DISTRITO NACIONAL"/>
    <n v="2625000"/>
    <n v="3325000"/>
    <n v="3324804.14"/>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 "/>
    <s v="01 - DISTRITO NACIONAL"/>
    <n v="700000"/>
    <n v="839671.07000000007"/>
    <n v="839671.07000000007"/>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 "/>
    <s v="01 - DISTRITO NACIONAL"/>
    <n v="0"/>
    <n v="29500"/>
    <n v="2950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 "/>
    <s v="01 - DISTRITO NACIONAL"/>
    <n v="150000"/>
    <n v="80194.929999999993"/>
    <n v="40194.93"/>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 "/>
    <s v="01 - DISTRITO NACIONAL"/>
    <n v="0"/>
    <n v="20060"/>
    <n v="2006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 "/>
    <s v="01 - DISTRITO NACIONAL"/>
    <n v="300000"/>
    <n v="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5 - CUERO, CAUCHO Y PLÁSTICO"/>
    <s v="N"/>
    <s v="00 - N/A"/>
    <s v="20 - FONDOS CON DESTINO ESPECÍFICO"/>
    <s v=" "/>
    <s v="01 - DISTRITO NACIONAL"/>
    <n v="0"/>
    <n v="67732"/>
    <n v="67732"/>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 "/>
    <s v="01 - DISTRITO NACIONAL"/>
    <n v="2200000"/>
    <n v="2200000"/>
    <n v="219810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 "/>
    <s v="01 - DISTRITO NACIONAL"/>
    <n v="1350000"/>
    <n v="1131900"/>
    <n v="1118118.05"/>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 "/>
    <s v="01 - DISTRITO NACIONAL"/>
    <n v="0"/>
    <n v="1022063.6399999999"/>
    <n v="591499.78"/>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 "/>
    <s v="99 - MULTIPROVINCIAL"/>
    <n v="18445921"/>
    <n v="19329021.660000004"/>
    <n v="19204019.280000005"/>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 "/>
    <s v="99 - MULTIPROVINCIAL"/>
    <n v="540000"/>
    <n v="1858040.36"/>
    <n v="1856966.74"/>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 "/>
    <s v="99 - MULTIPROVINCIAL"/>
    <n v="305800"/>
    <n v="346139.98"/>
    <n v="336386.1700000001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1 - SERVICIOS BÁSICOS"/>
    <s v="N"/>
    <s v="00 - N/A"/>
    <s v="10 - FONDO GENERAL"/>
    <s v=" "/>
    <s v="99 - MULTIPROVINCIAL"/>
    <n v="96000"/>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2 - PUBLICIDAD, IMPRESIÓN Y ENCUADERNACIÓN"/>
    <s v="N"/>
    <s v="00 - N/A"/>
    <s v="10 - FONDO GENERAL"/>
    <s v=" "/>
    <s v="99 - MULTIPROVINCIAL"/>
    <n v="0"/>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 "/>
    <s v="99 - MULTIPROVINCIAL"/>
    <n v="3041396"/>
    <n v="1673646"/>
    <n v="1673645"/>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 "/>
    <s v="99 - MULTIPROVINCIAL"/>
    <n v="1560000"/>
    <n v="845100"/>
    <n v="845099.9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 "/>
    <s v="99 - MULTIPROVINCIAL"/>
    <n v="5100000"/>
    <n v="2783199.3"/>
    <n v="2767449.3"/>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 "/>
    <s v="99 - MULTIPROVINCIAL"/>
    <n v="0"/>
    <n v="110460"/>
    <n v="8031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 "/>
    <s v="99 - MULTIPROVINCIAL"/>
    <n v="240000"/>
    <n v="1849863"/>
    <n v="1849862.3199999998"/>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 "/>
    <s v="99 - MULTIPROVINCIAL"/>
    <n v="2000000"/>
    <n v="2618643.88"/>
    <n v="2618543.8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 "/>
    <s v="99 - MULTIPROVINCIAL"/>
    <n v="3104982"/>
    <n v="443656.37000000011"/>
    <n v="443644.84"/>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 "/>
    <s v="99 - MULTIPROVINCIAL"/>
    <n v="1399100"/>
    <n v="3051507"/>
    <n v="305135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 "/>
    <s v="99 - MULTIPROVINCIAL"/>
    <n v="120000"/>
    <n v="517035"/>
    <n v="517034.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 "/>
    <s v="99 - MULTIPROVINCIAL"/>
    <n v="184998"/>
    <n v="215999"/>
    <n v="215999"/>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 "/>
    <s v="99 - MULTIPROVINCIAL"/>
    <n v="0"/>
    <n v="105685"/>
    <n v="105684.3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 "/>
    <s v="99 - MULTIPROVINCIAL"/>
    <n v="200000"/>
    <n v="158946.32"/>
    <n v="15894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 "/>
    <s v="99 - MULTIPROVINCIAL"/>
    <n v="2741123"/>
    <n v="2754846.4"/>
    <n v="2754523.4"/>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 "/>
    <s v="99 - MULTIPROVINCIAL"/>
    <n v="330000"/>
    <n v="310122.59999999998"/>
    <n v="310118.77"/>
  </r>
  <r>
    <s v="2024"/>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 "/>
    <s v="99 - MULTIPROVINCIAL"/>
    <n v="18077625"/>
    <n v="20116218"/>
    <n v="20093729.550000001"/>
  </r>
  <r>
    <s v="2024"/>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 "/>
    <s v="99 - MULTIPROVINCIAL"/>
    <n v="0"/>
    <n v="900000"/>
    <n v="900000"/>
  </r>
  <r>
    <s v="2024"/>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 "/>
    <s v="99 - MULTIPROVINCIAL"/>
    <n v="401550"/>
    <n v="403803"/>
    <n v="403644.58000000007"/>
  </r>
  <r>
    <s v="2024"/>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 "/>
    <s v="99 - MULTIPROVINCIAL"/>
    <n v="50000"/>
    <n v="0"/>
    <n v="0"/>
  </r>
  <r>
    <s v="2024"/>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 "/>
    <s v="99 - MULTIPROVINCIAL"/>
    <n v="750000"/>
    <n v="419001"/>
    <n v="418968"/>
  </r>
  <r>
    <s v="2024"/>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 "/>
    <s v="99 - MULTIPROVINCIAL"/>
    <n v="600000"/>
    <n v="264735"/>
    <n v="249761.2"/>
  </r>
  <r>
    <s v="2024"/>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 "/>
    <s v="99 - MULTIPROVINCIAL"/>
    <n v="2323600"/>
    <n v="3789873"/>
    <n v="3789747.8600000003"/>
  </r>
  <r>
    <s v="2024"/>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 "/>
    <s v="99 - MULTIPROVINCIAL"/>
    <n v="0"/>
    <n v="39195"/>
    <n v="32160"/>
  </r>
  <r>
    <s v="2024"/>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 "/>
    <s v="99 - MULTIPROVINCIAL"/>
    <n v="690000"/>
    <n v="1671814"/>
    <n v="1648830.21"/>
  </r>
  <r>
    <s v="2024"/>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 "/>
    <s v="99 - MULTIPROVINCIAL"/>
    <n v="3560000"/>
    <n v="3460000"/>
    <n v="3459166.47"/>
  </r>
  <r>
    <s v="2024"/>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 "/>
    <s v="99 - MULTIPROVINCIAL"/>
    <n v="500000"/>
    <n v="607529"/>
    <n v="607527.81000000006"/>
  </r>
  <r>
    <s v="2024"/>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 "/>
    <s v="99 - MULTIPROVINCIAL"/>
    <n v="2820000"/>
    <n v="3179077"/>
    <n v="3178984.46"/>
  </r>
  <r>
    <s v="2024"/>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 "/>
    <s v="99 - MULTIPROVINCIAL"/>
    <n v="395000"/>
    <n v="472462"/>
    <n v="472460.97"/>
  </r>
  <r>
    <s v="2024"/>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 "/>
    <s v="99 - MULTIPROVINCIAL"/>
    <n v="503211"/>
    <n v="256284"/>
    <n v="256272.29"/>
  </r>
  <r>
    <s v="2024"/>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 "/>
    <s v="99 - MULTIPROVINCIAL"/>
    <n v="150000"/>
    <n v="51424"/>
    <n v="51423.98"/>
  </r>
  <r>
    <s v="2024"/>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 "/>
    <s v="99 - MULTIPROVINCIAL"/>
    <n v="260000"/>
    <n v="98219"/>
    <n v="98181.759999999995"/>
  </r>
  <r>
    <s v="2024"/>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 "/>
    <s v="99 - MULTIPROVINCIAL"/>
    <n v="2342619"/>
    <n v="2223169"/>
    <n v="2223091.9099999997"/>
  </r>
  <r>
    <s v="2024"/>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 "/>
    <s v="99 - MULTIPROVINCIAL"/>
    <n v="1204856"/>
    <n v="2225990"/>
    <n v="2225499.680000000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 "/>
    <s v="99 - MULTIPROVINCIAL"/>
    <n v="15737800"/>
    <n v="16146117"/>
    <n v="16146116.68"/>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 "/>
    <s v="99 - MULTIPROVINCIAL"/>
    <n v="103783"/>
    <n v="91441"/>
    <n v="91056.4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 "/>
    <s v="99 - MULTIPROVINCIAL"/>
    <n v="0"/>
    <n v="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 "/>
    <s v="99 - MULTIPROVINCIAL"/>
    <n v="60000"/>
    <n v="293426.40000000002"/>
    <n v="293196.9600000000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 "/>
    <s v="99 - MULTIPROVINCIAL"/>
    <n v="0"/>
    <n v="27474"/>
    <n v="1005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 "/>
    <s v="99 - MULTIPROVINCIAL"/>
    <n v="250000"/>
    <n v="1057500"/>
    <n v="1056832.9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 "/>
    <s v="99 - MULTIPROVINCIAL"/>
    <n v="300000"/>
    <n v="393484.48"/>
    <n v="393474.35"/>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 "/>
    <s v="99 - MULTIPROVINCIAL"/>
    <n v="0"/>
    <n v="313507.12"/>
    <n v="313507.1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 "/>
    <s v="99 - MULTIPROVINCIAL"/>
    <n v="2080717"/>
    <n v="2227247"/>
    <n v="2226388.5200000005"/>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 "/>
    <s v="99 - MULTIPROVINCIAL"/>
    <n v="0"/>
    <n v="429694"/>
    <n v="429692.27999999997"/>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 "/>
    <s v="99 - MULTIPROVINCIAL"/>
    <n v="0"/>
    <n v="257409"/>
    <n v="257406.24"/>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 "/>
    <s v="99 - MULTIPROVINCIAL"/>
    <n v="0"/>
    <n v="38433"/>
    <n v="38432.6"/>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 "/>
    <s v="99 - MULTIPROVINCIAL"/>
    <n v="0"/>
    <n v="177615"/>
    <n v="177612.4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 "/>
    <s v="99 - MULTIPROVINCIAL"/>
    <n v="3000000"/>
    <n v="3247865"/>
    <n v="3247864.9"/>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 "/>
    <s v="99 - MULTIPROVINCIAL"/>
    <n v="1410000"/>
    <n v="1736433.6"/>
    <n v="1736429.9100000004"/>
  </r>
  <r>
    <s v="2024"/>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 "/>
    <s v="99 - MULTIPROVINCIAL"/>
    <n v="210995933"/>
    <n v="232420571"/>
    <n v="230453463.34"/>
  </r>
  <r>
    <s v="2024"/>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 "/>
    <s v="99 - MULTIPROVINCIAL"/>
    <n v="74196220"/>
    <n v="72480855"/>
    <n v="72313123.489999995"/>
  </r>
  <r>
    <s v="2024"/>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 "/>
    <s v="99 - MULTIPROVINCIAL"/>
    <n v="1253750"/>
    <n v="1417270"/>
    <n v="1417268.3600000006"/>
  </r>
  <r>
    <s v="2024"/>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 "/>
    <s v="99 - MULTIPROVINCIAL"/>
    <n v="10600000"/>
    <n v="7574998.9100000011"/>
    <n v="7563830.3999999994"/>
  </r>
  <r>
    <s v="2024"/>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 "/>
    <s v="99 - MULTIPROVINCIAL"/>
    <n v="200000"/>
    <n v="141747.5"/>
    <n v="141747.5"/>
  </r>
  <r>
    <s v="2024"/>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 "/>
    <s v="99 - MULTIPROVINCIAL"/>
    <n v="3604800"/>
    <n v="3604800"/>
    <n v="3604350"/>
  </r>
  <r>
    <s v="2024"/>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 "/>
    <s v="99 - MULTIPROVINCIAL"/>
    <n v="600000"/>
    <n v="1196520"/>
    <n v="1196520"/>
  </r>
  <r>
    <s v="2024"/>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 "/>
    <s v="99 - MULTIPROVINCIAL"/>
    <n v="2500000"/>
    <n v="2190487.1"/>
    <n v="2190487.1"/>
  </r>
  <r>
    <s v="2024"/>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 "/>
    <s v="99 - MULTIPROVINCIAL"/>
    <n v="5246000"/>
    <n v="6776846.1100000003"/>
    <n v="6698469.71"/>
  </r>
  <r>
    <s v="2024"/>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 "/>
    <s v="99 - MULTIPROVINCIAL"/>
    <n v="4500000"/>
    <n v="3204762"/>
    <n v="3204762"/>
  </r>
  <r>
    <s v="2024"/>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 "/>
    <s v="99 - MULTIPROVINCIAL"/>
    <n v="1800000"/>
    <n v="893723.74"/>
    <n v="871539.74"/>
  </r>
  <r>
    <s v="2024"/>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 "/>
    <s v="99 - MULTIPROVINCIAL"/>
    <n v="60487000"/>
    <n v="58361282.859999999"/>
    <n v="58361282.670000009"/>
  </r>
  <r>
    <s v="2024"/>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 "/>
    <s v="99 - MULTIPROVINCIAL"/>
    <n v="21250000"/>
    <n v="30295348.850000001"/>
    <n v="30244429.899999999"/>
  </r>
  <r>
    <s v="2024"/>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 "/>
    <s v="99 - MULTIPROVINCIAL"/>
    <n v="2624812"/>
    <n v="2455779.0300000003"/>
    <n v="2455779.0299999998"/>
  </r>
  <r>
    <s v="2024"/>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 "/>
    <s v="99 - MULTIPROVINCIAL"/>
    <n v="900000"/>
    <n v="0"/>
    <n v="0"/>
  </r>
  <r>
    <s v="2024"/>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 "/>
    <s v="99 - MULTIPROVINCIAL"/>
    <n v="5950000"/>
    <n v="4582436.9000000004"/>
    <n v="3582436.1999999997"/>
  </r>
  <r>
    <s v="2024"/>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 "/>
    <s v="99 - MULTIPROVINCIAL"/>
    <n v="6732110"/>
    <n v="3859431.2499999995"/>
    <n v="3359431.2499999995"/>
  </r>
  <r>
    <s v="2024"/>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 "/>
    <s v="99 - MULTIPROVINCIAL"/>
    <n v="53414015"/>
    <n v="50358401.280000001"/>
    <n v="50275986.940000005"/>
  </r>
  <r>
    <s v="2024"/>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 "/>
    <s v="99 - MULTIPROVINCIAL"/>
    <n v="23831152"/>
    <n v="24556124.529999997"/>
    <n v="23542735.650000002"/>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 "/>
    <s v="99 - MULTIPROVINCIAL"/>
    <n v="42356835"/>
    <n v="40799567.590000004"/>
    <n v="40779238.559999995"/>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 "/>
    <s v="99 - MULTIPROVINCIAL"/>
    <n v="2403441"/>
    <n v="2452008.3600000003"/>
    <n v="2452008.3599999994"/>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 "/>
    <s v="99 - MULTIPROVINCIAL"/>
    <n v="3250000"/>
    <n v="3471666"/>
    <n v="3471661.6099999989"/>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 "/>
    <s v="99 - MULTIPROVINCIAL"/>
    <n v="710000"/>
    <n v="1163492"/>
    <n v="647925.55000000005"/>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7 - SERVICIOS DE CONSERVACIÓN, REPARACIONES MENORES E INSTALACIONES TEMPORALES"/>
    <s v="N"/>
    <s v="00 - N/A"/>
    <s v="10 - FONDO GENERAL"/>
    <s v=" "/>
    <s v="99 - MULTIPROVINCIAL"/>
    <n v="140000"/>
    <n v="140000"/>
    <n v="0"/>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 "/>
    <s v="99 - MULTIPROVINCIAL"/>
    <n v="0"/>
    <n v="4000000"/>
    <n v="400000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2 - TEXTILES Y VESTUARIOS"/>
    <s v="N"/>
    <s v="00 - N/A"/>
    <s v="10 - FONDO GENERAL"/>
    <s v=" "/>
    <s v="99 - MULTIPROVINCIAL"/>
    <n v="110000"/>
    <n v="0"/>
    <n v="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 "/>
    <s v="99 - MULTIPROVINCIAL"/>
    <n v="2532959"/>
    <n v="1777526"/>
    <n v="1775162.61"/>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 "/>
    <s v="99 - MULTIPROVINCIAL"/>
    <n v="700000"/>
    <n v="641160"/>
    <n v="640682.86"/>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 "/>
    <s v="99 - MULTIPROVINCIAL"/>
    <n v="4299600"/>
    <n v="5760438"/>
    <n v="5713235.9299999997"/>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 "/>
    <s v="99 - MULTIPROVINCIAL"/>
    <n v="1757000"/>
    <n v="3545800.05"/>
    <n v="3337806.4200000004"/>
  </r>
  <r>
    <s v="2024"/>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 "/>
    <s v="99 - MULTIPROVINCIAL"/>
    <n v="77364800"/>
    <n v="81278788"/>
    <n v="81266300.030000001"/>
  </r>
  <r>
    <s v="2024"/>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 "/>
    <s v="99 - MULTIPROVINCIAL"/>
    <n v="4644000"/>
    <n v="4644000"/>
    <n v="4622466"/>
  </r>
  <r>
    <s v="2024"/>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 "/>
    <s v="99 - MULTIPROVINCIAL"/>
    <n v="124428"/>
    <n v="127122"/>
    <n v="126008"/>
  </r>
  <r>
    <s v="2024"/>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 "/>
    <s v="99 - MULTIPROVINCIAL"/>
    <n v="3594000"/>
    <n v="3094000"/>
    <n v="2613937.89"/>
  </r>
  <r>
    <s v="2024"/>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 "/>
    <s v="99 - MULTIPROVINCIAL"/>
    <n v="0"/>
    <n v="6259"/>
    <n v="6258.72"/>
  </r>
  <r>
    <s v="2024"/>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 "/>
    <s v="99 - MULTIPROVINCIAL"/>
    <n v="3600000"/>
    <n v="3600000"/>
    <n v="3599900"/>
  </r>
  <r>
    <s v="2024"/>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 "/>
    <s v="99 - MULTIPROVINCIAL"/>
    <n v="420000"/>
    <n v="620000"/>
    <n v="619935.41999999981"/>
  </r>
  <r>
    <s v="2024"/>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 "/>
    <s v="99 - MULTIPROVINCIAL"/>
    <n v="400000"/>
    <n v="569877"/>
    <n v="556809.37"/>
  </r>
  <r>
    <s v="2024"/>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 "/>
    <s v="99 - MULTIPROVINCIAL"/>
    <n v="180000"/>
    <n v="470909"/>
    <n v="440498.72000000003"/>
  </r>
  <r>
    <s v="2024"/>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2680764"/>
    <n v="2665995.67"/>
  </r>
  <r>
    <s v="2024"/>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 "/>
    <s v="99 - MULTIPROVINCIAL"/>
    <n v="0"/>
    <n v="190217"/>
    <n v="147500"/>
  </r>
  <r>
    <s v="2024"/>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 "/>
    <s v="99 - MULTIPROVINCIAL"/>
    <n v="0"/>
    <n v="1024063"/>
    <n v="1024063"/>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 "/>
    <s v="99 - MULTIPROVINCIAL"/>
    <n v="9600000"/>
    <n v="9610293"/>
    <n v="9610240.7300000004"/>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 "/>
    <s v="99 - MULTIPROVINCIAL"/>
    <n v="0"/>
    <n v="29000"/>
    <n v="28999.99"/>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 "/>
    <s v="99 - MULTIPROVINCIAL"/>
    <n v="1000000"/>
    <n v="1688793"/>
    <n v="1675552.8"/>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 "/>
    <s v="99 - MULTIPROVINCIAL"/>
    <n v="0"/>
    <n v="1561711"/>
    <n v="1550944.8"/>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 "/>
    <s v="99 - MULTIPROVINCIAL"/>
    <n v="150000"/>
    <n v="141011"/>
    <n v="141010"/>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 "/>
    <s v="99 - MULTIPROVINCIAL"/>
    <n v="0"/>
    <n v="1282713"/>
    <n v="1281713.48"/>
  </r>
  <r>
    <s v="2024"/>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 "/>
    <s v="99 - MULTIPROVINCIAL"/>
    <n v="0"/>
    <n v="62450"/>
    <n v="62450"/>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 "/>
    <s v="99 - MULTIPROVINCIAL"/>
    <n v="0"/>
    <n v="624"/>
    <n v="623.04"/>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 "/>
    <s v="99 - MULTIPROVINCIAL"/>
    <n v="0"/>
    <n v="109486"/>
    <n v="108595.4"/>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 "/>
    <s v="99 - MULTIPROVINCIAL"/>
    <n v="0"/>
    <n v="3141"/>
    <n v="3140.25"/>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 "/>
    <s v="99 - MULTIPROVINCIAL"/>
    <n v="0"/>
    <n v="143937"/>
    <n v="143936.62"/>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 "/>
    <s v="99 - MULTIPROVINCIAL"/>
    <n v="9240000"/>
    <n v="9372735"/>
    <n v="9372719.3800000008"/>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 "/>
    <s v="99 - MULTIPROVINCIAL"/>
    <n v="0"/>
    <n v="1668200"/>
    <n v="1660033.69"/>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 "/>
    <s v="99 - MULTIPROVINCIAL"/>
    <n v="361038"/>
    <n v="693734"/>
    <n v="689395.3899999999"/>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 "/>
    <s v="99 - MULTIPROVINCIAL"/>
    <n v="0"/>
    <n v="3524078"/>
    <n v="3503426.5300000007"/>
  </r>
  <r>
    <s v="2024"/>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 "/>
    <s v="99 - MULTIPROVINCIAL"/>
    <n v="28116271"/>
    <n v="28872010.600000001"/>
    <n v="28871026.600000009"/>
  </r>
  <r>
    <s v="2024"/>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 "/>
    <s v="99 - MULTIPROVINCIAL"/>
    <n v="254199"/>
    <n v="342915"/>
    <n v="297499.13999999996"/>
  </r>
  <r>
    <s v="2024"/>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 "/>
    <s v="99 - MULTIPROVINCIAL"/>
    <n v="1525878"/>
    <n v="1414478"/>
    <n v="1390071.73"/>
  </r>
  <r>
    <s v="2024"/>
    <x v="0"/>
    <x v="0"/>
    <x v="0"/>
    <x v="0"/>
    <s v="2 - Poder Ejecutivo"/>
    <s v="0203 - MINISTERIO DE DEFENSA"/>
    <s v="0017 - SERVICIO MILITAR VOLUNTARIO"/>
    <s v="1 - SERVICIOS  GENERALES"/>
    <s v="1.3 - Defensa nacional"/>
    <s v="1.3.01 - Defensa militar"/>
    <s v="2.2 - CONTRATACIÓN DE SERVICIOS"/>
    <s v="2.2.3 - VIÁTICOS"/>
    <s v="N"/>
    <s v="00 - N/A"/>
    <s v="10 - FONDO GENERAL"/>
    <s v=" "/>
    <s v="99 - MULTIPROVINCIAL"/>
    <n v="300000"/>
    <n v="43623.700000000012"/>
    <n v="43095"/>
  </r>
  <r>
    <s v="2024"/>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 "/>
    <s v="99 - MULTIPROVINCIAL"/>
    <n v="160000"/>
    <n v="0"/>
    <n v="0"/>
  </r>
  <r>
    <s v="2024"/>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 "/>
    <s v="99 - MULTIPROVINCIAL"/>
    <n v="1879793"/>
    <n v="1901651"/>
    <n v="1845574.7399999993"/>
  </r>
  <r>
    <s v="2024"/>
    <x v="0"/>
    <x v="0"/>
    <x v="0"/>
    <x v="0"/>
    <s v="2 - Poder Ejecutivo"/>
    <s v="0203 - MINISTERIO DE DEFENSA"/>
    <s v="0017 - SERVICIO MILITAR VOLUNTARIO"/>
    <s v="1 - SERVICIOS  GENERALES"/>
    <s v="1.3 - Defensa nacional"/>
    <s v="1.3.01 - Defensa militar"/>
    <s v="2.2 - CONTRATACIÓN DE SERVICIOS"/>
    <s v="2.2.6 - SEGUROS"/>
    <s v="N"/>
    <s v="00 - N/A"/>
    <s v="10 - FONDO GENERAL"/>
    <s v=" "/>
    <s v="99 - MULTIPROVINCIAL"/>
    <n v="0"/>
    <n v="87120"/>
    <n v="56969.37"/>
  </r>
  <r>
    <s v="2024"/>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 "/>
    <s v="99 - MULTIPROVINCIAL"/>
    <n v="65000"/>
    <n v="204000"/>
    <n v="203999.28999999998"/>
  </r>
  <r>
    <s v="2024"/>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 "/>
    <s v="99 - MULTIPROVINCIAL"/>
    <n v="0"/>
    <n v="4363017"/>
    <n v="4360830.42"/>
  </r>
  <r>
    <s v="2024"/>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 "/>
    <s v="99 - MULTIPROVINCIAL"/>
    <n v="0"/>
    <n v="787650"/>
    <n v="787649.86"/>
  </r>
  <r>
    <s v="2024"/>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 "/>
    <s v="99 - MULTIPROVINCIAL"/>
    <n v="5749800"/>
    <n v="9669003.7699999996"/>
    <n v="9666734"/>
  </r>
  <r>
    <s v="2024"/>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 "/>
    <s v="99 - MULTIPROVINCIAL"/>
    <n v="8245895"/>
    <n v="1473544.1300000004"/>
    <n v="1471997.66"/>
  </r>
  <r>
    <s v="2024"/>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 "/>
    <s v="99 - MULTIPROVINCIAL"/>
    <n v="200000"/>
    <n v="224604"/>
    <n v="175302.35"/>
  </r>
  <r>
    <s v="2024"/>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 "/>
    <s v="99 - MULTIPROVINCIAL"/>
    <n v="1200000"/>
    <n v="1200000"/>
    <n v="1200000"/>
  </r>
  <r>
    <s v="2024"/>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 "/>
    <s v="99 - MULTIPROVINCIAL"/>
    <n v="0"/>
    <n v="32267"/>
    <n v="23969.93"/>
  </r>
  <r>
    <s v="2024"/>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 "/>
    <s v="99 - MULTIPROVINCIAL"/>
    <n v="0"/>
    <n v="91735"/>
    <n v="91420.1"/>
  </r>
  <r>
    <s v="2024"/>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 "/>
    <s v="99 - MULTIPROVINCIAL"/>
    <n v="4400000"/>
    <n v="4526592"/>
    <n v="4503776.24"/>
  </r>
  <r>
    <s v="2024"/>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 "/>
    <s v="99 - MULTIPROVINCIAL"/>
    <n v="1496055"/>
    <n v="1639335.7999999998"/>
    <n v="1593855.18"/>
  </r>
  <r>
    <s v="2024"/>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 "/>
    <s v="99 - MULTIPROVINCIAL"/>
    <n v="38824450"/>
    <n v="38404952"/>
    <n v="38404860.409999996"/>
  </r>
  <r>
    <s v="2024"/>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 "/>
    <s v="99 - MULTIPROVINCIAL"/>
    <n v="441000"/>
    <n v="434354"/>
    <n v="429899.41000000003"/>
  </r>
  <r>
    <s v="2024"/>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 "/>
    <s v="99 - MULTIPROVINCIAL"/>
    <n v="2890000"/>
    <n v="2759000"/>
    <n v="2757182.6099999994"/>
  </r>
  <r>
    <s v="2024"/>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 "/>
    <s v="99 - MULTIPROVINCIAL"/>
    <n v="4135200"/>
    <n v="3720650"/>
    <n v="3720650"/>
  </r>
  <r>
    <s v="2024"/>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 "/>
    <s v="99 - MULTIPROVINCIAL"/>
    <n v="3984000"/>
    <n v="3904000"/>
    <n v="3904000"/>
  </r>
  <r>
    <s v="2024"/>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 "/>
    <s v="99 - MULTIPROVINCIAL"/>
    <n v="360000"/>
    <n v="430432"/>
    <n v="422151.69"/>
  </r>
  <r>
    <s v="2024"/>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 "/>
    <s v="99 - MULTIPROVINCIAL"/>
    <n v="600000"/>
    <n v="1089753"/>
    <n v="1088194.2"/>
  </r>
  <r>
    <s v="2024"/>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70000"/>
    <n v="65785"/>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 "/>
    <s v="99 - MULTIPROVINCIAL"/>
    <n v="529230"/>
    <n v="529435"/>
    <n v="529230"/>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 "/>
    <s v="99 - MULTIPROVINCIAL"/>
    <n v="0"/>
    <n v="100000"/>
    <n v="99710"/>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 "/>
    <s v="99 - MULTIPROVINCIAL"/>
    <n v="3912000"/>
    <n v="3919804"/>
    <n v="3896875.4699999997"/>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 "/>
    <s v="99 - MULTIPROVINCIAL"/>
    <n v="0"/>
    <n v="1000000"/>
    <n v="999444.8"/>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 "/>
    <s v="99 - MULTIPROVINCIAL"/>
    <n v="1030000"/>
    <n v="1749012"/>
    <n v="1685948.6"/>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 "/>
    <s v="99 - MULTIPROVINCIAL"/>
    <n v="0"/>
    <n v="928100"/>
    <n v="927696.87999999989"/>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 "/>
    <s v="99 - MULTIPROVINCIAL"/>
    <n v="1100000"/>
    <n v="634873"/>
    <n v="634863.35999999999"/>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 "/>
    <s v="99 - MULTIPROVINCIAL"/>
    <n v="0"/>
    <n v="721000"/>
    <n v="718460.7"/>
  </r>
  <r>
    <s v="2024"/>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 "/>
    <s v="99 - MULTIPROVINCIAL"/>
    <n v="0"/>
    <n v="152519"/>
    <n v="150210.6"/>
  </r>
  <r>
    <s v="2024"/>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 "/>
    <s v="99 - MULTIPROVINCIAL"/>
    <n v="400000"/>
    <n v="255500"/>
    <n v="255470"/>
  </r>
  <r>
    <s v="2024"/>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 "/>
    <s v="99 - MULTIPROVINCIAL"/>
    <n v="0"/>
    <n v="6500"/>
    <n v="6490"/>
  </r>
  <r>
    <s v="2024"/>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 "/>
    <s v="99 - MULTIPROVINCIAL"/>
    <n v="400000"/>
    <n v="935200"/>
    <n v="933983.75"/>
  </r>
  <r>
    <s v="2024"/>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 "/>
    <s v="99 - MULTIPROVINCIAL"/>
    <n v="0"/>
    <n v="3000"/>
    <n v="2596"/>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 "/>
    <s v="99 - MULTIPROVINCIAL"/>
    <n v="5772000"/>
    <n v="5618681"/>
    <n v="5618680.4000000004"/>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 "/>
    <s v="99 - MULTIPROVINCIAL"/>
    <n v="0"/>
    <n v="379800"/>
    <n v="373388.42000000004"/>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 "/>
    <s v="99 - MULTIPROVINCIAL"/>
    <n v="2430163"/>
    <n v="2104843"/>
    <n v="2102616.7899999996"/>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 "/>
    <s v="99 - MULTIPROVINCIAL"/>
    <n v="0"/>
    <n v="3895994"/>
    <n v="3884563.55"/>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 "/>
    <s v="99 - MULTIPROVINCIAL"/>
    <n v="242910880"/>
    <n v="261964099.78"/>
    <n v="261963771.53999999"/>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 "/>
    <s v="99 - MULTIPROVINCIAL"/>
    <n v="2400000"/>
    <n v="2397660"/>
    <n v="2390600"/>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 "/>
    <s v="99 - MULTIPROVINCIAL"/>
    <n v="4633679"/>
    <n v="4977217.5"/>
    <n v="4977217.5000000009"/>
  </r>
  <r>
    <s v="2024"/>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 "/>
    <s v="99 - MULTIPROVINCIAL"/>
    <n v="8400000"/>
    <n v="8872945.3200000003"/>
    <n v="8084229.7299999995"/>
  </r>
  <r>
    <s v="2024"/>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 "/>
    <s v="99 - MULTIPROVINCIAL"/>
    <n v="700000"/>
    <n v="1470395"/>
    <n v="1467372.29"/>
  </r>
  <r>
    <s v="2024"/>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 "/>
    <s v="99 - MULTIPROVINCIAL"/>
    <n v="0"/>
    <n v="1001911.42"/>
    <n v="1000850"/>
  </r>
  <r>
    <s v="2024"/>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 "/>
    <s v="99 - MULTIPROVINCIAL"/>
    <n v="680000"/>
    <n v="599808"/>
    <n v="562585.19999999995"/>
  </r>
  <r>
    <s v="2024"/>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 "/>
    <s v="99 - MULTIPROVINCIAL"/>
    <n v="175000"/>
    <n v="572363"/>
    <n v="572362.15"/>
  </r>
  <r>
    <s v="2024"/>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 "/>
    <s v="99 - MULTIPROVINCIAL"/>
    <n v="2100000"/>
    <n v="1736984"/>
    <n v="1736880.94"/>
  </r>
  <r>
    <s v="2024"/>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 "/>
    <s v="99 - MULTIPROVINCIAL"/>
    <n v="1384000"/>
    <n v="6202758.5"/>
    <n v="6202758.5"/>
  </r>
  <r>
    <s v="2024"/>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 "/>
    <s v="99 - MULTIPROVINCIAL"/>
    <n v="1000000"/>
    <n v="2198342.58"/>
    <n v="2188705.5499999998"/>
  </r>
  <r>
    <s v="2024"/>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 "/>
    <s v="99 - MULTIPROVINCIAL"/>
    <n v="39590250"/>
    <n v="48308632.420000002"/>
    <n v="48308631.859999999"/>
  </r>
  <r>
    <s v="2024"/>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 "/>
    <s v="99 - MULTIPROVINCIAL"/>
    <n v="19275865"/>
    <n v="18613653.5"/>
    <n v="18613652.93"/>
  </r>
  <r>
    <s v="2024"/>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 "/>
    <s v="99 - MULTIPROVINCIAL"/>
    <n v="1205000"/>
    <n v="1492985.55"/>
    <n v="1492747.37"/>
  </r>
  <r>
    <s v="2024"/>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 "/>
    <s v="99 - MULTIPROVINCIAL"/>
    <n v="540000"/>
    <n v="254973"/>
    <n v="254972.15000000002"/>
  </r>
  <r>
    <s v="2024"/>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 "/>
    <s v="99 - MULTIPROVINCIAL"/>
    <n v="605000"/>
    <n v="1061338"/>
    <n v="1061337.5299999998"/>
  </r>
  <r>
    <s v="2024"/>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 "/>
    <s v="99 - MULTIPROVINCIAL"/>
    <n v="1275000"/>
    <n v="3661987.6400000006"/>
    <n v="3661986.94"/>
  </r>
  <r>
    <s v="2024"/>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 "/>
    <s v="99 - MULTIPROVINCIAL"/>
    <n v="12120000"/>
    <n v="13831387.41"/>
    <n v="13716266.529999997"/>
  </r>
  <r>
    <s v="2024"/>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 "/>
    <s v="99 - MULTIPROVINCIAL"/>
    <n v="3780000"/>
    <n v="14101008.629999999"/>
    <n v="13642731.189999998"/>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 "/>
    <s v="99 - MULTIPROVINCIAL"/>
    <n v="39845000"/>
    <n v="48871383.350000001"/>
    <n v="48781383.350000001"/>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 "/>
    <s v="99 - MULTIPROVINCIAL"/>
    <n v="844010052"/>
    <n v="881122377.16999996"/>
    <n v="878864924.74000001"/>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 "/>
    <s v="99 - MULTIPROVINCIAL"/>
    <n v="48905446"/>
    <n v="54448778"/>
    <n v="54151455"/>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 "/>
    <s v="99 - MULTIPROVINCIAL"/>
    <n v="48192424"/>
    <n v="32480040.829999998"/>
    <n v="28106222.919999994"/>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 "/>
    <s v="99 - MULTIPROVINCIAL"/>
    <n v="181155960"/>
    <n v="24764843"/>
    <n v="24393504.330000006"/>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 "/>
    <s v="99 - MULTIPROVINCIAL"/>
    <n v="0"/>
    <n v="4900000"/>
    <n v="4899980.4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 "/>
    <s v="99 - MULTIPROVINCIAL"/>
    <n v="9000000"/>
    <n v="9000000"/>
    <n v="8253650"/>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 "/>
    <s v="99 - MULTIPROVINCIAL"/>
    <n v="1500000"/>
    <n v="7694375.1200000001"/>
    <n v="7404619.1100000003"/>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 "/>
    <s v="99 - MULTIPROVINCIAL"/>
    <n v="10000000"/>
    <n v="12423203.619999999"/>
    <n v="8328291.6200000001"/>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 "/>
    <s v="99 - MULTIPROVINCIAL"/>
    <n v="0"/>
    <n v="3796636.65"/>
    <n v="2187385"/>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 "/>
    <s v="99 - MULTIPROVINCIAL"/>
    <n v="0"/>
    <n v="5000000"/>
    <n v="1021791.64"/>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18490180.470000003"/>
    <n v="11482159.68"/>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 "/>
    <s v="99 - MULTIPROVINCIAL"/>
    <n v="0"/>
    <n v="5948600"/>
    <n v="2411064.760000000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 "/>
    <s v="99 - MULTIPROVINCIAL"/>
    <n v="0"/>
    <n v="5425462.4100000001"/>
    <n v="1673385.32"/>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 "/>
    <s v="99 - MULTIPROVINCIAL"/>
    <n v="11102167"/>
    <n v="83275137.5"/>
    <n v="79299018.640000001"/>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 "/>
    <s v="99 - MULTIPROVINCIAL"/>
    <n v="0"/>
    <n v="64428743.290000007"/>
    <n v="63968626.019999996"/>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 "/>
    <s v="99 - MULTIPROVINCIAL"/>
    <n v="0"/>
    <n v="4232906.33"/>
    <n v="3991184.6100000003"/>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 "/>
    <s v="99 - MULTIPROVINCIAL"/>
    <n v="0"/>
    <n v="4356571.46"/>
    <n v="3867702"/>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 "/>
    <s v="99 - MULTIPROVINCIAL"/>
    <n v="0"/>
    <n v="1919903.9299999997"/>
    <n v="1819903.9300000002"/>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 "/>
    <s v="99 - MULTIPROVINCIAL"/>
    <n v="0"/>
    <n v="2590385.88"/>
    <n v="2498248.8099999996"/>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 "/>
    <s v="99 - MULTIPROVINCIAL"/>
    <n v="18225382"/>
    <n v="71941574.269999996"/>
    <n v="49425747.980000027"/>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 "/>
    <s v="99 - MULTIPROVINCIAL"/>
    <n v="226445132"/>
    <n v="47701876.939999983"/>
    <n v="44171689.149999999"/>
  </r>
  <r>
    <s v="2024"/>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 "/>
    <s v="99 - MULTIPROVINCIAL"/>
    <n v="9685000"/>
    <n v="9660834"/>
    <n v="9660833.3399999999"/>
  </r>
  <r>
    <s v="2024"/>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 "/>
    <s v="99 - MULTIPROVINCIAL"/>
    <n v="17400000"/>
    <n v="17400000"/>
    <n v="17399209.649999999"/>
  </r>
  <r>
    <s v="2024"/>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 "/>
    <s v="99 - MULTIPROVINCIAL"/>
    <n v="846012"/>
    <n v="846012"/>
    <n v="846010.51"/>
  </r>
  <r>
    <s v="2024"/>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 "/>
    <s v="99 - MULTIPROVINCIAL"/>
    <n v="4800000"/>
    <n v="4800000"/>
    <n v="4799256"/>
  </r>
  <r>
    <s v="2024"/>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 "/>
    <s v="99 - MULTIPROVINCIAL"/>
    <n v="3600000"/>
    <n v="3600000"/>
    <n v="3600000"/>
  </r>
  <r>
    <s v="2024"/>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 "/>
    <s v="99 - MULTIPROVINCIAL"/>
    <n v="975111"/>
    <n v="975111"/>
    <n v="975092.35"/>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 "/>
    <s v="99 - MULTIPROVINCIAL"/>
    <n v="47330976"/>
    <n v="71161579"/>
    <n v="67776650.00999999"/>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2 - SOBRESUELDOS"/>
    <s v="N"/>
    <s v="00 - N/A"/>
    <s v="10 - FONDO GENERAL"/>
    <s v=" "/>
    <s v="99 - MULTIPROVINCIAL"/>
    <n v="360000"/>
    <n v="650000"/>
    <n v="649900"/>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5 - CONTRIBUCIONES A LA SEGURIDAD SOCIAL"/>
    <s v="N"/>
    <s v="00 - N/A"/>
    <s v="10 - FONDO GENERAL"/>
    <s v=" "/>
    <s v="99 - MULTIPROVINCIAL"/>
    <n v="1037025"/>
    <n v="1916422"/>
    <n v="1730696.6399999997"/>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1 - SERVICIOS BÁSICOS"/>
    <s v="N"/>
    <s v="00 - N/A"/>
    <s v="10 - FONDO GENERAL"/>
    <s v=" "/>
    <s v="99 - MULTIPROVINCIAL"/>
    <n v="540000"/>
    <n v="540000"/>
    <n v="337725.01999999996"/>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2 - PUBLICIDAD, IMPRESIÓN Y ENCUADERNACIÓN"/>
    <s v="N"/>
    <s v="00 - N/A"/>
    <s v="10 - FONDO GENERAL"/>
    <s v=" "/>
    <s v="99 - MULTIPROVINCIAL"/>
    <n v="1120000"/>
    <n v="281700"/>
    <n v="120596"/>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3 - VIÁTICOS"/>
    <s v="N"/>
    <s v="00 - N/A"/>
    <s v="10 - FONDO GENERAL"/>
    <s v=" "/>
    <s v="99 - MULTIPROVINCIAL"/>
    <n v="200000"/>
    <n v="5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4 - TRANSPORTE Y ALMACENAJE"/>
    <s v="N"/>
    <s v="00 - N/A"/>
    <s v="10 - FONDO GENERAL"/>
    <s v=" "/>
    <s v="99 - MULTIPROVINCIAL"/>
    <n v="300000"/>
    <n v="445000"/>
    <n v="402523.82999999996"/>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 "/>
    <s v="99 - MULTIPROVINCIAL"/>
    <n v="840000"/>
    <n v="5166805"/>
    <n v="4936437.72"/>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20 - FONDOS CON DESTINO ESPECÍFICO"/>
    <s v=" "/>
    <s v="99 - MULTIPROVINCIAL"/>
    <n v="0"/>
    <n v="1446000"/>
    <n v="1444874.1400000001"/>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6 - SEGUROS"/>
    <s v="N"/>
    <s v="00 - N/A"/>
    <s v="10 - FONDO GENERAL"/>
    <s v=" "/>
    <s v="99 - MULTIPROVINCIAL"/>
    <n v="0"/>
    <n v="153765"/>
    <n v="9849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 "/>
    <s v="99 - MULTIPROVINCIAL"/>
    <n v="225000"/>
    <n v="2325748"/>
    <n v="1663641.6099999999"/>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20 - FONDOS CON DESTINO ESPECÍFICO"/>
    <s v=" "/>
    <s v="99 - MULTIPROVINCIAL"/>
    <n v="0"/>
    <n v="598864"/>
    <n v="480714.3"/>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 "/>
    <s v="99 - MULTIPROVINCIAL"/>
    <n v="3260000"/>
    <n v="4077144.29"/>
    <n v="3952051.08"/>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20 - FONDOS CON DESTINO ESPECÍFICO"/>
    <s v=" "/>
    <s v="99 - MULTIPROVINCIAL"/>
    <n v="0"/>
    <n v="700000"/>
    <n v="69974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9 - OTRAS CONTRATACIONES DE SERVICIOS"/>
    <s v="N"/>
    <s v="00 - N/A"/>
    <s v="10 - FONDO GENERAL"/>
    <s v=" "/>
    <s v="99 - MULTIPROVINCIAL"/>
    <n v="900000"/>
    <n v="2377275"/>
    <n v="2364711.33"/>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9 - OTRAS CONTRATACIONES DE SERVICIOS"/>
    <s v="N"/>
    <s v="00 - N/A"/>
    <s v="20 - FONDOS CON DESTINO ESPECÍFICO"/>
    <s v=" "/>
    <s v="99 - MULTIPROVINCIAL"/>
    <n v="0"/>
    <n v="259937.5"/>
    <n v="221580.4"/>
  </r>
  <r>
    <s v="2024"/>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10 - FONDO GENERAL"/>
    <s v=" "/>
    <s v="99 - MULTIPROVINCIAL"/>
    <n v="4800000"/>
    <n v="5483004"/>
    <n v="5289490.8"/>
  </r>
  <r>
    <s v="2024"/>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20 - FONDOS CON DESTINO ESPECÍFICO"/>
    <s v=" "/>
    <s v="99 - MULTIPROVINCIAL"/>
    <n v="0"/>
    <n v="642673"/>
    <n v="599123.08000000007"/>
  </r>
  <r>
    <s v="2024"/>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 "/>
    <s v="99 - MULTIPROVINCIAL"/>
    <n v="815000"/>
    <n v="3240531.97"/>
    <n v="2979769.72"/>
  </r>
  <r>
    <s v="2024"/>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20 - FONDOS CON DESTINO ESPECÍFICO"/>
    <s v=" "/>
    <s v="99 - MULTIPROVINCIAL"/>
    <n v="0"/>
    <n v="234001"/>
    <n v="234000.01"/>
  </r>
  <r>
    <s v="2024"/>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 "/>
    <s v="99 - MULTIPROVINCIAL"/>
    <n v="7227855"/>
    <n v="5276534.03"/>
    <n v="4909257.7299999995"/>
  </r>
  <r>
    <s v="2024"/>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20 - FONDOS CON DESTINO ESPECÍFICO"/>
    <s v=" "/>
    <s v="99 - MULTIPROVINCIAL"/>
    <n v="0"/>
    <n v="923807"/>
    <n v="682346.8"/>
  </r>
  <r>
    <s v="2024"/>
    <x v="0"/>
    <x v="0"/>
    <x v="0"/>
    <x v="0"/>
    <s v="2 - Poder Ejecutivo"/>
    <s v="0203 - MINISTERIO DE DEFENSA"/>
    <s v="0028 - INSTITUTO SUPERIOR PARA LA DEFENSA ' GENERAL JUAN PABLO DUARTE DIEZ' INSUDE."/>
    <s v="4 - SERVICIOS SOCIALES"/>
    <s v="4.4 - Educación"/>
    <s v="4.4.04 - Educación superior"/>
    <s v="2.3 - MATERIALES Y SUMINISTROS"/>
    <s v="2.3.5 - CUERO, CAUCHO Y PLÁSTICO"/>
    <s v="N"/>
    <s v="00 - N/A"/>
    <s v="10 - FONDO GENERAL"/>
    <s v=" "/>
    <s v="99 - MULTIPROVINCIAL"/>
    <n v="0"/>
    <n v="361382"/>
    <n v="361381.18"/>
  </r>
  <r>
    <s v="2024"/>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 "/>
    <s v="99 - MULTIPROVINCIAL"/>
    <n v="162950"/>
    <n v="2200068"/>
    <n v="1783202.8099999998"/>
  </r>
  <r>
    <s v="2024"/>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20 - FONDOS CON DESTINO ESPECÍFICO"/>
    <s v=" "/>
    <s v="99 - MULTIPROVINCIAL"/>
    <n v="0"/>
    <n v="2230"/>
    <n v="1239"/>
  </r>
  <r>
    <s v="2024"/>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 "/>
    <s v="99 - MULTIPROVINCIAL"/>
    <n v="6231553"/>
    <n v="7402445"/>
    <n v="6685747.9499999993"/>
  </r>
  <r>
    <s v="2024"/>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20 - FONDOS CON DESTINO ESPECÍFICO"/>
    <s v=" "/>
    <s v="99 - MULTIPROVINCIAL"/>
    <n v="0"/>
    <n v="323687"/>
    <n v="323084"/>
  </r>
  <r>
    <s v="2024"/>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 "/>
    <s v="99 - MULTIPROVINCIAL"/>
    <n v="500000"/>
    <n v="6254363.71"/>
    <n v="6051287.1100000013"/>
  </r>
  <r>
    <s v="2024"/>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20 - FONDOS CON DESTINO ESPECÍFICO"/>
    <s v=" "/>
    <s v="99 - MULTIPROVINCIAL"/>
    <n v="0"/>
    <n v="438259"/>
    <n v="436968.1"/>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 "/>
    <s v="99 - MULTIPROVINCIAL"/>
    <n v="112156000"/>
    <n v="115828167"/>
    <n v="115748079.23999999"/>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 "/>
    <s v="99 - MULTIPROVINCIAL"/>
    <n v="3000000"/>
    <n v="3000000"/>
    <n v="2788702.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 "/>
    <s v="99 - MULTIPROVINCIAL"/>
    <n v="2478000"/>
    <n v="2478000"/>
    <n v="195581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 "/>
    <s v="99 - MULTIPROVINCIAL"/>
    <n v="6463885"/>
    <n v="6869700"/>
    <n v="6816286.4900000002"/>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 "/>
    <s v="99 - MULTIPROVINCIAL"/>
    <n v="470000"/>
    <n v="171417"/>
    <n v="171416.2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 "/>
    <s v="99 - MULTIPROVINCIAL"/>
    <n v="5200000"/>
    <n v="5200000"/>
    <n v="501175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 "/>
    <s v="99 - MULTIPROVINCIAL"/>
    <n v="150000"/>
    <n v="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 "/>
    <s v="99 - MULTIPROVINCIAL"/>
    <n v="460204"/>
    <n v="460204"/>
    <n v="41795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 "/>
    <s v="99 - MULTIPROVINCIAL"/>
    <n v="802066"/>
    <n v="1368436"/>
    <n v="1042283.2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 "/>
    <s v="99 - MULTIPROVINCIAL"/>
    <n v="253020"/>
    <n v="638246"/>
    <n v="298124.6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 "/>
    <s v="99 - MULTIPROVINCIAL"/>
    <n v="83753"/>
    <n v="288803"/>
    <n v="2891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 "/>
    <s v="99 - MULTIPROVINCIAL"/>
    <n v="0"/>
    <n v="1800000"/>
    <n v="1285589"/>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 "/>
    <s v="99 - MULTIPROVINCIAL"/>
    <n v="11970223"/>
    <n v="12846923"/>
    <n v="12753113.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 "/>
    <s v="99 - MULTIPROVINCIAL"/>
    <n v="2500000"/>
    <n v="4851261"/>
    <n v="4232052.3"/>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 "/>
    <s v="99 - MULTIPROVINCIAL"/>
    <n v="1450000"/>
    <n v="1689223"/>
    <n v="1376210.579999999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 "/>
    <s v="99 - MULTIPROVINCIAL"/>
    <n v="13092"/>
    <n v="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 "/>
    <s v="99 - MULTIPROVINCIAL"/>
    <n v="2700000"/>
    <n v="1188760.93"/>
    <n v="1009427.5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 "/>
    <s v="99 - MULTIPROVINCIAL"/>
    <n v="700000"/>
    <n v="185496"/>
    <n v="131575.9"/>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 "/>
    <s v="99 - MULTIPROVINCIAL"/>
    <n v="12876200"/>
    <n v="13804646"/>
    <n v="11458918.25999999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 "/>
    <s v="99 - MULTIPROVINCIAL"/>
    <n v="4310000"/>
    <n v="3047710.0700000003"/>
    <n v="2415234.4900000002"/>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 "/>
    <s v="99 - MULTIPROVINCIAL"/>
    <n v="41580500"/>
    <n v="40293251"/>
    <n v="40284250.019999996"/>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 "/>
    <s v="99 - MULTIPROVINCIAL"/>
    <n v="0"/>
    <n v="1791556"/>
    <n v="1780352.9300000002"/>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2 - SOBRESUELDOS"/>
    <s v="N"/>
    <s v="00 - N/A"/>
    <s v="10 - FONDO GENERAL"/>
    <s v=" "/>
    <s v="99 - MULTIPROVINCIAL"/>
    <n v="0"/>
    <n v="600000"/>
    <n v="600000"/>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 "/>
    <s v="99 - MULTIPROVINCIAL"/>
    <n v="1917778"/>
    <n v="1837513"/>
    <n v="1836814.1999999997"/>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 "/>
    <s v="99 - MULTIPROVINCIAL"/>
    <n v="0"/>
    <n v="100528"/>
    <n v="81375.199999999997"/>
  </r>
  <r>
    <s v="2024"/>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 "/>
    <s v="99 - MULTIPROVINCIAL"/>
    <n v="0"/>
    <n v="462655"/>
    <n v="0"/>
  </r>
  <r>
    <s v="2024"/>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 "/>
    <s v="99 - MULTIPROVINCIAL"/>
    <n v="0"/>
    <n v="7279845"/>
    <n v="7279844.7999999998"/>
  </r>
  <r>
    <s v="2024"/>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 "/>
    <s v="99 - MULTIPROVINCIAL"/>
    <n v="1512000"/>
    <n v="1512000"/>
    <n v="1506796.2000000002"/>
  </r>
  <r>
    <s v="2024"/>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 "/>
    <s v="99 - MULTIPROVINCIAL"/>
    <n v="0"/>
    <n v="400995"/>
    <n v="158790"/>
  </r>
  <r>
    <s v="2024"/>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 "/>
    <s v="99 - MULTIPROVINCIAL"/>
    <n v="0"/>
    <n v="775650"/>
    <n v="315173.28000000003"/>
  </r>
  <r>
    <s v="2024"/>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1205370.3200000003"/>
    <n v="1205370"/>
  </r>
  <r>
    <s v="2024"/>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 "/>
    <s v="99 - MULTIPROVINCIAL"/>
    <n v="0"/>
    <n v="4560938"/>
    <n v="4245214.05"/>
  </r>
  <r>
    <s v="2024"/>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 "/>
    <s v="99 - MULTIPROVINCIAL"/>
    <n v="0"/>
    <n v="107514"/>
    <n v="0"/>
  </r>
  <r>
    <s v="2024"/>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 "/>
    <s v="99 - MULTIPROVINCIAL"/>
    <n v="0"/>
    <n v="8959243"/>
    <n v="7266229.9600000009"/>
  </r>
  <r>
    <s v="2024"/>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 "/>
    <s v="99 - MULTIPROVINCIAL"/>
    <n v="5165640"/>
    <n v="5165640"/>
    <n v="5163660"/>
  </r>
  <r>
    <s v="2024"/>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 "/>
    <s v="99 - MULTIPROVINCIAL"/>
    <n v="0"/>
    <n v="1093"/>
    <n v="1092.1099999999999"/>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 "/>
    <s v="99 - MULTIPROVINCIAL"/>
    <n v="2300000"/>
    <n v="3310643"/>
    <n v="2610225.85"/>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 "/>
    <s v="99 - MULTIPROVINCIAL"/>
    <n v="0"/>
    <n v="154772126.04000002"/>
    <n v="139335322.39999998"/>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 "/>
    <s v="99 - MULTIPROVINCIAL"/>
    <n v="1277433"/>
    <n v="649571"/>
    <n v="589860.99000000011"/>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 "/>
    <s v="99 - MULTIPROVINCIAL"/>
    <n v="0"/>
    <n v="1200459.5600000005"/>
    <n v="1194178.8799999999"/>
  </r>
  <r>
    <s v="2024"/>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 "/>
    <s v="99 - MULTIPROVINCIAL"/>
    <n v="0"/>
    <n v="116556"/>
    <n v="116555.09"/>
  </r>
  <r>
    <s v="2024"/>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 "/>
    <s v="99 - MULTIPROVINCIAL"/>
    <n v="0"/>
    <n v="23028"/>
    <n v="23026.42"/>
  </r>
  <r>
    <s v="2024"/>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 "/>
    <s v="99 - MULTIPROVINCIAL"/>
    <n v="0"/>
    <n v="80078"/>
    <n v="80075.409999999989"/>
  </r>
  <r>
    <s v="2024"/>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 "/>
    <s v="99 - MULTIPROVINCIAL"/>
    <n v="0"/>
    <n v="359151"/>
    <n v="359145.87"/>
  </r>
  <r>
    <s v="2024"/>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 "/>
    <s v="99 - MULTIPROVINCIAL"/>
    <n v="1722568"/>
    <n v="2075388"/>
    <n v="2047338.45"/>
  </r>
  <r>
    <s v="2024"/>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 "/>
    <s v="99 - MULTIPROVINCIAL"/>
    <n v="0"/>
    <n v="348429"/>
    <n v="287652.05"/>
  </r>
  <r>
    <s v="2024"/>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 "/>
    <s v="99 - MULTIPROVINCIAL"/>
    <n v="510360"/>
    <n v="2007609"/>
    <n v="1601856.7400000002"/>
  </r>
  <r>
    <s v="2024"/>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 "/>
    <s v="99 - MULTIPROVINCIAL"/>
    <n v="0"/>
    <n v="6257192"/>
    <n v="4153313.7399999998"/>
  </r>
  <r>
    <s v="2024"/>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 "/>
    <s v="01 - DISTRITO NACIONAL"/>
    <n v="0"/>
    <n v="65695906"/>
    <n v="62982273.990000002"/>
  </r>
  <r>
    <s v="2024"/>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 "/>
    <s v="01 - DISTRITO NACIONAL"/>
    <n v="0"/>
    <n v="11662335"/>
    <n v="11504729.75"/>
  </r>
  <r>
    <s v="2024"/>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 "/>
    <s v="01 - DISTRITO NACIONAL"/>
    <n v="0"/>
    <n v="300000"/>
    <n v="213193.61999999997"/>
  </r>
  <r>
    <s v="2024"/>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 "/>
    <s v="01 - DISTRITO NACIONAL"/>
    <n v="0"/>
    <n v="200000"/>
    <n v="163140.38"/>
  </r>
  <r>
    <s v="2024"/>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 "/>
    <s v="01 - DISTRITO NACIONAL"/>
    <n v="0"/>
    <n v="200000"/>
    <n v="0"/>
  </r>
  <r>
    <s v="2024"/>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 "/>
    <s v="01 - DISTRITO NACIONAL"/>
    <n v="0"/>
    <n v="880000"/>
    <n v="0"/>
  </r>
  <r>
    <s v="2024"/>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 "/>
    <s v="01 - DISTRITO NACIONAL"/>
    <n v="0"/>
    <n v="150000"/>
    <n v="66729"/>
  </r>
  <r>
    <s v="2024"/>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 "/>
    <s v="01 - DISTRITO NACIONAL"/>
    <n v="0"/>
    <n v="2131120"/>
    <n v="378131"/>
  </r>
  <r>
    <s v="2024"/>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 "/>
    <s v="01 - DISTRITO NACIONAL"/>
    <n v="0"/>
    <n v="1900000"/>
    <n v="194788.5"/>
  </r>
  <r>
    <s v="2024"/>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 "/>
    <s v="01 - DISTRITO NACIONAL"/>
    <n v="0"/>
    <n v="500000"/>
    <n v="0"/>
  </r>
  <r>
    <s v="2024"/>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 "/>
    <s v="01 - DISTRITO NACIONAL"/>
    <n v="0"/>
    <n v="4500000"/>
    <n v="4497750"/>
  </r>
  <r>
    <s v="2024"/>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 "/>
    <s v="01 - DISTRITO NACIONAL"/>
    <n v="0"/>
    <n v="5327000"/>
    <n v="3066825.9"/>
  </r>
  <r>
    <s v="2024"/>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 "/>
    <s v="01 - DISTRITO NACIONAL"/>
    <n v="0"/>
    <n v="485000"/>
    <n v="0"/>
  </r>
  <r>
    <s v="2024"/>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 "/>
    <s v="01 - DISTRITO NACIONAL"/>
    <n v="0"/>
    <n v="1643950"/>
    <n v="1537093.2"/>
  </r>
  <r>
    <s v="2024"/>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 "/>
    <s v="01 - DISTRITO NACIONAL"/>
    <n v="0"/>
    <n v="1388900"/>
    <n v="0"/>
  </r>
  <r>
    <s v="2024"/>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 "/>
    <s v="01 - DISTRITO NACIONAL"/>
    <n v="0"/>
    <n v="279000"/>
    <n v="0"/>
  </r>
  <r>
    <s v="2024"/>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 "/>
    <s v="01 - DISTRITO NACIONAL"/>
    <n v="0"/>
    <n v="5638350"/>
    <n v="0"/>
  </r>
  <r>
    <s v="2024"/>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 "/>
    <s v="01 - DISTRITO NACIONAL"/>
    <n v="0"/>
    <n v="4324496"/>
    <n v="659832.46"/>
  </r>
  <r>
    <s v="2024"/>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 "/>
    <s v="99 - MULTIPROVINCIAL"/>
    <n v="0"/>
    <n v="106389846.59999999"/>
    <n v="106364946.59999999"/>
  </r>
  <r>
    <s v="2024"/>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 "/>
    <s v="99 - MULTIPROVINCIAL"/>
    <n v="0"/>
    <n v="91652816.970000029"/>
    <n v="91651172.590000004"/>
  </r>
  <r>
    <s v="2024"/>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 "/>
    <s v="99 - MULTIPROVINCIAL"/>
    <n v="0"/>
    <n v="757296.23"/>
    <n v="754688.44000000006"/>
  </r>
  <r>
    <s v="2024"/>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 "/>
    <s v="99 - MULTIPROVINCIAL"/>
    <n v="0"/>
    <n v="2899781.6100000003"/>
    <n v="2899781.61"/>
  </r>
  <r>
    <s v="2024"/>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 "/>
    <s v="99 - MULTIPROVINCIAL"/>
    <n v="0"/>
    <n v="0"/>
    <n v="0"/>
  </r>
  <r>
    <s v="2024"/>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 "/>
    <s v="99 - MULTIPROVINCIAL"/>
    <n v="0"/>
    <n v="3322850"/>
    <n v="3322850"/>
  </r>
  <r>
    <s v="2024"/>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 "/>
    <s v="99 - MULTIPROVINCIAL"/>
    <n v="0"/>
    <n v="427136.4"/>
    <n v="427136.4"/>
  </r>
  <r>
    <s v="2024"/>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 "/>
    <s v="99 - MULTIPROVINCIAL"/>
    <n v="0"/>
    <n v="2837829.87"/>
    <n v="2837829.8700000006"/>
  </r>
  <r>
    <s v="2024"/>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 "/>
    <s v="99 - MULTIPROVINCIAL"/>
    <n v="0"/>
    <n v="3038520"/>
    <n v="2916390"/>
  </r>
  <r>
    <s v="2024"/>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 "/>
    <s v="99 - MULTIPROVINCIAL"/>
    <n v="0"/>
    <n v="6008497.8300000001"/>
    <n v="6008454.2800000003"/>
  </r>
  <r>
    <s v="2024"/>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 "/>
    <s v="99 - MULTIPROVINCIAL"/>
    <n v="0"/>
    <n v="11082274.99"/>
    <n v="11082274.99"/>
  </r>
  <r>
    <s v="2024"/>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 "/>
    <s v="99 - MULTIPROVINCIAL"/>
    <n v="0"/>
    <n v="1"/>
    <n v="0"/>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 "/>
    <s v="01 - DISTRITO NACIONAL"/>
    <n v="1690000"/>
    <n v="1690000"/>
    <n v="1690000"/>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 "/>
    <s v="01 - DISTRITO NACIONAL"/>
    <n v="238524"/>
    <n v="238524"/>
    <n v="231553.50000000006"/>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 "/>
    <s v="01 - DISTRITO NACIONAL"/>
    <n v="1500000"/>
    <n v="0"/>
    <n v="0"/>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 "/>
    <s v="01 - DISTRITO NACIONAL"/>
    <n v="828035517"/>
    <n v="681563733.57999992"/>
    <n v="648206249.7900002"/>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 "/>
    <s v="01 - DISTRITO NACIONAL"/>
    <n v="250872810"/>
    <n v="346337858.66999996"/>
    <n v="344579064.67000002"/>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 "/>
    <s v="01 - DISTRITO NACIONAL"/>
    <n v="954000"/>
    <n v="954000"/>
    <n v="73845.049999999988"/>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 "/>
    <s v="01 - DISTRITO NACIONAL"/>
    <n v="0"/>
    <n v="15240000"/>
    <n v="15240000"/>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 "/>
    <s v="01 - DISTRITO NACIONAL"/>
    <n v="82399845"/>
    <n v="96338167"/>
    <n v="83994782.769999966"/>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 "/>
    <s v="01 - DISTRITO NACIONAL"/>
    <n v="79536420"/>
    <n v="72736420"/>
    <n v="57878713.470000014"/>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 "/>
    <s v="01 - DISTRITO NACIONAL"/>
    <n v="91512890"/>
    <n v="50649667.18"/>
    <n v="12936044.859999999"/>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 "/>
    <s v="01 - DISTRITO NACIONAL"/>
    <n v="61910000"/>
    <n v="56768099.75"/>
    <n v="39344656.499999993"/>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 "/>
    <s v="01 - DISTRITO NACIONAL"/>
    <n v="38600000"/>
    <n v="71400000"/>
    <n v="65741287.840000011"/>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 "/>
    <s v="01 - DISTRITO NACIONAL"/>
    <n v="123552383"/>
    <n v="109953105"/>
    <n v="73852860.009999976"/>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 "/>
    <s v="01 - DISTRITO NACIONAL"/>
    <n v="24700000"/>
    <n v="39672657"/>
    <n v="39604392.659999996"/>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 "/>
    <s v="01 - DISTRITO NACIONAL"/>
    <n v="62493827"/>
    <n v="32993827"/>
    <n v="13893427.52"/>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 "/>
    <s v="01 - DISTRITO NACIONAL"/>
    <n v="240636845"/>
    <n v="157703515"/>
    <n v="113277457.02000001"/>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 "/>
    <s v="01 - DISTRITO NACIONAL"/>
    <n v="75012000"/>
    <n v="84012000"/>
    <n v="50302545.050000004"/>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 "/>
    <s v="01 - DISTRITO NACIONAL"/>
    <n v="10872595"/>
    <n v="13872595"/>
    <n v="10091035.549999999"/>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 "/>
    <s v="01 - DISTRITO NACIONAL"/>
    <n v="10000000"/>
    <n v="19122000"/>
    <n v="12552537.039999999"/>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 "/>
    <s v="01 - DISTRITO NACIONAL"/>
    <n v="14010797"/>
    <n v="37810797"/>
    <n v="32755857.91"/>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 "/>
    <s v="01 - DISTRITO NACIONAL"/>
    <n v="783500"/>
    <n v="531500"/>
    <n v="521962.05"/>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 "/>
    <s v="01 - DISTRITO NACIONAL"/>
    <n v="4318700"/>
    <n v="1649700"/>
    <n v="348105.76999999996"/>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 "/>
    <s v="01 - DISTRITO NACIONAL"/>
    <n v="10850000"/>
    <n v="5057604"/>
    <n v="2652554.1200000006"/>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 "/>
    <s v="01 - DISTRITO NACIONAL"/>
    <n v="101107910"/>
    <n v="102116910"/>
    <n v="100393735.94000004"/>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 "/>
    <s v="01 - DISTRITO NACIONAL"/>
    <n v="76342191"/>
    <n v="55350128"/>
    <n v="37914024.789999992"/>
  </r>
  <r>
    <s v="2024"/>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 "/>
    <s v="01 - DISTRITO NACIONAL"/>
    <n v="0"/>
    <n v="500000"/>
    <n v="122401.12"/>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 "/>
    <s v="99 - MULTIPROVINCIAL"/>
    <n v="2031402942"/>
    <n v="2018090192"/>
    <n v="1999025244.5200009"/>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 "/>
    <s v="99 - MULTIPROVINCIAL"/>
    <n v="1226314760"/>
    <n v="1193294460"/>
    <n v="1182703533.1700003"/>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 "/>
    <s v="99 - MULTIPROVINCIAL"/>
    <n v="414919414"/>
    <n v="433789787.75"/>
    <n v="421568958.19000024"/>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 "/>
    <s v="99 - MULTIPROVINCIAL"/>
    <n v="258521359"/>
    <n v="276264409"/>
    <n v="268420861.86000001"/>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2 - PUBLICIDAD, IMPRESIÓN Y ENCUADERNACIÓN"/>
    <s v="N"/>
    <s v="00 - N/A"/>
    <s v="10 - FONDO GENERAL"/>
    <s v=" "/>
    <s v="99 - MULTIPROVINCIAL"/>
    <n v="0"/>
    <n v="579927"/>
    <n v="574054.53"/>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 "/>
    <s v="99 - MULTIPROVINCIAL"/>
    <n v="863437521"/>
    <n v="936751382"/>
    <n v="935176178.92999959"/>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 "/>
    <s v="99 - MULTIPROVINCIAL"/>
    <n v="27733333"/>
    <n v="33785768"/>
    <n v="31766262.519999992"/>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 "/>
    <s v="99 - MULTIPROVINCIAL"/>
    <n v="1703275758"/>
    <n v="1654275758"/>
    <n v="1621401490.190001"/>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 "/>
    <s v="99 - MULTIPROVINCIAL"/>
    <n v="530419824"/>
    <n v="529919824"/>
    <n v="529451238.94999999"/>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7 - SERVICIOS DE CONSERVACIÓN, REPARACIONES MENORES E INSTALACIONES TEMPORALES"/>
    <s v="N"/>
    <s v="00 - N/A"/>
    <s v="10 - FONDO GENERAL"/>
    <s v=" "/>
    <s v="99 - MULTIPROVINCIAL"/>
    <n v="0"/>
    <n v="5977884"/>
    <n v="5950930.4600000009"/>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 "/>
    <s v="99 - MULTIPROVINCIAL"/>
    <n v="55843567"/>
    <n v="36427226.799999997"/>
    <n v="36134178.149999991"/>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 "/>
    <s v="99 - MULTIPROVINCIAL"/>
    <n v="9667100"/>
    <n v="1760100"/>
    <n v="1664390"/>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 "/>
    <s v="99 - MULTIPROVINCIAL"/>
    <n v="0"/>
    <n v="103602.4"/>
    <n v="102622.76"/>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 "/>
    <s v="99 - MULTIPROVINCIAL"/>
    <n v="1135783921"/>
    <n v="1120836351"/>
    <n v="1117174008.5499992"/>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6 - PRODUCTOS DE MINERALES, METÁLICOS Y NO METÁLICOS"/>
    <s v="N"/>
    <s v="00 - N/A"/>
    <s v="10 - FONDO GENERAL"/>
    <s v=" "/>
    <s v="99 - MULTIPROVINCIAL"/>
    <n v="0"/>
    <n v="10858"/>
    <n v="10755.33"/>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 "/>
    <s v="99 - MULTIPROVINCIAL"/>
    <n v="0"/>
    <n v="341420"/>
    <n v="339984.45"/>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 "/>
    <s v="99 - MULTIPROVINCIAL"/>
    <n v="409279172"/>
    <n v="450075233.06999999"/>
    <n v="449910943.70999986"/>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 "/>
    <s v="99 - MULTIPROVINCIAL"/>
    <n v="23200000"/>
    <n v="23692845"/>
    <n v="22300362.91"/>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 "/>
    <s v="99 - MULTIPROVINCIAL"/>
    <n v="56011956"/>
    <n v="91055321.609999999"/>
    <n v="90562461.180000007"/>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 "/>
    <s v="99 - MULTIPROVINCIAL"/>
    <n v="39082218"/>
    <n v="39439373"/>
    <n v="38151765.93999999"/>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 "/>
    <s v="99 - MULTIPROVINCIAL"/>
    <n v="0"/>
    <n v="150000"/>
    <n v="56532.83"/>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 "/>
    <s v="99 - MULTIPROVINCIAL"/>
    <n v="57464688"/>
    <n v="62635346.620000005"/>
    <n v="62630649.180000007"/>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 "/>
    <s v="99 - MULTIPROVINCIAL"/>
    <n v="2568720"/>
    <n v="2568720"/>
    <n v="2165446.25"/>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 "/>
    <s v="99 - MULTIPROVINCIAL"/>
    <n v="40500000"/>
    <n v="45650000"/>
    <n v="44728116.009999998"/>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 "/>
    <s v="99 - MULTIPROVINCIAL"/>
    <n v="110000"/>
    <n v="110000"/>
    <n v="11655"/>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 "/>
    <s v="99 - MULTIPROVINCIAL"/>
    <n v="0"/>
    <n v="16600000"/>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 "/>
    <s v="99 - MULTIPROVINCIAL"/>
    <n v="4800000"/>
    <n v="6000000"/>
    <n v="2257265.2100000004"/>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 "/>
    <s v="99 - MULTIPROVINCIAL"/>
    <n v="8500000"/>
    <n v="8300000"/>
    <n v="5260513.8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 "/>
    <s v="99 - MULTIPROVINCIAL"/>
    <n v="900000"/>
    <n v="1482350"/>
    <n v="917029.01"/>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 "/>
    <s v="99 - MULTIPROVINCIAL"/>
    <n v="14160000"/>
    <n v="82548720"/>
    <n v="9614340.3600000013"/>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 "/>
    <s v="99 - MULTIPROVINCIAL"/>
    <n v="16450000"/>
    <n v="22066330.07"/>
    <n v="10482635.5"/>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 "/>
    <s v="99 - MULTIPROVINCIAL"/>
    <n v="18000000"/>
    <n v="29720000"/>
    <n v="26536517.209999986"/>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 "/>
    <s v="99 - MULTIPROVINCIAL"/>
    <n v="8430000"/>
    <n v="32388000"/>
    <n v="16167775.909999996"/>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 "/>
    <s v="99 - MULTIPROVINCIAL"/>
    <n v="3168000"/>
    <n v="25638000"/>
    <n v="15141972.699999999"/>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 "/>
    <s v="99 - MULTIPROVINCIAL"/>
    <n v="12860000"/>
    <n v="30033669.93"/>
    <n v="14810107.16000000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 "/>
    <s v="99 - MULTIPROVINCIAL"/>
    <n v="8925030"/>
    <n v="14424"/>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 "/>
    <s v="99 - MULTIPROVINCIAL"/>
    <n v="33500000"/>
    <n v="64850000"/>
    <n v="51361799.020000011"/>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10 - FONDO GENERAL"/>
    <s v=" "/>
    <s v="99 - MULTIPROVINCIAL"/>
    <n v="0"/>
    <n v="1760000"/>
    <n v="812453.8"/>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 "/>
    <s v="99 - MULTIPROVINCIAL"/>
    <n v="6141683"/>
    <n v="6441683"/>
    <n v="2505257.08"/>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10 - FONDO GENERAL"/>
    <s v=" "/>
    <s v="99 - MULTIPROVINCIAL"/>
    <n v="0"/>
    <n v="3683040"/>
    <n v="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 "/>
    <s v="99 - MULTIPROVINCIAL"/>
    <n v="9350000"/>
    <n v="10900000"/>
    <n v="1337766.98"/>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 "/>
    <s v="99 - MULTIPROVINCIAL"/>
    <n v="279820584"/>
    <n v="699060517.70000017"/>
    <n v="621946989.60000002"/>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 "/>
    <s v="99 - MULTIPROVINCIAL"/>
    <n v="769650000"/>
    <n v="59500000"/>
    <n v="6083048.8799999999"/>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 "/>
    <s v="99 - MULTIPROVINCIAL"/>
    <n v="500000"/>
    <n v="1000000"/>
    <n v="609627.12"/>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 "/>
    <s v="99 - MULTIPROVINCIAL"/>
    <n v="1315000"/>
    <n v="2315000"/>
    <n v="234525.75999999998"/>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 "/>
    <s v="99 - MULTIPROVINCIAL"/>
    <n v="89542987"/>
    <n v="2192637"/>
    <n v="140394.13"/>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 "/>
    <s v="99 - MULTIPROVINCIAL"/>
    <n v="12000000"/>
    <n v="12000000"/>
    <n v="1175000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 "/>
    <s v="99 - MULTIPROVINCIAL"/>
    <n v="3155000"/>
    <n v="3155000"/>
    <n v="800792.64"/>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 "/>
    <s v="99 - MULTIPROVINCIAL"/>
    <n v="0"/>
    <n v="0"/>
    <n v="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 "/>
    <s v="99 - MULTIPROVINCIAL"/>
    <n v="29950000"/>
    <n v="52365000"/>
    <n v="25262774.340000004"/>
  </r>
  <r>
    <s v="2024"/>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 "/>
    <s v="01 - DISTRITO NACIONAL"/>
    <n v="95908606"/>
    <n v="93527885.159999996"/>
    <n v="92498034.349999994"/>
  </r>
  <r>
    <s v="2024"/>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 "/>
    <s v="01 - DISTRITO NACIONAL"/>
    <n v="17401915"/>
    <n v="21551227.84"/>
    <n v="14763478.34"/>
  </r>
  <r>
    <s v="2024"/>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 "/>
    <s v="01 - DISTRITO NACIONAL"/>
    <n v="450000"/>
    <n v="450000"/>
    <n v="270001.52"/>
  </r>
  <r>
    <s v="2024"/>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 "/>
    <s v="01 - DISTRITO NACIONAL"/>
    <n v="0"/>
    <n v="540000"/>
    <n v="540000"/>
  </r>
  <r>
    <s v="2024"/>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 "/>
    <s v="01 - DISTRITO NACIONAL"/>
    <n v="13973900"/>
    <n v="13550308"/>
    <n v="12886193.880000006"/>
  </r>
  <r>
    <s v="2024"/>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 "/>
    <s v="01 - DISTRITO NACIONAL"/>
    <n v="6930000"/>
    <n v="6930000"/>
    <n v="6485049.4000000004"/>
  </r>
  <r>
    <s v="2024"/>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 "/>
    <s v="01 - DISTRITO NACIONAL"/>
    <n v="919567"/>
    <n v="1445282"/>
    <n v="1398648.1600000001"/>
  </r>
  <r>
    <s v="2024"/>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 "/>
    <s v="01 - DISTRITO NACIONAL"/>
    <n v="430298"/>
    <n v="0"/>
    <n v="0"/>
  </r>
  <r>
    <s v="2024"/>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 "/>
    <s v="01 - DISTRITO NACIONAL"/>
    <n v="223071"/>
    <n v="50000"/>
    <n v="40359.85"/>
  </r>
  <r>
    <s v="2024"/>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 "/>
    <s v="01 - DISTRITO NACIONAL"/>
    <n v="2844777"/>
    <n v="2588777"/>
    <n v="2404048.4299999997"/>
  </r>
  <r>
    <s v="2024"/>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 "/>
    <s v="01 - DISTRITO NACIONAL"/>
    <n v="500000"/>
    <n v="313475.87"/>
    <n v="313475.87"/>
  </r>
  <r>
    <s v="2024"/>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 "/>
    <s v="01 - DISTRITO NACIONAL"/>
    <n v="866640"/>
    <n v="2596888"/>
    <n v="2121723.7200000002"/>
  </r>
  <r>
    <s v="2024"/>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 "/>
    <s v="01 - DISTRITO NACIONAL"/>
    <n v="5735000"/>
    <n v="9309322.8800000008"/>
    <n v="5825144.709999999"/>
  </r>
  <r>
    <s v="2024"/>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 "/>
    <s v="01 - DISTRITO NACIONAL"/>
    <n v="1629477"/>
    <n v="3116304.83"/>
    <n v="2297019.9000000004"/>
  </r>
  <r>
    <s v="2024"/>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 "/>
    <s v="01 - DISTRITO NACIONAL"/>
    <n v="671000"/>
    <n v="419408.97000000003"/>
    <n v="332608.95"/>
  </r>
  <r>
    <s v="2024"/>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 "/>
    <s v="01 - DISTRITO NACIONAL"/>
    <n v="475000"/>
    <n v="239386.61"/>
    <n v="239386.6"/>
  </r>
  <r>
    <s v="2024"/>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 "/>
    <s v="01 - DISTRITO NACIONAL"/>
    <n v="1000000"/>
    <n v="647562.16"/>
    <n v="539434.16"/>
  </r>
  <r>
    <s v="2024"/>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 "/>
    <s v="01 - DISTRITO NACIONAL"/>
    <n v="960000"/>
    <n v="4602"/>
    <n v="4602"/>
  </r>
  <r>
    <s v="2024"/>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 "/>
    <s v="01 - DISTRITO NACIONAL"/>
    <n v="210477"/>
    <n v="135441.56"/>
    <n v="112033.78"/>
  </r>
  <r>
    <s v="2024"/>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 "/>
    <s v="01 - DISTRITO NACIONAL"/>
    <n v="271506"/>
    <n v="164812.43"/>
    <n v="114361.78"/>
  </r>
  <r>
    <s v="2024"/>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 "/>
    <s v="01 - DISTRITO NACIONAL"/>
    <n v="8979222"/>
    <n v="8559657.1899999995"/>
    <n v="8559564.1900000013"/>
  </r>
  <r>
    <s v="2024"/>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 "/>
    <s v="01 - DISTRITO NACIONAL"/>
    <n v="8964654"/>
    <n v="2973622.4999999995"/>
    <n v="2581374.1299999994"/>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 "/>
    <s v="99 - MULTIPROVINCIAL"/>
    <n v="30747400"/>
    <n v="30749450"/>
    <n v="30618664.16"/>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 "/>
    <s v="99 - MULTIPROVINCIAL"/>
    <n v="6364750"/>
    <n v="6396000"/>
    <n v="4039000"/>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 "/>
    <s v="99 - MULTIPROVINCIAL"/>
    <n v="4140732"/>
    <n v="4107432"/>
    <n v="4029773.379999999"/>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 "/>
    <s v="99 - MULTIPROVINCIAL"/>
    <n v="1572000"/>
    <n v="1372000"/>
    <n v="747572.71000000008"/>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 "/>
    <s v="99 - MULTIPROVINCIAL"/>
    <n v="210000"/>
    <n v="162000"/>
    <n v="60719.26"/>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 "/>
    <s v="99 - MULTIPROVINCIAL"/>
    <n v="1800000"/>
    <n v="1800000"/>
    <n v="179845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 "/>
    <s v="99 - MULTIPROVINCIAL"/>
    <n v="0"/>
    <n v="8000"/>
    <n v="6122.9400000000005"/>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 "/>
    <s v="99 - MULTIPROVINCIAL"/>
    <n v="300000"/>
    <n v="750000"/>
    <n v="733726.5"/>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 "/>
    <s v="99 - MULTIPROVINCIAL"/>
    <n v="120000"/>
    <n v="120000"/>
    <n v="89530.83"/>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 "/>
    <s v="99 - MULTIPROVINCIAL"/>
    <n v="400000"/>
    <n v="291500"/>
    <n v="260214.39"/>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 "/>
    <s v="99 - MULTIPROVINCIAL"/>
    <n v="5000"/>
    <n v="14000"/>
    <n v="10827.5"/>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 "/>
    <s v="99 - MULTIPROVINCIAL"/>
    <n v="350000"/>
    <n v="444000"/>
    <n v="413855.20999999996"/>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 "/>
    <s v="99 - MULTIPROVINCIAL"/>
    <n v="575000"/>
    <n v="611000"/>
    <n v="604155.67000000004"/>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 "/>
    <s v="99 - MULTIPROVINCIAL"/>
    <n v="450000"/>
    <n v="207000"/>
    <n v="205248.96"/>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 "/>
    <s v="99 - MULTIPROVINCIAL"/>
    <n v="450000"/>
    <n v="429300"/>
    <n v="409626.94000000006"/>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 "/>
    <s v="99 - MULTIPROVINCIAL"/>
    <n v="150000"/>
    <n v="43500"/>
    <n v="43324.25"/>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 "/>
    <s v="99 - MULTIPROVINCIAL"/>
    <n v="0"/>
    <n v="3000"/>
    <n v="2309"/>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 "/>
    <s v="99 - MULTIPROVINCIAL"/>
    <n v="4206000"/>
    <n v="4206400"/>
    <n v="4201804"/>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 "/>
    <s v="99 - MULTIPROVINCIAL"/>
    <n v="1596577"/>
    <n v="1722877"/>
    <n v="1014769.84"/>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 "/>
    <s v="01 - DISTRITO NACIONAL"/>
    <n v="21507400"/>
    <n v="20306400"/>
    <n v="16722650.51"/>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 "/>
    <s v="01 - DISTRITO NACIONAL"/>
    <n v="3570600"/>
    <n v="4531600"/>
    <n v="3701950.02"/>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 "/>
    <s v="01 - DISTRITO NACIONAL"/>
    <n v="0"/>
    <n v="240000"/>
    <n v="24000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 "/>
    <s v="01 - DISTRITO NACIONAL"/>
    <n v="2803119"/>
    <n v="2803119"/>
    <n v="2322911.8800000004"/>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 "/>
    <s v="01 - DISTRITO NACIONAL"/>
    <n v="1090869"/>
    <n v="1249869"/>
    <n v="986615.9300000001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 "/>
    <s v="01 - DISTRITO NACIONAL"/>
    <n v="80000"/>
    <n v="5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 "/>
    <s v="01 - DISTRITO NACIONAL"/>
    <n v="1500000"/>
    <n v="1500000"/>
    <n v="67126.79999999998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 "/>
    <s v="01 - DISTRITO NACIONAL"/>
    <n v="1005000"/>
    <n v="886000"/>
    <n v="9592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 "/>
    <s v="01 - DISTRITO NACIONAL"/>
    <n v="250000"/>
    <n v="25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 "/>
    <s v="01 - DISTRITO NACIONAL"/>
    <n v="450000"/>
    <n v="450000"/>
    <n v="104493.7299999999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 "/>
    <s v="01 - DISTRITO NACIONAL"/>
    <n v="1190000"/>
    <n v="804023"/>
    <n v="285978.32999999996"/>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 "/>
    <s v="01 - DISTRITO NACIONAL"/>
    <n v="2325000"/>
    <n v="1775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 "/>
    <s v="01 - DISTRITO NACIONAL"/>
    <n v="1400000"/>
    <n v="1400000"/>
    <n v="898043.6800000001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 "/>
    <s v="01 - DISTRITO NACIONAL"/>
    <n v="234000"/>
    <n v="73094"/>
    <n v="48076.2"/>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 "/>
    <s v="01 - DISTRITO NACIONAL"/>
    <n v="290000"/>
    <n v="17000"/>
    <n v="1121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 "/>
    <s v="01 - DISTRITO NACIONAL"/>
    <n v="325000"/>
    <n v="177612"/>
    <n v="73946"/>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 "/>
    <s v="01 - DISTRITO NACIONAL"/>
    <n v="175000"/>
    <n v="90000"/>
    <n v="62186"/>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 "/>
    <s v="01 - DISTRITO NACIONAL"/>
    <n v="200000"/>
    <n v="2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 "/>
    <s v="01 - DISTRITO NACIONAL"/>
    <n v="3494000"/>
    <n v="3302800"/>
    <n v="215676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 "/>
    <s v="01 - DISTRITO NACIONAL"/>
    <n v="1570000"/>
    <n v="1280506"/>
    <n v="728739.03"/>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 "/>
    <s v="99 - MULTIPROVINCIAL"/>
    <n v="875606743"/>
    <n v="868520539.79999995"/>
    <n v="838921803.03000009"/>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 "/>
    <s v="99 - MULTIPROVINCIAL"/>
    <n v="355585779"/>
    <n v="330964715.22000003"/>
    <n v="328024789.91000003"/>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 "/>
    <s v="99 - MULTIPROVINCIAL"/>
    <n v="63000000"/>
    <n v="58300000"/>
    <n v="53055712.519999988"/>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27850000"/>
    <n v="21324309.080000002"/>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12180692"/>
    <n v="117678025.2"/>
    <n v="115326179.3800000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 "/>
    <s v="99 - MULTIPROVINCIAL"/>
    <n v="47360000"/>
    <n v="52029571"/>
    <n v="50030650.55999997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7088845"/>
    <n v="7259095"/>
    <n v="3811622.66"/>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 "/>
    <s v="99 - MULTIPROVINCIAL"/>
    <n v="16500000"/>
    <n v="9200000"/>
    <n v="1729817.69"/>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 "/>
    <s v="99 - MULTIPROVINCIAL"/>
    <n v="2500000"/>
    <n v="2500000"/>
    <n v="166791.5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 "/>
    <s v="99 - MULTIPROVINCIAL"/>
    <n v="10000000"/>
    <n v="10000000"/>
    <n v="4165704.42"/>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 "/>
    <s v="99 - MULTIPROVINCIAL"/>
    <n v="0"/>
    <n v="600000"/>
    <n v="40052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 "/>
    <s v="99 - MULTIPROVINCIAL"/>
    <n v="5000000"/>
    <n v="12000000"/>
    <n v="10916969.889999999"/>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 "/>
    <s v="99 - MULTIPROVINCIAL"/>
    <n v="190968795"/>
    <n v="160054715"/>
    <n v="144230391.4900000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 "/>
    <s v="99 - MULTIPROVINCIAL"/>
    <n v="13560000"/>
    <n v="78160000"/>
    <n v="72195713.19000001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 "/>
    <s v="99 - MULTIPROVINCIAL"/>
    <n v="41250000"/>
    <n v="51850000"/>
    <n v="50533500.01999998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 "/>
    <s v="99 - MULTIPROVINCIAL"/>
    <n v="13000000"/>
    <n v="3000000"/>
    <n v="2836286.489999999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97932200"/>
    <n v="269549200"/>
    <n v="218914254.23000002"/>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 "/>
    <s v="99 - MULTIPROVINCIAL"/>
    <n v="270013745"/>
    <n v="44661981"/>
    <n v="33062370.54999999"/>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69547611"/>
    <n v="160402197.78"/>
    <n v="146570963.2100000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 "/>
    <s v="99 - MULTIPROVINCIAL"/>
    <n v="126478276"/>
    <n v="255480040"/>
    <n v="224962798.4600000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2180262.130000001"/>
    <n v="3180262.1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3250000"/>
    <n v="34100000"/>
    <n v="31536554.039999999"/>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 "/>
    <s v="99 - MULTIPROVINCIAL"/>
    <n v="3000000"/>
    <n v="6250000"/>
    <n v="2240746.86"/>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7405820"/>
    <n v="2505820"/>
    <n v="1624131.05"/>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 "/>
    <s v="99 - MULTIPROVINCIAL"/>
    <n v="1600000"/>
    <n v="1365000"/>
    <n v="352122.13"/>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 "/>
    <s v="99 - MULTIPROVINCIAL"/>
    <n v="2560950"/>
    <n v="9212319.0099999998"/>
    <n v="6354663.1899999995"/>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 "/>
    <s v="99 - MULTIPROVINCIAL"/>
    <n v="1100000"/>
    <n v="1600000"/>
    <n v="1380210.859999999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 "/>
    <s v="99 - MULTIPROVINCIAL"/>
    <n v="10457754"/>
    <n v="5711254"/>
    <n v="3494150.6399999997"/>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 "/>
    <s v="99 - MULTIPROVINCIAL"/>
    <n v="6350000"/>
    <n v="2645000"/>
    <n v="106259.3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 "/>
    <s v="99 - MULTIPROVINCIAL"/>
    <n v="370085"/>
    <n v="370085"/>
    <n v="333699.27"/>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 "/>
    <s v="99 - MULTIPROVINCIAL"/>
    <n v="1000000"/>
    <n v="605000"/>
    <n v="333097.5999999999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 "/>
    <s v="99 - MULTIPROVINCIAL"/>
    <n v="829000"/>
    <n v="319000"/>
    <n v="140225.9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 "/>
    <s v="99 - MULTIPROVINCIAL"/>
    <n v="2500000"/>
    <n v="1600000"/>
    <n v="1373557.4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2822428"/>
    <n v="944428"/>
    <n v="198818.5999999999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 "/>
    <s v="99 - MULTIPROVINCIAL"/>
    <n v="1595000"/>
    <n v="1995000"/>
    <n v="792844.7599999998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8848725"/>
    <n v="26156285"/>
    <n v="21483443.68999999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 "/>
    <s v="99 - MULTIPROVINCIAL"/>
    <n v="12680000"/>
    <n v="18180000"/>
    <n v="8094710.7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 "/>
    <s v="99 - MULTIPROVINCIAL"/>
    <n v="52328470"/>
    <n v="18041898.989999998"/>
    <n v="12574347.71000000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 "/>
    <s v="99 - MULTIPROVINCIAL"/>
    <n v="10250000"/>
    <n v="5285000"/>
    <n v="5088847.7799999984"/>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335000"/>
    <n v="335000"/>
    <n v="72300"/>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35000"/>
    <n v="35000"/>
    <n v="0"/>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 "/>
    <s v="99 - MULTIPROVINCIAL"/>
    <n v="182441372"/>
    <n v="178721992"/>
    <n v="178356860.70999998"/>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 "/>
    <s v="99 - MULTIPROVINCIAL"/>
    <n v="73888404"/>
    <n v="74368784"/>
    <n v="73085272"/>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3045000"/>
    <n v="3045000"/>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5270224"/>
    <n v="25464224"/>
    <n v="24891035.250000019"/>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 "/>
    <s v="99 - MULTIPROVINCIAL"/>
    <n v="8000000"/>
    <n v="7882000"/>
    <n v="7289211.0000000028"/>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20 - FONDOS CON DESTINO ESPECÍFICO"/>
    <s v=" "/>
    <s v="99 - MULTIPROVINCIAL"/>
    <n v="0"/>
    <n v="32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5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 "/>
    <s v="99 - MULTIPROVINCIAL"/>
    <n v="4000000"/>
    <n v="3999999.9999999995"/>
    <n v="2544674.1"/>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 "/>
    <s v="99 - MULTIPROVINCIAL"/>
    <n v="0"/>
    <n v="7575000"/>
    <n v="227209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10 - FONDO GENERAL"/>
    <s v=" "/>
    <s v="99 - MULTIPROVINCIAL"/>
    <n v="0"/>
    <n v="118000"/>
    <n v="112152.9"/>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 "/>
    <s v="99 - MULTIPROVINCIAL"/>
    <n v="0"/>
    <n v="477319.86"/>
    <n v="477219.86"/>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 "/>
    <s v="99 - MULTIPROVINCIAL"/>
    <n v="470000"/>
    <n v="1339461"/>
    <n v="133925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20 - FONDOS CON DESTINO ESPECÍFICO"/>
    <s v=" "/>
    <s v="99 - MULTIPROVINCIAL"/>
    <n v="0"/>
    <n v="138282"/>
    <n v="138124.38"/>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10 - FONDO GENERAL"/>
    <s v=" "/>
    <s v="99 - MULTIPROVINCIAL"/>
    <n v="0"/>
    <n v="5040"/>
    <n v="504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 "/>
    <s v="99 - MULTIPROVINCIAL"/>
    <n v="1100000"/>
    <n v="1064700"/>
    <n v="1064497.48"/>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 "/>
    <s v="99 - MULTIPROVINCIAL"/>
    <n v="0"/>
    <n v="150000"/>
    <n v="94144.8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0"/>
    <n v="234499"/>
    <n v="233999.99"/>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 "/>
    <s v="99 - MULTIPROVINCIAL"/>
    <n v="2000000"/>
    <n v="1724434.5"/>
    <n v="1677314.6099999999"/>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 "/>
    <s v="99 - MULTIPROVINCIAL"/>
    <n v="0"/>
    <n v="4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62000"/>
    <n v="445000"/>
    <n v="439064"/>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 "/>
    <s v="99 - MULTIPROVINCIAL"/>
    <n v="0"/>
    <n v="182183.5"/>
    <n v="180542.44"/>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370000"/>
    <n v="706000"/>
    <n v="704689.97"/>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 "/>
    <s v="99 - MULTIPROVINCIAL"/>
    <n v="450000"/>
    <n v="479767.1"/>
    <n v="479619.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280000"/>
    <n v="6000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0000"/>
    <n v="112000"/>
    <n v="111993.89"/>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 "/>
    <s v="99 - MULTIPROVINCIAL"/>
    <n v="1392830"/>
    <n v="1245670"/>
    <n v="1240569.49"/>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 "/>
    <s v="99 - MULTIPROVINCIAL"/>
    <n v="115302"/>
    <n v="77302"/>
    <n v="7670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 "/>
    <s v="99 - MULTIPROVINCIAL"/>
    <n v="0"/>
    <n v="5310"/>
    <n v="531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 "/>
    <s v="99 - MULTIPROVINCIAL"/>
    <n v="198000"/>
    <n v="178000"/>
    <n v="17700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 "/>
    <s v="99 - MULTIPROVINCIAL"/>
    <n v="1300959"/>
    <n v="679759"/>
    <n v="679735.22"/>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4 - PRODUCTOS FARMACÉUTICOS"/>
    <s v="N"/>
    <s v="00 - N/A"/>
    <s v="20 - FONDOS CON DESTINO ESPECÍFICO"/>
    <s v=" "/>
    <s v="99 - MULTIPROVINCIAL"/>
    <n v="59630"/>
    <n v="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 "/>
    <s v="99 - MULTIPROVINCIAL"/>
    <n v="221600"/>
    <n v="209600"/>
    <n v="209346.16"/>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 "/>
    <s v="99 - MULTIPROVINCIAL"/>
    <n v="14004"/>
    <n v="129222"/>
    <n v="12921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246"/>
    <n v="1246"/>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 "/>
    <s v="99 - MULTIPROVINCIAL"/>
    <n v="147527"/>
    <n v="129902"/>
    <n v="129874.13999999998"/>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304040"/>
    <n v="168040"/>
    <n v="163181.13999999998"/>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 "/>
    <s v="99 - MULTIPROVINCIAL"/>
    <n v="5005664"/>
    <n v="5137844.95"/>
    <n v="5137654.57"/>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70 - DONACION EXTERNA"/>
    <s v=" "/>
    <s v="99 - MULTIPROVINCIAL"/>
    <n v="0"/>
    <n v="1000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 "/>
    <s v="99 - MULTIPROVINCIAL"/>
    <n v="336000"/>
    <n v="308000"/>
    <n v="296835.34000000003"/>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 "/>
    <s v="99 - MULTIPROVINCIAL"/>
    <n v="5724494"/>
    <n v="4154713.09"/>
    <n v="3848573.150000000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 "/>
    <s v="99 - MULTIPROVINCIAL"/>
    <n v="505422490"/>
    <n v="544914317"/>
    <n v="544482012.2199999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 "/>
    <s v="99 - MULTIPROVINCIAL"/>
    <n v="0"/>
    <n v="3380000"/>
    <n v="3325833.3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 "/>
    <s v="99 - MULTIPROVINCIAL"/>
    <n v="264346213"/>
    <n v="308608322"/>
    <n v="307757578.7099999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 "/>
    <s v="99 - MULTIPROVINCIAL"/>
    <n v="0"/>
    <n v="1037500"/>
    <n v="1033333.3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2000000"/>
    <n v="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11686000"/>
    <n v="11686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69101388"/>
    <n v="74217676"/>
    <n v="74116107.06999996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 "/>
    <s v="99 - MULTIPROVINCIAL"/>
    <n v="0"/>
    <n v="480168"/>
    <n v="466669.610000000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 "/>
    <s v="99 - MULTIPROVINCIAL"/>
    <n v="12101531"/>
    <n v="11248957"/>
    <n v="11248955.77000000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 "/>
    <s v="99 - MULTIPROVINCIAL"/>
    <n v="70000"/>
    <n v="8930979"/>
    <n v="7452562.989999999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0"/>
    <n v="1750001"/>
    <n v="1564397.130000000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 "/>
    <s v="99 - MULTIPROVINCIAL"/>
    <n v="598125"/>
    <n v="9186418"/>
    <n v="9070787.590000001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 "/>
    <s v="99 - MULTIPROVINCIAL"/>
    <n v="10000000"/>
    <n v="8200000"/>
    <n v="6988739.140000000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 "/>
    <s v="99 - MULTIPROVINCIAL"/>
    <n v="250000"/>
    <n v="42916"/>
    <n v="1619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 "/>
    <s v="99 - MULTIPROVINCIAL"/>
    <n v="20270000"/>
    <n v="2014968"/>
    <n v="201496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 "/>
    <s v="99 - MULTIPROVINCIAL"/>
    <n v="1800000"/>
    <n v="1235144"/>
    <n v="1232403.5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 "/>
    <s v="99 - MULTIPROVINCIAL"/>
    <n v="0"/>
    <n v="253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 "/>
    <s v="99 - MULTIPROVINCIAL"/>
    <n v="8500000"/>
    <n v="7514548"/>
    <n v="7514547.849999999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 "/>
    <s v="99 - MULTIPROVINCIAL"/>
    <n v="3500000"/>
    <n v="7674885"/>
    <n v="6130329.179999999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0"/>
    <n v="3597299"/>
    <n v="3597298.9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 "/>
    <s v="99 - MULTIPROVINCIAL"/>
    <n v="4777000"/>
    <n v="12277296"/>
    <n v="9083545.510000001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900000"/>
    <n v="100848"/>
    <n v="7221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 "/>
    <s v="99 - MULTIPROVINCIAL"/>
    <n v="2960000"/>
    <n v="1868574"/>
    <n v="1289838.090000000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532417"/>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0"/>
    <n v="1603426"/>
    <n v="1542909.8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 "/>
    <s v="99 - MULTIPROVINCIAL"/>
    <n v="400000"/>
    <n v="4715302"/>
    <n v="4680291.940000000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203000"/>
    <n v="1526030"/>
    <n v="1101851.799999999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 "/>
    <s v="99 - MULTIPROVINCIAL"/>
    <n v="480000"/>
    <n v="912379"/>
    <n v="849396.8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 "/>
    <s v="99 - MULTIPROVINCIAL"/>
    <n v="2450000"/>
    <n v="2479500"/>
    <n v="2439381.9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 "/>
    <s v="99 - MULTIPROVINCIAL"/>
    <n v="34500"/>
    <n v="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 "/>
    <s v="99 - MULTIPROVINCIAL"/>
    <n v="3850800"/>
    <n v="3012800"/>
    <n v="2776622.3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 "/>
    <s v="99 - MULTIPROVINCIAL"/>
    <n v="0"/>
    <n v="535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 "/>
    <s v="99 - MULTIPROVINCIAL"/>
    <n v="503000"/>
    <n v="59156"/>
    <n v="49489.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 "/>
    <s v="99 - MULTIPROVINCIAL"/>
    <n v="1800000"/>
    <n v="1550000"/>
    <n v="1526957.5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 "/>
    <s v="99 - MULTIPROVINCIAL"/>
    <n v="970714"/>
    <n v="1128414"/>
    <n v="925493.2899999999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5639200"/>
    <n v="15639200"/>
    <n v="15498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 "/>
    <s v="99 - MULTIPROVINCIAL"/>
    <n v="625550"/>
    <n v="1089550"/>
    <n v="862036.1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70 - DONACION EXTERNA"/>
    <s v=" "/>
    <s v="99 - MULTIPROVINCIAL"/>
    <n v="0"/>
    <n v="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 "/>
    <s v="99 - MULTIPROVINCIAL"/>
    <n v="117500"/>
    <n v="4342698"/>
    <n v="4251502.7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 "/>
    <s v="99 - MULTIPROVINCIAL"/>
    <n v="6592400"/>
    <n v="5777733"/>
    <n v="5468387.719999999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 "/>
    <s v="99 - MULTIPROVINCIAL"/>
    <n v="0"/>
    <n v="590800"/>
    <n v="16291.08"/>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 "/>
    <s v="99 - MULTIPROVINCIAL"/>
    <n v="300690790"/>
    <n v="310060554.39999998"/>
    <n v="292106228.3400000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 "/>
    <s v="99 - MULTIPROVINCIAL"/>
    <n v="111313772"/>
    <n v="111225163.00999999"/>
    <n v="102904351.1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20000"/>
    <n v="200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6455148.8100000005"/>
    <n v="6379687.399999998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3631608"/>
    <n v="43890132.180000007"/>
    <n v="39971164.480000049"/>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 "/>
    <s v="99 - MULTIPROVINCIAL"/>
    <n v="11812420"/>
    <n v="13859816"/>
    <n v="13180748.8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290908"/>
    <n v="687378.04"/>
    <n v="687376.5499999999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150450"/>
    <n v="15045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 "/>
    <s v="99 - MULTIPROVINCIAL"/>
    <n v="400000"/>
    <n v="2900144.05"/>
    <n v="2089141.270000000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 "/>
    <s v="99 - MULTIPROVINCIAL"/>
    <n v="115000"/>
    <n v="1562385.51"/>
    <n v="1557385.490000000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 "/>
    <s v="99 - MULTIPROVINCIAL"/>
    <n v="11952000"/>
    <n v="9431758.0199999996"/>
    <n v="9319055.020000001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 "/>
    <s v="99 - MULTIPROVINCIAL"/>
    <n v="11852000"/>
    <n v="8112197.8100000005"/>
    <n v="8112197.3700000001"/>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050913"/>
    <n v="1847575.0199999989"/>
    <n v="1483226.890000000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38844816"/>
    <n v="22436650.060000002"/>
    <n v="19520129.899999999"/>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6286000"/>
    <n v="628600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9583048"/>
    <n v="11383130.92"/>
    <n v="9288967.6699999999"/>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450000"/>
    <n v="1024788.7999999999"/>
    <n v="382432.6800000000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 "/>
    <s v="99 - MULTIPROVINCIAL"/>
    <n v="10000"/>
    <n v="363892.5"/>
    <n v="170716.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 "/>
    <s v="99 - MULTIPROVINCIAL"/>
    <n v="0"/>
    <n v="3000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 "/>
    <s v="99 - MULTIPROVINCIAL"/>
    <n v="1299575"/>
    <n v="636191.12"/>
    <n v="451090.7900000000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 "/>
    <s v="99 - MULTIPROVINCIAL"/>
    <n v="0"/>
    <n v="28000"/>
    <n v="1852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 "/>
    <s v="99 - MULTIPROVINCIAL"/>
    <n v="0"/>
    <n v="30363.309999999998"/>
    <n v="3036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 "/>
    <s v="99 - MULTIPROVINCIAL"/>
    <n v="0"/>
    <n v="51601"/>
    <n v="51600.0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88875"/>
    <n v="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9688152"/>
    <n v="6783281.8300000001"/>
    <n v="6747644.850000000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 "/>
    <s v="99 - MULTIPROVINCIAL"/>
    <n v="1400118"/>
    <n v="4637517.0500000017"/>
    <n v="4098948.9900000007"/>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 "/>
    <s v="99 - MULTIPROVINCIAL"/>
    <n v="0"/>
    <n v="172000"/>
    <n v="109244.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 "/>
    <s v="99 - MULTIPROVINCIAL"/>
    <n v="0"/>
    <n v="200000"/>
    <n v="77931.850000000006"/>
  </r>
  <r>
    <s v="2024"/>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00898"/>
    <n v="211000"/>
    <n v="21100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 "/>
    <s v="99 - MULTIPROVINCIAL"/>
    <n v="2840500"/>
    <n v="3390362"/>
    <n v="2994694.44"/>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 "/>
    <s v="99 - MULTIPROVINCIAL"/>
    <n v="1249500"/>
    <n v="1075833.33"/>
    <n v="710833.33000000007"/>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 "/>
    <s v="99 - MULTIPROVINCIAL"/>
    <n v="0"/>
    <n v="165814.32999999999"/>
    <n v="165813.70000000001"/>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 "/>
    <s v="99 - MULTIPROVINCIAL"/>
    <n v="400904"/>
    <n v="477722.5"/>
    <n v="418382.05000000005"/>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3 - VIÁTICOS"/>
    <s v="N"/>
    <s v="00 - N/A"/>
    <s v="10 - FONDO GENERAL"/>
    <s v=" "/>
    <s v="99 - MULTIPROVINCIAL"/>
    <n v="0"/>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 "/>
    <s v="99 - MULTIPROVINCIAL"/>
    <n v="20000"/>
    <n v="22750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 "/>
    <s v="99 - MULTIPROVINCIAL"/>
    <n v="59235"/>
    <n v="18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 "/>
    <s v="99 - MULTIPROVINCIAL"/>
    <n v="0"/>
    <n v="1403494"/>
    <n v="1403494"/>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3 - VIÁTICOS"/>
    <s v="N"/>
    <s v="00 - N/A"/>
    <s v="10 - FONDO GENERAL"/>
    <s v=" "/>
    <s v="99 - MULTIPROVINCIAL"/>
    <n v="0"/>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 "/>
    <s v="99 - MULTIPROVINCIAL"/>
    <n v="0"/>
    <n v="1410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 "/>
    <s v="99 - MULTIPROVINCIAL"/>
    <n v="59235"/>
    <n v="111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9 - PRODUCTOS Y ÚTILES VARIOS"/>
    <s v="N"/>
    <s v="00 - N/A"/>
    <s v="70 - DONACION EXTERNA"/>
    <s v=" "/>
    <s v="99 - MULTIPROVINCIAL"/>
    <n v="0"/>
    <n v="100000"/>
    <n v="99533"/>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 "/>
    <s v="99 - MULTIPROVINCIAL"/>
    <n v="60969000"/>
    <n v="66951662"/>
    <n v="62333415.69000000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 "/>
    <s v="99 - MULTIPROVINCIAL"/>
    <n v="27424500"/>
    <n v="28196500"/>
    <n v="27042630.21000000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1492338"/>
    <n v="1246581.9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7992000"/>
    <n v="8771790"/>
    <n v="8428476.6799999997"/>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 "/>
    <s v="99 - MULTIPROVINCIAL"/>
    <n v="500000"/>
    <n v="50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00000"/>
    <n v="700000"/>
    <n v="60770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 "/>
    <s v="99 - MULTIPROVINCIAL"/>
    <n v="1600000"/>
    <n v="1600000"/>
    <n v="390492.6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 "/>
    <s v="99 - MULTIPROVINCIAL"/>
    <n v="1000000"/>
    <n v="1000000"/>
    <n v="107610.56"/>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 "/>
    <s v="99 - MULTIPROVINCIAL"/>
    <n v="850000"/>
    <n v="3408000"/>
    <n v="1494020.6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 "/>
    <s v="99 - MULTIPROVINCIAL"/>
    <n v="2800000"/>
    <n v="2592000"/>
    <n v="503558.91000000003"/>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00000"/>
    <n v="2161000"/>
    <n v="2089054.0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7525000"/>
    <n v="540353"/>
    <n v="203978.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250000"/>
    <n v="350000"/>
    <n v="4012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100000"/>
    <n v="2307000"/>
    <n v="1370987.09"/>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 "/>
    <s v="99 - MULTIPROVINCIAL"/>
    <n v="850000"/>
    <n v="1017000"/>
    <n v="877300.33"/>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 "/>
    <s v="99 - MULTIPROVINCIAL"/>
    <n v="250000"/>
    <n v="1805000"/>
    <n v="69336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4 - PRODUCTOS FARMACÉUTICOS"/>
    <s v="N"/>
    <s v="00 - N/A"/>
    <s v="10 - FONDO GENERAL"/>
    <s v=" "/>
    <s v="99 - MULTIPROVINCIAL"/>
    <n v="50000"/>
    <n v="70000"/>
    <n v="5625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5 - CUERO, CAUCHO Y PLÁSTICO"/>
    <s v="N"/>
    <s v="00 - N/A"/>
    <s v="10 - FONDO GENERAL"/>
    <s v=" "/>
    <s v="99 - MULTIPROVINCIAL"/>
    <n v="50000"/>
    <n v="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50000"/>
    <n v="150000"/>
    <n v="23497.62"/>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750000"/>
    <n v="3197000"/>
    <n v="2451917.759999999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 "/>
    <s v="99 - MULTIPROVINCIAL"/>
    <n v="2550275"/>
    <n v="3216275"/>
    <n v="1926992.3800000001"/>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 "/>
    <s v="99 - MULTIPROVINCIAL"/>
    <n v="156727160"/>
    <n v="156565570.99000001"/>
    <n v="136799596.50999999"/>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 "/>
    <s v="99 - MULTIPROVINCIAL"/>
    <n v="63793124"/>
    <n v="58437042.93"/>
    <n v="28083087.269999996"/>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 "/>
    <s v="99 - MULTIPROVINCIAL"/>
    <n v="0"/>
    <n v="3084000"/>
    <n v="2226680"/>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 "/>
    <s v="99 - MULTIPROVINCIAL"/>
    <n v="19979118"/>
    <n v="19887349"/>
    <n v="16688505.270000005"/>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 "/>
    <s v="99 - MULTIPROVINCIAL"/>
    <n v="8312000"/>
    <n v="8522000"/>
    <n v="6716153.2500000009"/>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 "/>
    <s v="99 - MULTIPROVINCIAL"/>
    <n v="100000"/>
    <n v="216000"/>
    <n v="7670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70 - DONACION EXTERNA"/>
    <s v=" "/>
    <s v="99 - MULTIPROVINCIAL"/>
    <n v="0"/>
    <n v="47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4 - TRANSPORTE Y ALMACENAJE"/>
    <s v="N"/>
    <s v="00 - N/A"/>
    <s v="10 - FONDO GENERAL"/>
    <s v=" "/>
    <s v="99 - MULTIPROVINCIAL"/>
    <n v="100000"/>
    <n v="1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 "/>
    <s v="99 - MULTIPROVINCIAL"/>
    <n v="1200000"/>
    <n v="976103.02"/>
    <n v="819436.35000000009"/>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 "/>
    <s v="99 - MULTIPROVINCIAL"/>
    <n v="1260000"/>
    <n v="645537.57000000007"/>
    <n v="643196.1599999998"/>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 "/>
    <s v="99 - MULTIPROVINCIAL"/>
    <n v="0"/>
    <n v="1988750.21"/>
    <n v="677559.47000000009"/>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 "/>
    <s v="99 - MULTIPROVINCIAL"/>
    <n v="300000"/>
    <n v="1128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70 - DONACION EXTERNA"/>
    <s v=" "/>
    <s v="99 - MULTIPROVINCIAL"/>
    <n v="0"/>
    <n v="100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10 - FONDO GENERAL"/>
    <s v=" "/>
    <s v="99 - MULTIPROVINCIAL"/>
    <n v="532103"/>
    <n v="1341429.54"/>
    <n v="557031.59"/>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70 - DONACION EXTERNA"/>
    <s v=" "/>
    <s v="99 - MULTIPROVINCIAL"/>
    <n v="0"/>
    <n v="35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 "/>
    <s v="99 - MULTIPROVINCIAL"/>
    <n v="1000000"/>
    <n v="756089.61"/>
    <n v="444827.52"/>
  </r>
  <r>
    <s v="2024"/>
    <x v="0"/>
    <x v="0"/>
    <x v="0"/>
    <x v="0"/>
    <s v="2 - Poder Ejecutivo"/>
    <s v="0205 - MINISTERIO DE HACIENDA"/>
    <s v="0006 - CENTRO DE CAPACITACIÓN EN POLITICA Y GESTION FISCAL"/>
    <s v="4 - SERVICIOS SOCIALES"/>
    <s v="4.4 - Educación"/>
    <s v="4.4.09 - Enseñanza no atribuible a ningún nivel"/>
    <s v="2.3 - MATERIALES Y SUMINISTROS"/>
    <s v="2.3.2 - TEXTILES Y VESTUARIOS"/>
    <s v="N"/>
    <s v="00 - N/A"/>
    <s v="10 - FONDO GENERAL"/>
    <s v=" "/>
    <s v="99 - MULTIPROVINCIAL"/>
    <n v="700000"/>
    <n v="75468.030000000028"/>
    <n v="423.03"/>
  </r>
  <r>
    <s v="2024"/>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 "/>
    <s v="99 - MULTIPROVINCIAL"/>
    <n v="12800000"/>
    <n v="1182866.4900000002"/>
    <n v="1047095.9"/>
  </r>
  <r>
    <s v="2024"/>
    <x v="0"/>
    <x v="0"/>
    <x v="0"/>
    <x v="0"/>
    <s v="2 - Poder Ejecutivo"/>
    <s v="0205 - MINISTERIO DE HACIENDA"/>
    <s v="0006 - CENTRO DE CAPACITACIÓN EN POLITICA Y GESTION FISCAL"/>
    <s v="4 - SERVICIOS SOCIALES"/>
    <s v="4.4 - Educación"/>
    <s v="4.4.09 - Enseñanza no atribuible a ningún nivel"/>
    <s v="2.3 - MATERIALES Y SUMINISTROS"/>
    <s v="2.3.4 - PRODUCTOS FARMACÉUTICOS"/>
    <s v="N"/>
    <s v="00 - N/A"/>
    <s v="10 - FONDO GENERAL"/>
    <s v=" "/>
    <s v="99 - MULTIPROVINCIAL"/>
    <n v="0"/>
    <n v="4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5 - CUERO, CAUCHO Y PLÁSTICO"/>
    <s v="N"/>
    <s v="00 - N/A"/>
    <s v="10 - FONDO GENERAL"/>
    <s v=" "/>
    <s v="99 - MULTIPROVINCIAL"/>
    <n v="100000"/>
    <n v="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6 - PRODUCTOS DE MINERALES, METÁLICOS Y NO METÁLICOS"/>
    <s v="N"/>
    <s v="00 - N/A"/>
    <s v="10 - FONDO GENERAL"/>
    <s v=" "/>
    <s v="99 - MULTIPROVINCIAL"/>
    <n v="200000"/>
    <n v="160380"/>
    <n v="98852.62"/>
  </r>
  <r>
    <s v="2024"/>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 "/>
    <s v="99 - MULTIPROVINCIAL"/>
    <n v="4010000"/>
    <n v="3808134"/>
    <n v="2379381.5900000003"/>
  </r>
  <r>
    <s v="2024"/>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 "/>
    <s v="99 - MULTIPROVINCIAL"/>
    <n v="800000"/>
    <n v="1247462.53"/>
    <n v="784713.32"/>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1 - SERVICIOS BÁSICOS"/>
    <s v="N"/>
    <s v="00 - N/A"/>
    <s v="20 - FONDOS CON DESTINO ESPECÍFICO"/>
    <s v=" "/>
    <s v="99 - MULTIPROVINCIAL"/>
    <n v="1600000"/>
    <n v="1412492.94"/>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2 - PUBLICIDAD, IMPRESIÓN Y ENCUADERNACIÓN"/>
    <s v="N"/>
    <s v="00 - N/A"/>
    <s v="20 - FONDOS CON DESTINO ESPECÍFICO"/>
    <s v=" "/>
    <s v="99 - MULTIPROVINCIAL"/>
    <n v="0"/>
    <n v="103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 "/>
    <s v="99 - MULTIPROVINCIAL"/>
    <n v="0"/>
    <n v="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 "/>
    <s v="99 - MULTIPROVINCIAL"/>
    <n v="600000"/>
    <n v="2672541.48"/>
    <n v="285953.32"/>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 "/>
    <s v="99 - MULTIPROVINCIAL"/>
    <n v="370000"/>
    <n v="897934"/>
    <n v="26196"/>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 "/>
    <s v="99 - MULTIPROVINCIAL"/>
    <n v="600000"/>
    <n v="1414691.04"/>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 "/>
    <s v="99 - MULTIPROVINCIAL"/>
    <n v="1000000"/>
    <n v="255660"/>
    <n v="145144"/>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 "/>
    <s v="99 - MULTIPROVINCIAL"/>
    <n v="1200000"/>
    <n v="241900"/>
    <n v="8189.2"/>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 "/>
    <s v="99 - MULTIPROVINCIAL"/>
    <n v="800000"/>
    <n v="7865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4 - PRODUCTOS FARMACÉUTICOS"/>
    <s v="N"/>
    <s v="00 - N/A"/>
    <s v="20 - FONDOS CON DESTINO ESPECÍFICO"/>
    <s v=" "/>
    <s v="99 - MULTIPROVINCIAL"/>
    <n v="0"/>
    <n v="4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 "/>
    <s v="99 - MULTIPROVINCIAL"/>
    <n v="200000"/>
    <n v="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 "/>
    <s v="99 - MULTIPROVINCIAL"/>
    <n v="1104950"/>
    <n v="495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7 - COMBUSTIBLES, LUBRICANTES, PRODUCTOS QUÍMICOS Y CONEXOS"/>
    <s v="N"/>
    <s v="00 - N/A"/>
    <s v="20 - FONDOS CON DESTINO ESPECÍFICO"/>
    <s v=" "/>
    <s v="99 - MULTIPROVINCIAL"/>
    <n v="100000"/>
    <n v="6195"/>
    <n v="6195"/>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 "/>
    <s v="99 - MULTIPROVINCIAL"/>
    <n v="4662321"/>
    <n v="1068841.8900000001"/>
    <n v="673637.6"/>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 "/>
    <s v="99 - MULTIPROVINCIAL"/>
    <n v="230599436"/>
    <n v="220638958.98000002"/>
    <n v="203666502.27999979"/>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 "/>
    <s v="99 - MULTIPROVINCIAL"/>
    <n v="82609841"/>
    <n v="76117883.339999989"/>
    <n v="73259149.970000014"/>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200000"/>
    <n v="200000"/>
    <n v="0"/>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6500000"/>
    <n v="5338301.05"/>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8025423"/>
    <n v="30475049.799999993"/>
    <n v="27928338.58000000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 "/>
    <s v="99 - MULTIPROVINCIAL"/>
    <n v="12620501"/>
    <n v="13580501"/>
    <n v="11269675.809999995"/>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85000"/>
    <n v="1976950"/>
    <n v="1892790.3900000001"/>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 "/>
    <s v="99 - MULTIPROVINCIAL"/>
    <n v="475000"/>
    <n v="445063"/>
    <n v="415062.1"/>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 "/>
    <s v="99 - MULTIPROVINCIAL"/>
    <n v="958742"/>
    <n v="1427371.14"/>
    <n v="1012024.97"/>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 "/>
    <s v="99 - MULTIPROVINCIAL"/>
    <n v="3306536"/>
    <n v="9097784.6699999999"/>
    <n v="8491799.879999999"/>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 "/>
    <s v="99 - MULTIPROVINCIAL"/>
    <n v="16398652"/>
    <n v="15404652"/>
    <n v="15261351.44999999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5379500"/>
    <n v="7270500"/>
    <n v="6167044.7700000005"/>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3006960"/>
    <n v="5783173"/>
    <n v="3610736.3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923062.52"/>
    <n v="1820673.0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8987815"/>
    <n v="19887159.329999998"/>
    <n v="16154379.930000002"/>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606000"/>
    <n v="2116000"/>
    <n v="1799023.91"/>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 "/>
    <s v="99 - MULTIPROVINCIAL"/>
    <n v="761296"/>
    <n v="656092"/>
    <n v="643477.6"/>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 "/>
    <s v="99 - MULTIPROVINCIAL"/>
    <n v="55070784"/>
    <n v="53668264"/>
    <n v="45541512.969999991"/>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 "/>
    <s v="99 - MULTIPROVINCIAL"/>
    <n v="69770"/>
    <n v="77996.2"/>
    <n v="67556.2"/>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 "/>
    <s v="99 - MULTIPROVINCIAL"/>
    <n v="1030727"/>
    <n v="893597"/>
    <n v="801327.63"/>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56574"/>
    <n v="242617.66"/>
    <n v="204508.66"/>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7723461"/>
    <n v="7722778"/>
    <n v="6426943.1600000001"/>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 "/>
    <s v="99 - MULTIPROVINCIAL"/>
    <n v="8963480"/>
    <n v="8906234"/>
    <n v="7013421.6999999974"/>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 "/>
    <s v="99 - MULTIPROVINCIAL"/>
    <n v="329230394"/>
    <n v="321476224"/>
    <n v="321301388.87999994"/>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 "/>
    <s v="99 - MULTIPROVINCIAL"/>
    <n v="118305169"/>
    <n v="121918758"/>
    <n v="121677842.3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5103200"/>
    <n v="510320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3429680"/>
    <n v="44620149"/>
    <n v="44548862.78000000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 "/>
    <s v="99 - MULTIPROVINCIAL"/>
    <n v="10020000"/>
    <n v="10257064"/>
    <n v="9380937.390000002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726440"/>
    <n v="938752"/>
    <n v="878842.53"/>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120389"/>
    <n v="120387.98000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 "/>
    <s v="99 - MULTIPROVINCIAL"/>
    <n v="1270000"/>
    <n v="245250"/>
    <n v="24475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 "/>
    <s v="99 - MULTIPROVINCIAL"/>
    <n v="400000"/>
    <n v="168741"/>
    <n v="162740.48000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 "/>
    <s v="99 - MULTIPROVINCIAL"/>
    <n v="4611788"/>
    <n v="3495482"/>
    <n v="3451342.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70 - DONACION EXTERNA"/>
    <s v=" "/>
    <s v="99 - MULTIPROVINCIAL"/>
    <n v="0"/>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 "/>
    <s v="99 - MULTIPROVINCIAL"/>
    <n v="3720000"/>
    <n v="3961105"/>
    <n v="3960037.450000000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433800"/>
    <n v="3000600"/>
    <n v="2902525.24"/>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 "/>
    <s v="99 - MULTIPROVINCIAL"/>
    <n v="0"/>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4368300"/>
    <n v="2259613"/>
    <n v="2059956.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943718.3899999999"/>
    <n v="943718.3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8573500"/>
    <n v="9239667"/>
    <n v="8983638.679999999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773752.15"/>
    <n v="773752.14"/>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35380"/>
    <n v="1270122"/>
    <n v="1205570.7200000002"/>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 "/>
    <s v="99 - MULTIPROVINCIAL"/>
    <n v="289710"/>
    <n v="722567.32000000007"/>
    <n v="707018.7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 "/>
    <s v="99 - MULTIPROVINCIAL"/>
    <n v="1902763"/>
    <n v="946093"/>
    <n v="923457.13000000012"/>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70 - DONACION EXTERNA"/>
    <s v=" "/>
    <s v="99 - MULTIPROVINCIAL"/>
    <n v="0"/>
    <n v="23305"/>
    <n v="2330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 "/>
    <s v="99 - MULTIPROVINCIAL"/>
    <n v="427537"/>
    <n v="292515"/>
    <n v="289762.58"/>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 "/>
    <s v="99 - MULTIPROVINCIAL"/>
    <n v="1087100"/>
    <n v="260626.67999999993"/>
    <n v="234418.3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44300"/>
    <n v="15248"/>
    <n v="12760.409999999998"/>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7588996"/>
    <n v="8363895"/>
    <n v="8310268.970000000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 "/>
    <s v="99 - MULTIPROVINCIAL"/>
    <n v="5334880"/>
    <n v="5084857"/>
    <n v="5020319.910000002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70 - DONACION EXTERNA"/>
    <s v=" "/>
    <s v="99 - MULTIPROVINCIAL"/>
    <n v="0"/>
    <n v="0"/>
    <n v="0"/>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 "/>
    <s v="99 - MULTIPROVINCIAL"/>
    <n v="386658528"/>
    <n v="379094234.32999998"/>
    <n v="350104559.2100001"/>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 "/>
    <s v="99 - MULTIPROVINCIAL"/>
    <n v="159542824"/>
    <n v="157999017.67000002"/>
    <n v="153058871.75999999"/>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5769000"/>
    <n v="5292000"/>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8798648"/>
    <n v="50680648"/>
    <n v="48150457.509999953"/>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 "/>
    <s v="99 - MULTIPROVINCIAL"/>
    <n v="17075536"/>
    <n v="14143125"/>
    <n v="11094214.519999998"/>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741191"/>
    <n v="490853.4"/>
    <n v="242938.04"/>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2000000"/>
    <n v="17611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 "/>
    <s v="99 - MULTIPROVINCIAL"/>
    <n v="500000"/>
    <n v="894679.66"/>
    <n v="592556"/>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 "/>
    <s v="99 - MULTIPROVINCIAL"/>
    <n v="100000"/>
    <n v="758371.55"/>
    <n v="494707.5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 "/>
    <s v="99 - MULTIPROVINCIAL"/>
    <n v="3223760"/>
    <n v="2706710"/>
    <n v="2161081.1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 "/>
    <s v="99 - MULTIPROVINCIAL"/>
    <n v="0"/>
    <n v="1200000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 "/>
    <s v="99 - MULTIPROVINCIAL"/>
    <n v="19000000"/>
    <n v="19000000"/>
    <n v="15825314.289999999"/>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475000"/>
    <n v="4770237.45"/>
    <n v="3930359.07"/>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4074000"/>
    <n v="5705144.5999999996"/>
    <n v="5104854.54"/>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6000000"/>
    <n v="175000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20200000"/>
    <n v="20590727.859999999"/>
    <n v="18506637.270000003"/>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2000000"/>
    <n v="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826188"/>
    <n v="1163445.1100000001"/>
    <n v="828233.3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 "/>
    <s v="99 - MULTIPROVINCIAL"/>
    <n v="1399801"/>
    <n v="472353.86"/>
    <n v="438816"/>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 "/>
    <s v="99 - MULTIPROVINCIAL"/>
    <n v="1100000"/>
    <n v="1317400"/>
    <n v="936695.71"/>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 "/>
    <s v="99 - MULTIPROVINCIAL"/>
    <n v="150000"/>
    <n v="152000"/>
    <n v="125250.5499999999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 "/>
    <s v="99 - MULTIPROVINCIAL"/>
    <n v="550000"/>
    <n v="430000"/>
    <n v="118962.7"/>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50000"/>
    <n v="103000"/>
    <n v="14892.630000000001"/>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2110000"/>
    <n v="12134000"/>
    <n v="9895408.460000000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 "/>
    <s v="99 - MULTIPROVINCIAL"/>
    <n v="9456795"/>
    <n v="8504322.5099999998"/>
    <n v="3664115.1799999997"/>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 "/>
    <s v="99 - MULTIPROVINCIAL"/>
    <n v="0"/>
    <n v="1000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 "/>
    <s v="99 - MULTIPROVINCIAL"/>
    <n v="55265000"/>
    <n v="55313000"/>
    <n v="48272465.460000001"/>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 "/>
    <s v="99 - MULTIPROVINCIAL"/>
    <n v="23980390"/>
    <n v="23100390"/>
    <n v="21331816.670000002"/>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1000000"/>
    <n v="388149.55"/>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6848227"/>
    <n v="6680227"/>
    <n v="6494703.7299999995"/>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 "/>
    <s v="99 - MULTIPROVINCIAL"/>
    <n v="2600000"/>
    <n v="2600000"/>
    <n v="61603.229999999996"/>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318000"/>
    <n v="2318000"/>
    <n v="258715"/>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 "/>
    <s v="99 - MULTIPROVINCIAL"/>
    <n v="2600000"/>
    <n v="2600000"/>
    <n v="1219212.2499999998"/>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 "/>
    <s v="99 - MULTIPROVINCIAL"/>
    <n v="1000000"/>
    <n v="1000000"/>
    <n v="286800.29000000004"/>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 "/>
    <s v="99 - MULTIPROVINCIAL"/>
    <n v="3250000"/>
    <n v="2636142.31"/>
    <n v="1318869.46"/>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 "/>
    <s v="99 - MULTIPROVINCIAL"/>
    <n v="1000000"/>
    <n v="220354.58999999997"/>
    <n v="187170.09000000003"/>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0"/>
    <n v="2061000"/>
    <n v="139500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53028916"/>
    <n v="22887209"/>
    <n v="2934904.4400000004"/>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700000"/>
    <n v="70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2300000"/>
    <n v="2600000"/>
    <n v="1784987.33"/>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 "/>
    <s v="99 - MULTIPROVINCIAL"/>
    <n v="1350000"/>
    <n v="750000"/>
    <n v="569740.9"/>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 "/>
    <s v="99 - MULTIPROVINCIAL"/>
    <n v="322800"/>
    <n v="316800"/>
    <n v="124785"/>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 "/>
    <s v="99 - MULTIPROVINCIAL"/>
    <n v="24000"/>
    <n v="130000"/>
    <n v="12540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0000"/>
    <n v="1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718100"/>
    <n v="2818100"/>
    <n v="2672099.5499999998"/>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 "/>
    <s v="99 - MULTIPROVINCIAL"/>
    <n v="3489828"/>
    <n v="3589828"/>
    <n v="1060063.6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 "/>
    <s v="99 - MULTIPROVINCIAL"/>
    <n v="333561192"/>
    <n v="326972772.26999998"/>
    <n v="326864123.34999996"/>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 "/>
    <s v="99 - MULTIPROVINCIAL"/>
    <n v="151045127"/>
    <n v="143691455.23000002"/>
    <n v="142129456.99000001"/>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7826000"/>
    <n v="7825214.3099999996"/>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5387304"/>
    <n v="45787304"/>
    <n v="45464048.379999988"/>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 "/>
    <s v="99 - MULTIPROVINCIAL"/>
    <n v="13243309"/>
    <n v="13686309"/>
    <n v="12659784.720000003"/>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800000"/>
    <n v="421122.54"/>
    <n v="363722.54000000004"/>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 "/>
    <s v="99 - MULTIPROVINCIAL"/>
    <n v="1200000"/>
    <n v="1200000"/>
    <n v="1132652.6000000001"/>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 "/>
    <s v="99 - MULTIPROVINCIAL"/>
    <n v="37862"/>
    <n v="160862"/>
    <n v="61268.8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 "/>
    <s v="99 - MULTIPROVINCIAL"/>
    <n v="36757200"/>
    <n v="38001020.460000001"/>
    <n v="37837205.53999999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 "/>
    <s v="99 - MULTIPROVINCIAL"/>
    <n v="6785111"/>
    <n v="7301111"/>
    <n v="7149789.9799999995"/>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975000"/>
    <n v="2514500"/>
    <n v="2178703.0599999996"/>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113915"/>
    <n v="4375173"/>
    <n v="4242338.7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0000000"/>
    <n v="12760000"/>
    <n v="12747426.83000000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200000"/>
    <n v="1308542.5"/>
    <n v="1221626.099999999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 "/>
    <s v="99 - MULTIPROVINCIAL"/>
    <n v="100000"/>
    <n v="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 "/>
    <s v="99 - MULTIPROVINCIAL"/>
    <n v="2006200"/>
    <n v="2090371.88"/>
    <n v="2020828.3000000003"/>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 "/>
    <s v="99 - MULTIPROVINCIAL"/>
    <n v="250000"/>
    <n v="428215"/>
    <n v="21428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 "/>
    <s v="99 - MULTIPROVINCIAL"/>
    <n v="150000"/>
    <n v="257168"/>
    <n v="252075.2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200000"/>
    <n v="44290"/>
    <n v="25988.3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1300000"/>
    <n v="10905500"/>
    <n v="10620922.18999999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 "/>
    <s v="99 - MULTIPROVINCIAL"/>
    <n v="2465000"/>
    <n v="2410734.38"/>
    <n v="2215371.0799999996"/>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 "/>
    <s v="99 - MULTIPROVINCIAL"/>
    <n v="17706568"/>
    <n v="17561217"/>
    <n v="16165411.170000004"/>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 "/>
    <s v="99 - MULTIPROVINCIAL"/>
    <n v="2496073"/>
    <n v="2509550.8200000003"/>
    <n v="2267541.2899999996"/>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 "/>
    <s v="99 - MULTIPROVINCIAL"/>
    <n v="22500"/>
    <n v="26900"/>
    <n v="120.95"/>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 "/>
    <s v="99 - MULTIPROVINCIAL"/>
    <n v="5094500"/>
    <n v="1094500"/>
    <n v="343595"/>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 "/>
    <s v="99 - MULTIPROVINCIAL"/>
    <n v="3250280"/>
    <n v="24280"/>
    <n v="1744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 "/>
    <s v="99 - MULTIPROVINCIAL"/>
    <n v="90000"/>
    <n v="856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 "/>
    <s v="99 - MULTIPROVINCIAL"/>
    <n v="1188500"/>
    <n v="1188500"/>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 "/>
    <s v="99 - MULTIPROVINCIAL"/>
    <n v="202950"/>
    <n v="2352950"/>
    <n v="331875"/>
  </r>
  <r>
    <s v="2024"/>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 "/>
    <s v="99 - MULTIPROVINCIAL"/>
    <n v="625000"/>
    <n v="187771"/>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 "/>
    <s v="99 - MULTIPROVINCIAL"/>
    <n v="355650"/>
    <n v="526699"/>
    <n v="171048.1"/>
  </r>
  <r>
    <s v="2024"/>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 "/>
    <s v="99 - MULTIPROVINCIAL"/>
    <n v="0"/>
    <n v="912418"/>
    <n v="45051.199999999997"/>
  </r>
  <r>
    <s v="2024"/>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 "/>
    <s v="99 - MULTIPROVINCIAL"/>
    <n v="703518816"/>
    <n v="760845704.11000001"/>
    <n v="760005376.37"/>
  </r>
  <r>
    <s v="2024"/>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 "/>
    <s v="99 - MULTIPROVINCIAL"/>
    <n v="108724045"/>
    <n v="120945844.69000001"/>
    <n v="118699749.3399999"/>
  </r>
  <r>
    <s v="2024"/>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 "/>
    <s v="99 - MULTIPROVINCIAL"/>
    <n v="448220500"/>
    <n v="32232484"/>
    <n v="29914956.879999999"/>
  </r>
  <r>
    <s v="2024"/>
    <x v="0"/>
    <x v="0"/>
    <x v="0"/>
    <x v="0"/>
    <s v="2 - Poder Ejecutivo"/>
    <s v="0206 - MINISTERIO DE EDUCACIÓN"/>
    <s v="0001 - MINISTERIO DE EDUCACION"/>
    <s v="4 - SERVICIOS SOCIALES"/>
    <s v="4.4 - Educación"/>
    <s v="4.4.01 - Educación inicial"/>
    <s v="2.2 - CONTRATACIÓN DE SERVICIOS"/>
    <s v="2.2.3 - VIÁTICOS"/>
    <s v="N"/>
    <s v="00 - N/A"/>
    <s v="10 - FONDO GENERAL"/>
    <s v=" "/>
    <s v="99 - MULTIPROVINCIAL"/>
    <n v="1558000"/>
    <n v="931525"/>
    <n v="907747.85"/>
  </r>
  <r>
    <s v="2024"/>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 "/>
    <s v="99 - MULTIPROVINCIAL"/>
    <n v="11354000"/>
    <n v="0"/>
    <n v="0"/>
  </r>
  <r>
    <s v="2024"/>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 "/>
    <s v="99 - MULTIPROVINCIAL"/>
    <n v="2147200"/>
    <n v="2082300"/>
    <n v="2000000"/>
  </r>
  <r>
    <s v="2024"/>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 "/>
    <s v="99 - MULTIPROVINCIAL"/>
    <n v="4947100"/>
    <n v="247501.00999999978"/>
    <n v="0"/>
  </r>
  <r>
    <s v="2024"/>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 "/>
    <s v="99 - MULTIPROVINCIAL"/>
    <n v="1193500"/>
    <n v="500"/>
    <n v="0"/>
  </r>
  <r>
    <s v="2024"/>
    <x v="0"/>
    <x v="0"/>
    <x v="0"/>
    <x v="0"/>
    <s v="2 - Poder Ejecutivo"/>
    <s v="0206 - MINISTERIO DE EDUCACIÓN"/>
    <s v="0001 - MINISTERIO DE EDUCACION"/>
    <s v="4 - SERVICIOS SOCIALES"/>
    <s v="4.4 - Educación"/>
    <s v="4.4.01 - Educación inicial"/>
    <s v="2.3 - MATERIALES Y SUMINISTROS"/>
    <s v="2.3.1 - ALIMENTOS Y PRODUCTOS AGROFORESTALES"/>
    <s v="N"/>
    <s v="00 - N/A"/>
    <s v="10 - FONDO GENERAL"/>
    <s v=" "/>
    <s v="99 - MULTIPROVINCIAL"/>
    <n v="0"/>
    <n v="17201.2"/>
    <n v="0"/>
  </r>
  <r>
    <s v="2024"/>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 "/>
    <s v="99 - MULTIPROVINCIAL"/>
    <n v="1818500"/>
    <n v="1242110"/>
    <n v="504978.69999999995"/>
  </r>
  <r>
    <s v="2024"/>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 "/>
    <s v="99 - MULTIPROVINCIAL"/>
    <n v="112897895"/>
    <n v="1521697"/>
    <n v="16202.93"/>
  </r>
  <r>
    <s v="2024"/>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 "/>
    <s v="99 - MULTIPROVINCIAL"/>
    <n v="0"/>
    <n v="100000"/>
    <n v="0"/>
  </r>
  <r>
    <s v="2024"/>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 "/>
    <s v="99 - MULTIPROVINCIAL"/>
    <n v="1107355"/>
    <n v="1253755"/>
    <n v="1107355"/>
  </r>
  <r>
    <s v="2024"/>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 "/>
    <s v="99 - MULTIPROVINCIAL"/>
    <n v="61914085"/>
    <n v="5081802.4400000013"/>
    <n v="2034313.95"/>
  </r>
  <r>
    <s v="2024"/>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 "/>
    <s v="99 - MULTIPROVINCIAL"/>
    <n v="78567920635"/>
    <n v="84558285133.810013"/>
    <n v="84466704844.839996"/>
  </r>
  <r>
    <s v="2024"/>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 "/>
    <s v="99 - MULTIPROVINCIAL"/>
    <n v="12491666472"/>
    <n v="13300905065.08"/>
    <n v="13278921341.360003"/>
  </r>
  <r>
    <s v="2024"/>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 "/>
    <s v="99 - MULTIPROVINCIAL"/>
    <n v="134157500"/>
    <n v="561777916.41000009"/>
    <n v="531069383.3900001"/>
  </r>
  <r>
    <s v="2024"/>
    <x v="0"/>
    <x v="0"/>
    <x v="0"/>
    <x v="0"/>
    <s v="2 - Poder Ejecutivo"/>
    <s v="0206 - MINISTERIO DE EDUCACIÓN"/>
    <s v="0001 - MINISTERIO DE EDUCACION"/>
    <s v="4 - SERVICIOS SOCIALES"/>
    <s v="4.4 - Educación"/>
    <s v="4.4.02 - Educación primaria"/>
    <s v="2.2 - CONTRATACIÓN DE SERVICIOS"/>
    <s v="2.2.3 - VIÁTICOS"/>
    <s v="N"/>
    <s v="00 - N/A"/>
    <s v="10 - FONDO GENERAL"/>
    <s v=" "/>
    <s v="99 - MULTIPROVINCIAL"/>
    <n v="171287750"/>
    <n v="5578882.3799999952"/>
    <n v="5578882.3799999999"/>
  </r>
  <r>
    <s v="2024"/>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 "/>
    <s v="99 - MULTIPROVINCIAL"/>
    <n v="4427000"/>
    <n v="946250"/>
    <n v="946250"/>
  </r>
  <r>
    <s v="2024"/>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 "/>
    <s v="99 - MULTIPROVINCIAL"/>
    <n v="8066500"/>
    <n v="3000000"/>
    <n v="0"/>
  </r>
  <r>
    <s v="2024"/>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 "/>
    <s v="99 - MULTIPROVINCIAL"/>
    <n v="0"/>
    <n v="1151.01"/>
    <n v="1150.01"/>
  </r>
  <r>
    <s v="2024"/>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 "/>
    <s v="99 - MULTIPROVINCIAL"/>
    <n v="2200000"/>
    <n v="332133390.23000002"/>
    <n v="320650087.62"/>
  </r>
  <r>
    <s v="2024"/>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 "/>
    <s v="99 - MULTIPROVINCIAL"/>
    <n v="0"/>
    <n v="39800000"/>
    <n v="37193497.420000002"/>
  </r>
  <r>
    <s v="2024"/>
    <x v="0"/>
    <x v="0"/>
    <x v="0"/>
    <x v="0"/>
    <s v="2 - Poder Ejecutivo"/>
    <s v="0206 - MINISTERIO DE EDUCACIÓN"/>
    <s v="0001 - MINISTERIO DE EDUCACION"/>
    <s v="4 - SERVICIOS SOCIALES"/>
    <s v="4.4 - Educación"/>
    <s v="4.4.02 - Educación primaria"/>
    <s v="2.3 - MATERIALES Y SUMINISTROS"/>
    <s v="2.3.1 - ALIMENTOS Y PRODUCTOS AGROFORESTALES"/>
    <s v="N"/>
    <s v="00 - N/A"/>
    <s v="10 - FONDO GENERAL"/>
    <s v=" "/>
    <s v="99 - MULTIPROVINCIAL"/>
    <n v="8640000"/>
    <n v="380000"/>
    <n v="21599.14"/>
  </r>
  <r>
    <s v="2024"/>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 "/>
    <s v="99 - MULTIPROVINCIAL"/>
    <n v="70000"/>
    <n v="334821.5"/>
    <n v="140715"/>
  </r>
  <r>
    <s v="2024"/>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 "/>
    <s v="99 - MULTIPROVINCIAL"/>
    <n v="1512100000"/>
    <n v="201426601"/>
    <n v="201379300"/>
  </r>
  <r>
    <s v="2024"/>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 "/>
    <s v="99 - MULTIPROVINCIAL"/>
    <n v="81276000"/>
    <n v="1004230.6700000018"/>
    <n v="0"/>
  </r>
  <r>
    <s v="2024"/>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 "/>
    <s v="99 - MULTIPROVINCIAL"/>
    <n v="1785000"/>
    <n v="0"/>
    <n v="0"/>
  </r>
  <r>
    <s v="2024"/>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 "/>
    <s v="99 - MULTIPROVINCIAL"/>
    <n v="152300000"/>
    <n v="7170909.1600000151"/>
    <n v="92878"/>
  </r>
  <r>
    <s v="2024"/>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 "/>
    <s v="99 - MULTIPROVINCIAL"/>
    <n v="23328544958"/>
    <n v="23772782402.049999"/>
    <n v="23764384392.170002"/>
  </r>
  <r>
    <s v="2024"/>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 "/>
    <s v="99 - MULTIPROVINCIAL"/>
    <n v="3727003102"/>
    <n v="3769485444.3399997"/>
    <n v="3763150535.5100021"/>
  </r>
  <r>
    <s v="2024"/>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 "/>
    <s v="99 - MULTIPROVINCIAL"/>
    <n v="274141250"/>
    <n v="601412108.78999996"/>
    <n v="561265747.96999991"/>
  </r>
  <r>
    <s v="2024"/>
    <x v="0"/>
    <x v="0"/>
    <x v="0"/>
    <x v="0"/>
    <s v="2 - Poder Ejecutivo"/>
    <s v="0206 - MINISTERIO DE EDUCACIÓN"/>
    <s v="0001 - MINISTERIO DE EDUCACION"/>
    <s v="4 - SERVICIOS SOCIALES"/>
    <s v="4.4 - Educación"/>
    <s v="4.4.03 - Educación secundaria"/>
    <s v="2.2 - CONTRATACIÓN DE SERVICIOS"/>
    <s v="2.2.3 - VIÁTICOS"/>
    <s v="N"/>
    <s v="00 - N/A"/>
    <s v="10 - FONDO GENERAL"/>
    <s v=" "/>
    <s v="99 - MULTIPROVINCIAL"/>
    <n v="14702450"/>
    <n v="1793062.5"/>
    <n v="1793062.5"/>
  </r>
  <r>
    <s v="2024"/>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 "/>
    <s v="99 - MULTIPROVINCIAL"/>
    <n v="165102450"/>
    <n v="443903.98000000237"/>
    <n v="430807.81"/>
  </r>
  <r>
    <s v="2024"/>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 "/>
    <s v="99 - MULTIPROVINCIAL"/>
    <n v="10886200"/>
    <n v="10870499"/>
    <n v="9551497.0500000007"/>
  </r>
  <r>
    <s v="2024"/>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 "/>
    <s v="99 - MULTIPROVINCIAL"/>
    <n v="0"/>
    <n v="40137.839999999997"/>
    <n v="40136.839999999997"/>
  </r>
  <r>
    <s v="2024"/>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 "/>
    <s v="99 - MULTIPROVINCIAL"/>
    <n v="291744759"/>
    <n v="504646064.20000005"/>
    <n v="477393337.56"/>
  </r>
  <r>
    <s v="2024"/>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 "/>
    <s v="99 - MULTIPROVINCIAL"/>
    <n v="18249600"/>
    <n v="21087238.16"/>
    <n v="18970206.010000002"/>
  </r>
  <r>
    <s v="2024"/>
    <x v="0"/>
    <x v="0"/>
    <x v="0"/>
    <x v="0"/>
    <s v="2 - Poder Ejecutivo"/>
    <s v="0206 - MINISTERIO DE EDUCACIÓN"/>
    <s v="0001 - MINISTERIO DE EDUCACION"/>
    <s v="4 - SERVICIOS SOCIALES"/>
    <s v="4.4 - Educación"/>
    <s v="4.4.03 - Educación secundaria"/>
    <s v="2.3 - MATERIALES Y SUMINISTROS"/>
    <s v="2.3.1 - ALIMENTOS Y PRODUCTOS AGROFORESTALES"/>
    <s v="N"/>
    <s v="00 - N/A"/>
    <s v="10 - FONDO GENERAL"/>
    <s v=" "/>
    <s v="99 - MULTIPROVINCIAL"/>
    <n v="0"/>
    <n v="12823.2"/>
    <n v="8747.2000000000007"/>
  </r>
  <r>
    <s v="2024"/>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 "/>
    <s v="99 - MULTIPROVINCIAL"/>
    <n v="525400"/>
    <n v="4544401"/>
    <n v="4124000"/>
  </r>
  <r>
    <s v="2024"/>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 "/>
    <s v="99 - MULTIPROVINCIAL"/>
    <n v="601509309"/>
    <n v="1387867.5299999714"/>
    <n v="16813.55"/>
  </r>
  <r>
    <s v="2024"/>
    <x v="0"/>
    <x v="0"/>
    <x v="0"/>
    <x v="0"/>
    <s v="2 - Poder Ejecutivo"/>
    <s v="0206 - MINISTERIO DE EDUCACIÓN"/>
    <s v="0001 - MINISTERIO DE EDUCACION"/>
    <s v="4 - SERVICIOS SOCIALES"/>
    <s v="4.4 - Educación"/>
    <s v="4.4.03 - Educación secundaria"/>
    <s v="2.3 - MATERIALES Y SUMINISTROS"/>
    <s v="2.3.5 - CUERO, CAUCHO Y PLÁSTICO"/>
    <s v="N"/>
    <s v="00 - N/A"/>
    <s v="10 - FONDO GENERAL"/>
    <s v=" "/>
    <s v="99 - MULTIPROVINCIAL"/>
    <n v="0"/>
    <n v="176700"/>
    <n v="176700"/>
  </r>
  <r>
    <s v="2024"/>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 "/>
    <s v="99 - MULTIPROVINCIAL"/>
    <n v="0"/>
    <n v="2085103.4300000004"/>
    <n v="1158965.56"/>
  </r>
  <r>
    <s v="2024"/>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 "/>
    <s v="99 - MULTIPROVINCIAL"/>
    <n v="20679475"/>
    <n v="10392868.519999996"/>
    <n v="557189.27"/>
  </r>
  <r>
    <s v="2024"/>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 "/>
    <s v="99 - MULTIPROVINCIAL"/>
    <n v="2606271632"/>
    <n v="2706820974.6099997"/>
    <n v="2704880770.170001"/>
  </r>
  <r>
    <s v="2024"/>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 "/>
    <s v="99 - MULTIPROVINCIAL"/>
    <n v="407844504"/>
    <n v="429163495.06999999"/>
    <n v="424845839.72999978"/>
  </r>
  <r>
    <s v="2024"/>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 "/>
    <s v="99 - MULTIPROVINCIAL"/>
    <n v="17527789"/>
    <n v="8582656.1300000027"/>
    <n v="220202.5"/>
  </r>
  <r>
    <s v="2024"/>
    <x v="0"/>
    <x v="0"/>
    <x v="0"/>
    <x v="0"/>
    <s v="2 - Poder Ejecutivo"/>
    <s v="0206 - MINISTERIO DE EDUCACIÓN"/>
    <s v="0001 - MINISTERIO DE EDUCACION"/>
    <s v="4 - SERVICIOS SOCIALES"/>
    <s v="4.4 - Educación"/>
    <s v="4.4.05 - Educación de adultos"/>
    <s v="2.2 - CONTRATACIÓN DE SERVICIOS"/>
    <s v="2.2.3 - VIÁTICOS"/>
    <s v="N"/>
    <s v="00 - N/A"/>
    <s v="10 - FONDO GENERAL"/>
    <s v=" "/>
    <s v="99 - MULTIPROVINCIAL"/>
    <n v="83720000"/>
    <n v="3863385"/>
    <n v="2974285"/>
  </r>
  <r>
    <s v="2024"/>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 "/>
    <s v="99 - MULTIPROVINCIAL"/>
    <n v="20210000"/>
    <n v="310300"/>
    <n v="61957"/>
  </r>
  <r>
    <s v="2024"/>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 "/>
    <s v="99 - MULTIPROVINCIAL"/>
    <n v="3000000"/>
    <n v="0"/>
    <n v="0"/>
  </r>
  <r>
    <s v="2024"/>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 "/>
    <s v="99 - MULTIPROVINCIAL"/>
    <n v="52150000"/>
    <n v="86915201"/>
    <n v="85558400"/>
  </r>
  <r>
    <s v="2024"/>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 "/>
    <s v="99 - MULTIPROVINCIAL"/>
    <n v="41125000"/>
    <n v="3134670.6000000015"/>
    <n v="15400.8"/>
  </r>
  <r>
    <s v="2024"/>
    <x v="0"/>
    <x v="0"/>
    <x v="0"/>
    <x v="0"/>
    <s v="2 - Poder Ejecutivo"/>
    <s v="0206 - MINISTERIO DE EDUCACIÓN"/>
    <s v="0001 - MINISTERIO DE EDUCACION"/>
    <s v="4 - SERVICIOS SOCIALES"/>
    <s v="4.4 - Educación"/>
    <s v="4.4.05 - Educación de adultos"/>
    <s v="2.3 - MATERIALES Y SUMINISTROS"/>
    <s v="2.3.1 - ALIMENTOS Y PRODUCTOS AGROFORESTALES"/>
    <s v="N"/>
    <s v="00 - N/A"/>
    <s v="10 - FONDO GENERAL"/>
    <s v=" "/>
    <s v="99 - MULTIPROVINCIAL"/>
    <n v="0"/>
    <n v="10839.27"/>
    <n v="10839.27"/>
  </r>
  <r>
    <s v="2024"/>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 "/>
    <s v="99 - MULTIPROVINCIAL"/>
    <n v="9229850"/>
    <n v="608110"/>
    <n v="0"/>
  </r>
  <r>
    <s v="2024"/>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 "/>
    <s v="99 - MULTIPROVINCIAL"/>
    <n v="138943312"/>
    <n v="1143312"/>
    <n v="0"/>
  </r>
  <r>
    <s v="2024"/>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 "/>
    <s v="99 - MULTIPROVINCIAL"/>
    <n v="451591"/>
    <n v="453182.2"/>
    <n v="1591.2"/>
  </r>
  <r>
    <s v="2024"/>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 "/>
    <s v="99 - MULTIPROVINCIAL"/>
    <n v="3950502"/>
    <n v="337423.79000000155"/>
    <n v="174072.61000000002"/>
  </r>
  <r>
    <s v="2024"/>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 "/>
    <s v="99 - MULTIPROVINCIAL"/>
    <n v="6886639642"/>
    <n v="8213778801.4300003"/>
    <n v="8206966885.8699989"/>
  </r>
  <r>
    <s v="2024"/>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 "/>
    <s v="99 - MULTIPROVINCIAL"/>
    <n v="1089175712"/>
    <n v="1308360177.0799999"/>
    <n v="1286916742.7499998"/>
  </r>
  <r>
    <s v="2024"/>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 "/>
    <s v="99 - MULTIPROVINCIAL"/>
    <n v="10091502"/>
    <n v="1905200"/>
    <n v="2603.6"/>
  </r>
  <r>
    <s v="2024"/>
    <x v="0"/>
    <x v="0"/>
    <x v="0"/>
    <x v="0"/>
    <s v="2 - Poder Ejecutivo"/>
    <s v="0206 - MINISTERIO DE EDUCACIÓN"/>
    <s v="0001 - MINISTERIO DE EDUCACION"/>
    <s v="4 - SERVICIOS SOCIALES"/>
    <s v="4.4 - Educación"/>
    <s v="4.4.06 - Educación técnica"/>
    <s v="2.2 - CONTRATACIÓN DE SERVICIOS"/>
    <s v="2.2.3 - VIÁTICOS"/>
    <s v="N"/>
    <s v="00 - N/A"/>
    <s v="10 - FONDO GENERAL"/>
    <s v=" "/>
    <s v="99 - MULTIPROVINCIAL"/>
    <n v="20011700"/>
    <n v="3415353.41"/>
    <n v="1899973.7"/>
  </r>
  <r>
    <s v="2024"/>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 "/>
    <s v="99 - MULTIPROVINCIAL"/>
    <n v="26229800"/>
    <n v="435260"/>
    <n v="359520"/>
  </r>
  <r>
    <s v="2024"/>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 "/>
    <s v="99 - MULTIPROVINCIAL"/>
    <n v="20750000"/>
    <n v="8347057.5"/>
    <n v="6736604.1500000004"/>
  </r>
  <r>
    <s v="2024"/>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 "/>
    <s v="99 - MULTIPROVINCIAL"/>
    <n v="0"/>
    <n v="1000000"/>
    <n v="812041.49000000011"/>
  </r>
  <r>
    <s v="2024"/>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 "/>
    <s v="99 - MULTIPROVINCIAL"/>
    <n v="79170000"/>
    <n v="78479909.170000002"/>
    <n v="76958620.610000014"/>
  </r>
  <r>
    <s v="2024"/>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 "/>
    <s v="99 - MULTIPROVINCIAL"/>
    <n v="16912300"/>
    <n v="11946046.16"/>
    <n v="9052195.3599999994"/>
  </r>
  <r>
    <s v="2024"/>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 "/>
    <s v="99 - MULTIPROVINCIAL"/>
    <n v="0"/>
    <n v="37380.25"/>
    <n v="37380.25"/>
  </r>
  <r>
    <s v="2024"/>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 "/>
    <s v="99 - MULTIPROVINCIAL"/>
    <n v="410800"/>
    <n v="800"/>
    <n v="0"/>
  </r>
  <r>
    <s v="2024"/>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 "/>
    <s v="99 - MULTIPROVINCIAL"/>
    <n v="41650610"/>
    <n v="2915326.8000000007"/>
    <n v="0"/>
  </r>
  <r>
    <s v="2024"/>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 "/>
    <s v="99 - MULTIPROVINCIAL"/>
    <n v="264000"/>
    <n v="264051"/>
    <n v="50"/>
  </r>
  <r>
    <s v="2024"/>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 "/>
    <s v="99 - MULTIPROVINCIAL"/>
    <n v="0"/>
    <n v="1319500.7999999998"/>
    <n v="912804.81"/>
  </r>
  <r>
    <s v="2024"/>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 "/>
    <s v="99 - MULTIPROVINCIAL"/>
    <n v="2420"/>
    <n v="15603"/>
    <n v="9995"/>
  </r>
  <r>
    <s v="2024"/>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 "/>
    <s v="99 - MULTIPROVINCIAL"/>
    <n v="1587467"/>
    <n v="26162719.32"/>
    <n v="24718734.440000009"/>
  </r>
  <r>
    <s v="2024"/>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 "/>
    <s v="99 - MULTIPROVINCIAL"/>
    <n v="298288705"/>
    <n v="347159692.43000001"/>
    <n v="346743112.15000004"/>
  </r>
  <r>
    <s v="2024"/>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 "/>
    <s v="99 - MULTIPROVINCIAL"/>
    <n v="46448474"/>
    <n v="54573618.720000006"/>
    <n v="53974692.200000018"/>
  </r>
  <r>
    <s v="2024"/>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 "/>
    <s v="99 - MULTIPROVINCIAL"/>
    <n v="14598636"/>
    <n v="2261236.4000000004"/>
    <n v="412429.42"/>
  </r>
  <r>
    <s v="2024"/>
    <x v="0"/>
    <x v="0"/>
    <x v="0"/>
    <x v="0"/>
    <s v="2 - Poder Ejecutivo"/>
    <s v="0206 - MINISTERIO DE EDUCACIÓN"/>
    <s v="0001 - MINISTERIO DE EDUCACION"/>
    <s v="4 - SERVICIOS SOCIALES"/>
    <s v="4.4 - Educación"/>
    <s v="4.4.07 - Educación vocacional"/>
    <s v="2.2 - CONTRATACIÓN DE SERVICIOS"/>
    <s v="2.2.3 - VIÁTICOS"/>
    <s v="N"/>
    <s v="00 - N/A"/>
    <s v="10 - FONDO GENERAL"/>
    <s v=" "/>
    <s v="99 - MULTIPROVINCIAL"/>
    <n v="863500"/>
    <n v="1142642.5"/>
    <n v="666167.5"/>
  </r>
  <r>
    <s v="2024"/>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 "/>
    <s v="99 - MULTIPROVINCIAL"/>
    <n v="2754500"/>
    <n v="940441"/>
    <n v="438324.36"/>
  </r>
  <r>
    <s v="2024"/>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 "/>
    <s v="99 - MULTIPROVINCIAL"/>
    <n v="600000"/>
    <n v="600000"/>
    <n v="476674.4"/>
  </r>
  <r>
    <s v="2024"/>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 "/>
    <s v="99 - MULTIPROVINCIAL"/>
    <n v="8533200"/>
    <n v="6114163"/>
    <n v="5178962.26"/>
  </r>
  <r>
    <s v="2024"/>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 "/>
    <s v="99 - MULTIPROVINCIAL"/>
    <n v="3450000"/>
    <n v="2715670.39"/>
    <n v="2620267.37"/>
  </r>
  <r>
    <s v="2024"/>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 "/>
    <s v="99 - MULTIPROVINCIAL"/>
    <n v="775000"/>
    <n v="13498.349999999977"/>
    <n v="13498.35"/>
  </r>
  <r>
    <s v="2024"/>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 "/>
    <s v="99 - MULTIPROVINCIAL"/>
    <n v="26610000"/>
    <n v="1357371.9200000018"/>
    <n v="587835.8600000001"/>
  </r>
  <r>
    <s v="2024"/>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 "/>
    <s v="99 - MULTIPROVINCIAL"/>
    <n v="13392364"/>
    <n v="1163566.5199999996"/>
    <n v="342188.46"/>
  </r>
  <r>
    <s v="2024"/>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 "/>
    <s v="99 - MULTIPROVINCIAL"/>
    <n v="0"/>
    <n v="90000"/>
    <n v="0"/>
  </r>
  <r>
    <s v="2024"/>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 "/>
    <s v="99 - MULTIPROVINCIAL"/>
    <n v="1938000"/>
    <n v="1400428.9400000002"/>
    <n v="746619.05"/>
  </r>
  <r>
    <s v="2024"/>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 "/>
    <s v="99 - MULTIPROVINCIAL"/>
    <n v="6649500"/>
    <n v="809042"/>
    <n v="136407.32"/>
  </r>
  <r>
    <s v="2024"/>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 "/>
    <s v="99 - MULTIPROVINCIAL"/>
    <n v="13580000"/>
    <n v="6949484.9499999993"/>
    <n v="3637526.0700000003"/>
  </r>
  <r>
    <s v="2024"/>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 "/>
    <s v="99 - MULTIPROVINCIAL"/>
    <n v="27042000777"/>
    <n v="17769120425.420002"/>
    <n v="17409129406.060024"/>
  </r>
  <r>
    <s v="2024"/>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 "/>
    <s v="99 - MULTIPROVINCIAL"/>
    <n v="3584473105"/>
    <n v="3424751412.2200003"/>
    <n v="3065907745.3399997"/>
  </r>
  <r>
    <s v="2024"/>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 "/>
    <s v="99 - MULTIPROVINCIAL"/>
    <n v="1680000"/>
    <n v="1680000"/>
    <n v="480000"/>
  </r>
  <r>
    <s v="2024"/>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 "/>
    <s v="99 - MULTIPROVINCIAL"/>
    <n v="2199513821"/>
    <n v="2448979987.4799995"/>
    <n v="2421642794.9800014"/>
  </r>
  <r>
    <s v="2024"/>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 "/>
    <s v="99 - MULTIPROVINCIAL"/>
    <n v="1691747108"/>
    <n v="8424038177.9900007"/>
    <n v="8336806393.9500008"/>
  </r>
  <r>
    <s v="2024"/>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 "/>
    <s v="99 - MULTIPROVINCIAL"/>
    <n v="422255272"/>
    <n v="366891422.28999996"/>
    <n v="304796403.86999995"/>
  </r>
  <r>
    <s v="2024"/>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 "/>
    <s v="99 - MULTIPROVINCIAL"/>
    <n v="414995881"/>
    <n v="213273308.91000003"/>
    <n v="188756517.42999998"/>
  </r>
  <r>
    <s v="2024"/>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 "/>
    <s v="99 - MULTIPROVINCIAL"/>
    <n v="148427249"/>
    <n v="1370625832.4200001"/>
    <n v="1331779942.72"/>
  </r>
  <r>
    <s v="2024"/>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 "/>
    <s v="99 - MULTIPROVINCIAL"/>
    <n v="696467868"/>
    <n v="2075785627.0499997"/>
    <n v="1804724598.579999"/>
  </r>
  <r>
    <s v="2024"/>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 "/>
    <s v="99 - MULTIPROVINCIAL"/>
    <n v="177613200"/>
    <n v="1345053452.46"/>
    <n v="1343887510.0500002"/>
  </r>
  <r>
    <s v="2024"/>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218495058"/>
    <n v="178293039.50000003"/>
    <n v="108940981.54000002"/>
  </r>
  <r>
    <s v="2024"/>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 "/>
    <s v="99 - MULTIPROVINCIAL"/>
    <n v="2537030080"/>
    <n v="654774777.32999992"/>
    <n v="583155498.02000022"/>
  </r>
  <r>
    <s v="2024"/>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 "/>
    <s v="99 - MULTIPROVINCIAL"/>
    <n v="8181318573"/>
    <n v="588872941.72000241"/>
    <n v="542307770.86000013"/>
  </r>
  <r>
    <s v="2024"/>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 "/>
    <s v="99 - MULTIPROVINCIAL"/>
    <n v="4971225"/>
    <n v="15796290.479999999"/>
    <n v="11583328.839999998"/>
  </r>
  <r>
    <s v="2024"/>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 "/>
    <s v="99 - MULTIPROVINCIAL"/>
    <n v="100838214"/>
    <n v="101945605.98"/>
    <n v="80923738.680000022"/>
  </r>
  <r>
    <s v="2024"/>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 "/>
    <s v="99 - MULTIPROVINCIAL"/>
    <n v="113124337"/>
    <n v="43505172.870000005"/>
    <n v="24372575.77"/>
  </r>
  <r>
    <s v="2024"/>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 "/>
    <s v="99 - MULTIPROVINCIAL"/>
    <n v="8448"/>
    <n v="196208.07"/>
    <n v="9158.17"/>
  </r>
  <r>
    <s v="2024"/>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 "/>
    <s v="99 - MULTIPROVINCIAL"/>
    <n v="98466850"/>
    <n v="14706053.719999995"/>
    <n v="9665319.1799999997"/>
  </r>
  <r>
    <s v="2024"/>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 "/>
    <s v="99 - MULTIPROVINCIAL"/>
    <n v="6477192"/>
    <n v="15626392.459999997"/>
    <n v="9990506.9100000001"/>
  </r>
  <r>
    <s v="2024"/>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 "/>
    <s v="99 - MULTIPROVINCIAL"/>
    <n v="272485251"/>
    <n v="267207357.91"/>
    <n v="219168945.13000003"/>
  </r>
  <r>
    <s v="2024"/>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 "/>
    <s v="99 - MULTIPROVINCIAL"/>
    <n v="249024648"/>
    <n v="259670738.26000047"/>
    <n v="163596433.16"/>
  </r>
  <r>
    <s v="2024"/>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 "/>
    <s v="99 - MULTIPROVINCIAL"/>
    <n v="35434250"/>
    <n v="33840263.460000001"/>
    <n v="33768742.920000009"/>
  </r>
  <r>
    <s v="2024"/>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 "/>
    <s v="99 - MULTIPROVINCIAL"/>
    <n v="5339093"/>
    <n v="5376921.3300000001"/>
    <n v="5133161.2700000014"/>
  </r>
  <r>
    <s v="2024"/>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 "/>
    <s v="99 - MULTIPROVINCIAL"/>
    <n v="0"/>
    <n v="15522.29"/>
    <n v="12441.8"/>
  </r>
  <r>
    <s v="2024"/>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 "/>
    <s v="99 - MULTIPROVINCIAL"/>
    <n v="0"/>
    <n v="1134424"/>
    <n v="177417.5"/>
  </r>
  <r>
    <s v="2024"/>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 "/>
    <s v="99 - MULTIPROVINCIAL"/>
    <n v="0"/>
    <n v="53090"/>
    <n v="53090"/>
  </r>
  <r>
    <s v="2024"/>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 "/>
    <s v="99 - MULTIPROVINCIAL"/>
    <n v="0"/>
    <n v="464100"/>
    <n v="0"/>
  </r>
  <r>
    <s v="2024"/>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 "/>
    <s v="99 - MULTIPROVINCIAL"/>
    <n v="0"/>
    <n v="682318"/>
    <n v="500"/>
  </r>
  <r>
    <s v="2024"/>
    <x v="0"/>
    <x v="0"/>
    <x v="0"/>
    <x v="0"/>
    <s v="2 - Poder Ejecutivo"/>
    <s v="0206 - MINISTERIO DE EDUCACIÓN"/>
    <s v="0001 - MINISTERIO DE EDUCACION"/>
    <s v="4 - SERVICIOS SOCIALES"/>
    <s v="4.6 - Equidad de género"/>
    <s v="4.6.03 - Acciones para una cultura de igualdad de género."/>
    <s v="2.3 - MATERIALES Y SUMINISTROS"/>
    <s v="2.3.1 - ALIMENTOS Y PRODUCTOS AGROFORESTALES"/>
    <s v="N"/>
    <s v="00 - N/A"/>
    <s v="10 - FONDO GENERAL"/>
    <s v=" "/>
    <s v="99 - MULTIPROVINCIAL"/>
    <n v="0"/>
    <n v="3627.45"/>
    <n v="3626.45"/>
  </r>
  <r>
    <s v="2024"/>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 "/>
    <s v="99 - MULTIPROVINCIAL"/>
    <n v="0"/>
    <n v="777128"/>
    <n v="377128"/>
  </r>
  <r>
    <s v="2024"/>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 "/>
    <s v="99 - MULTIPROVINCIAL"/>
    <n v="0"/>
    <n v="831290"/>
    <n v="0"/>
  </r>
  <r>
    <s v="2024"/>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 "/>
    <s v="99 - MULTIPROVINCIAL"/>
    <n v="0"/>
    <n v="326826.81"/>
    <n v="88446.56"/>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 "/>
    <s v="99 - MULTIPROVINCIAL"/>
    <n v="11500000"/>
    <n v="2312666.629999999"/>
    <n v="312666.63"/>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 "/>
    <s v="99 - MULTIPROVINCIAL"/>
    <n v="9000000"/>
    <n v="3824000"/>
    <n v="382400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 "/>
    <s v="99 - MULTIPROVINCIAL"/>
    <n v="3000000"/>
    <n v="300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 "/>
    <s v="99 - MULTIPROVINCIAL"/>
    <n v="3860000"/>
    <n v="3860000"/>
    <n v="2791325.74"/>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 "/>
    <s v="99 - MULTIPROVINCIAL"/>
    <n v="3210000"/>
    <n v="4174903.9699999997"/>
    <n v="1208596.0899999999"/>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 "/>
    <s v="99 - MULTIPROVINCIAL"/>
    <n v="11000000"/>
    <n v="11000000"/>
    <n v="9654257"/>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 "/>
    <s v="99 - MULTIPROVINCIAL"/>
    <n v="400000"/>
    <n v="50000"/>
    <n v="5000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 "/>
    <s v="99 - MULTIPROVINCIAL"/>
    <n v="15050000"/>
    <n v="20834987.25"/>
    <n v="12222835.2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 "/>
    <s v="99 - MULTIPROVINCIAL"/>
    <n v="3400000"/>
    <n v="4900000"/>
    <n v="4095378.7300000009"/>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205000000"/>
    <n v="73591787.200000003"/>
    <n v="51614555.69000000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 "/>
    <s v="99 - MULTIPROVINCIAL"/>
    <n v="138800000"/>
    <n v="99846290"/>
    <n v="35807023.689999998"/>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 "/>
    <s v="99 - MULTIPROVINCIAL"/>
    <n v="9000000"/>
    <n v="7327070"/>
    <n v="6080469.2000000002"/>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 "/>
    <s v="99 - MULTIPROVINCIAL"/>
    <n v="3300000"/>
    <n v="1300000"/>
    <n v="848114.5"/>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 "/>
    <s v="99 - MULTIPROVINCIAL"/>
    <n v="800000"/>
    <n v="693420.72"/>
    <n v="256379.46000000002"/>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 "/>
    <s v="99 - MULTIPROVINCIAL"/>
    <n v="3500000"/>
    <n v="689899.75999999978"/>
    <n v="652021.27"/>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 "/>
    <s v="99 - MULTIPROVINCIAL"/>
    <n v="1120000"/>
    <n v="1120000"/>
    <n v="316718.65000000002"/>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 "/>
    <s v="99 - MULTIPROVINCIAL"/>
    <n v="10000000"/>
    <n v="9179745.5199999996"/>
    <n v="2640268.9300000002"/>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 "/>
    <s v="99 - MULTIPROVINCIAL"/>
    <n v="17700000"/>
    <n v="18050000"/>
    <n v="15694253.630000001"/>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 "/>
    <s v="99 - MULTIPROVINCIAL"/>
    <n v="175500000"/>
    <n v="46028108.5"/>
    <n v="22435343.509999983"/>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 "/>
    <s v="99 - MULTIPROVINCIAL"/>
    <n v="2000000"/>
    <n v="2000000"/>
    <n v="2000000"/>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 "/>
    <s v="99 - MULTIPROVINCIAL"/>
    <n v="6000000"/>
    <n v="6000000"/>
    <n v="4653102.4000000004"/>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 "/>
    <s v="99 - MULTIPROVINCIAL"/>
    <n v="27000000"/>
    <n v="8775081.3499999996"/>
    <n v="6327470.2800000003"/>
  </r>
  <r>
    <s v="2024"/>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 "/>
    <s v="99 - MULTIPROVINCIAL"/>
    <n v="2000000"/>
    <n v="0"/>
    <n v="0"/>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 "/>
    <s v="99 - MULTIPROVINCIAL"/>
    <n v="467999998"/>
    <n v="334131969.22000003"/>
    <n v="330628788.52999997"/>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 "/>
    <s v="99 - MULTIPROVINCIAL"/>
    <n v="28700000"/>
    <n v="87661347.870000005"/>
    <n v="28850926.840000004"/>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 "/>
    <s v="99 - MULTIPROVINCIAL"/>
    <n v="65950215"/>
    <n v="66400215"/>
    <n v="47404443.300000004"/>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 "/>
    <s v="99 - MULTIPROVINCIAL"/>
    <n v="7000000"/>
    <n v="7005000"/>
    <n v="5529034.129999999"/>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 "/>
    <s v="99 - MULTIPROVINCIAL"/>
    <n v="5500000"/>
    <n v="60718552.990000002"/>
    <n v="51139080.710000008"/>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 "/>
    <s v="99 - MULTIPROVINCIAL"/>
    <n v="2500000"/>
    <n v="2500000"/>
    <n v="2499500"/>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 "/>
    <s v="99 - MULTIPROVINCIAL"/>
    <n v="700000"/>
    <n v="8199864.9000000004"/>
    <n v="7426961.9900000002"/>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 "/>
    <s v="99 - MULTIPROVINCIAL"/>
    <n v="19500000"/>
    <n v="215877495.34999999"/>
    <n v="199332649.03"/>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 "/>
    <s v="99 - MULTIPROVINCIAL"/>
    <n v="4000000"/>
    <n v="6390970.1099999994"/>
    <n v="6089810.8200000003"/>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 "/>
    <s v="99 - MULTIPROVINCIAL"/>
    <n v="9400000"/>
    <n v="14700000"/>
    <n v="12941464.050000001"/>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 "/>
    <s v="99 - MULTIPROVINCIAL"/>
    <n v="13645000"/>
    <n v="107244231.95999999"/>
    <n v="91641102.699999988"/>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 "/>
    <s v="99 - MULTIPROVINCIAL"/>
    <n v="25400000"/>
    <n v="37604583.640000001"/>
    <n v="30491555.899999995"/>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 "/>
    <s v="99 - MULTIPROVINCIAL"/>
    <n v="15050000"/>
    <n v="4045000"/>
    <n v="2863730.15"/>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 "/>
    <s v="99 - MULTIPROVINCIAL"/>
    <n v="7000000"/>
    <n v="101395251"/>
    <n v="90512222.250000015"/>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 "/>
    <s v="99 - MULTIPROVINCIAL"/>
    <n v="1500000"/>
    <n v="2702460"/>
    <n v="2107131.0700000003"/>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 "/>
    <s v="99 - MULTIPROVINCIAL"/>
    <n v="100000"/>
    <n v="100000"/>
    <n v="8792.51"/>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 "/>
    <s v="99 - MULTIPROVINCIAL"/>
    <n v="2580000"/>
    <n v="568822"/>
    <n v="351816.1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 "/>
    <s v="99 - MULTIPROVINCIAL"/>
    <n v="10360000"/>
    <n v="9168718"/>
    <n v="8636907.6999999993"/>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 "/>
    <s v="99 - MULTIPROVINCIAL"/>
    <n v="30000000"/>
    <n v="26403000"/>
    <n v="21167012.0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 "/>
    <s v="99 - MULTIPROVINCIAL"/>
    <n v="20299999"/>
    <n v="66670501.280000001"/>
    <n v="54969895.340000004"/>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 "/>
    <s v="99 - MULTIPROVINCIAL"/>
    <n v="139881636"/>
    <n v="139881636"/>
    <n v="121727654.72"/>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 "/>
    <s v="99 - MULTIPROVINCIAL"/>
    <n v="0"/>
    <n v="37950259.859999999"/>
    <n v="34364670.049999997"/>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 "/>
    <s v="99 - MULTIPROVINCIAL"/>
    <n v="30826454"/>
    <n v="30826454"/>
    <n v="18017875.030000001"/>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 "/>
    <s v="99 - MULTIPROVINCIAL"/>
    <n v="0"/>
    <n v="19005748.140000001"/>
    <n v="10406269.390000001"/>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 "/>
    <s v="99 - MULTIPROVINCIAL"/>
    <n v="19304784"/>
    <n v="19304784"/>
    <n v="17350341.480000004"/>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 "/>
    <s v="99 - MULTIPROVINCIAL"/>
    <n v="0"/>
    <n v="4995594"/>
    <n v="4080631.33"/>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 "/>
    <s v="99 - MULTIPROVINCIAL"/>
    <n v="7982375"/>
    <n v="8965639.1600000001"/>
    <n v="8720453.7899999991"/>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 "/>
    <s v="99 - MULTIPROVINCIAL"/>
    <n v="0"/>
    <n v="1100000"/>
    <n v="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 "/>
    <s v="99 - MULTIPROVINCIAL"/>
    <n v="0"/>
    <n v="844448.70000000007"/>
    <n v="821790.94"/>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 "/>
    <s v="99 - MULTIPROVINCIAL"/>
    <n v="0"/>
    <n v="1029525"/>
    <n v="29525"/>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10 - FONDO GENERAL"/>
    <s v=" "/>
    <s v="99 - MULTIPROVINCIAL"/>
    <n v="0"/>
    <n v="32000"/>
    <n v="3186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 "/>
    <s v="99 - MULTIPROVINCIAL"/>
    <n v="0"/>
    <n v="175000"/>
    <n v="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 "/>
    <s v="99 - MULTIPROVINCIAL"/>
    <n v="0"/>
    <n v="7646399.9199999999"/>
    <n v="3361948.7699999996"/>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 "/>
    <s v="99 - MULTIPROVINCIAL"/>
    <n v="0"/>
    <n v="5374771.9399999995"/>
    <n v="839431.17999999993"/>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 "/>
    <s v="99 - MULTIPROVINCIAL"/>
    <n v="465298476"/>
    <n v="465298476"/>
    <n v="465298476"/>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 "/>
    <s v="99 - MULTIPROVINCIAL"/>
    <n v="0"/>
    <n v="3769048.78"/>
    <n v="241156.5"/>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0"/>
    <n v="6419042.4899999984"/>
    <n v="3951817.17"/>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 "/>
    <s v="99 - MULTIPROVINCIAL"/>
    <n v="0"/>
    <n v="3054013.26"/>
    <n v="45711.26"/>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 "/>
    <s v="99 - MULTIPROVINCIAL"/>
    <n v="0"/>
    <n v="8541650.0199999996"/>
    <n v="7103231.4000000004"/>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 "/>
    <s v="99 - MULTIPROVINCIAL"/>
    <n v="0"/>
    <n v="71807465.099999994"/>
    <n v="48543541.009999998"/>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10 - FONDO GENERAL"/>
    <s v=" "/>
    <s v="99 - MULTIPROVINCIAL"/>
    <n v="0"/>
    <n v="6431461.6799999997"/>
    <n v="3237050.8100000005"/>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 "/>
    <s v="99 - MULTIPROVINCIAL"/>
    <n v="0"/>
    <n v="1700000"/>
    <n v="405009.81"/>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 "/>
    <s v="99 - MULTIPROVINCIAL"/>
    <n v="0"/>
    <n v="1125392.51"/>
    <n v="1073622.51"/>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 "/>
    <s v="99 - MULTIPROVINCIAL"/>
    <n v="0"/>
    <n v="630000"/>
    <n v="69631.8"/>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 "/>
    <s v="99 - MULTIPROVINCIAL"/>
    <n v="87500"/>
    <n v="2136104.2599999998"/>
    <n v="1665652.6"/>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 "/>
    <s v="99 - MULTIPROVINCIAL"/>
    <n v="0"/>
    <n v="5000"/>
    <n v="1687.4"/>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 "/>
    <s v="99 - MULTIPROVINCIAL"/>
    <n v="65000"/>
    <n v="954611.70999999985"/>
    <n v="705593.89"/>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 "/>
    <s v="99 - MULTIPROVINCIAL"/>
    <n v="0"/>
    <n v="850000"/>
    <n v="361078.53"/>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 "/>
    <s v="99 - MULTIPROVINCIAL"/>
    <n v="1800000"/>
    <n v="946087"/>
    <n v="215159.47999999998"/>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 "/>
    <s v="99 - MULTIPROVINCIAL"/>
    <n v="0"/>
    <n v="16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10 - FONDO GENERAL"/>
    <s v=" "/>
    <s v="99 - MULTIPROVINCIAL"/>
    <n v="0"/>
    <n v="287245.55"/>
    <n v="221621.55"/>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 "/>
    <s v="99 - MULTIPROVINCIAL"/>
    <n v="0"/>
    <n v="90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 "/>
    <s v="99 - MULTIPROVINCIAL"/>
    <n v="0"/>
    <n v="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 "/>
    <s v="99 - MULTIPROVINCIAL"/>
    <n v="9408000"/>
    <n v="10628725.439999999"/>
    <n v="8745208.6999999993"/>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 "/>
    <s v="99 - MULTIPROVINCIAL"/>
    <n v="0"/>
    <n v="155000"/>
    <n v="62008.41"/>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 "/>
    <s v="99 - MULTIPROVINCIAL"/>
    <n v="3274500"/>
    <n v="10252399.59"/>
    <n v="5209754.2699999996"/>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 "/>
    <s v="99 - MULTIPROVINCIAL"/>
    <n v="0"/>
    <n v="6664874.1600000001"/>
    <n v="751890.15000000014"/>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 "/>
    <s v="99 - MULTIPROVINCIAL"/>
    <n v="114128141"/>
    <n v="113670600.89999999"/>
    <n v="112963530.10000001"/>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 "/>
    <s v="99 - MULTIPROVINCIAL"/>
    <n v="24832764"/>
    <n v="23664764"/>
    <n v="23138798.609999999"/>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 "/>
    <s v="99 - MULTIPROVINCIAL"/>
    <n v="13812981"/>
    <n v="16538521.100000001"/>
    <n v="15876304.26999999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 "/>
    <s v="99 - MULTIPROVINCIAL"/>
    <n v="3324098"/>
    <n v="3462921.68"/>
    <n v="3367064.260000000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 "/>
    <s v="99 - MULTIPROVINCIAL"/>
    <n v="5699656"/>
    <n v="4395858.04"/>
    <n v="3162207.040000001"/>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 "/>
    <s v="99 - MULTIPROVINCIAL"/>
    <n v="4161170"/>
    <n v="2224477.25"/>
    <n v="2207829.7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 "/>
    <s v="99 - MULTIPROVINCIAL"/>
    <n v="3638860"/>
    <n v="2450620"/>
    <n v="704049.7500000001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 "/>
    <s v="99 - MULTIPROVINCIAL"/>
    <n v="5625000"/>
    <n v="6977400"/>
    <n v="350136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 "/>
    <s v="99 - MULTIPROVINCIAL"/>
    <n v="542000"/>
    <n v="646286"/>
    <n v="646285.2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 "/>
    <s v="99 - MULTIPROVINCIAL"/>
    <n v="2290000"/>
    <n v="13726565.509999998"/>
    <n v="10408151.720000001"/>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 "/>
    <s v="99 - MULTIPROVINCIAL"/>
    <n v="35062810"/>
    <n v="55524782.670000002"/>
    <n v="49343293.799999997"/>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 "/>
    <s v="99 - MULTIPROVINCIAL"/>
    <n v="4048250"/>
    <n v="4570472"/>
    <n v="2698673.29"/>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 "/>
    <s v="99 - MULTIPROVINCIAL"/>
    <n v="225000"/>
    <n v="443000"/>
    <n v="393242.7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 "/>
    <s v="99 - MULTIPROVINCIAL"/>
    <n v="765500"/>
    <n v="926000"/>
    <n v="454444.72000000003"/>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 "/>
    <s v="99 - MULTIPROVINCIAL"/>
    <n v="799415"/>
    <n v="735365"/>
    <n v="335299.24"/>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 "/>
    <s v="99 - MULTIPROVINCIAL"/>
    <n v="315000"/>
    <n v="227000"/>
    <n v="61591.2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 "/>
    <s v="99 - MULTIPROVINCIAL"/>
    <n v="491065"/>
    <n v="317665"/>
    <n v="14381.4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 "/>
    <s v="99 - MULTIPROVINCIAL"/>
    <n v="5938400"/>
    <n v="6067700"/>
    <n v="5053002.6399999997"/>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 "/>
    <s v="99 - MULTIPROVINCIAL"/>
    <n v="4352440"/>
    <n v="6371318.4399999995"/>
    <n v="2585087.42"/>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 "/>
    <s v="99 - MULTIPROVINCIAL"/>
    <n v="275129036"/>
    <n v="275358536"/>
    <n v="253945314.49000001"/>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 "/>
    <s v="99 - MULTIPROVINCIAL"/>
    <n v="63396000"/>
    <n v="63112296"/>
    <n v="38400715.700000003"/>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 "/>
    <s v="99 - MULTIPROVINCIAL"/>
    <n v="0"/>
    <n v="54204"/>
    <n v="0"/>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 "/>
    <s v="99 - MULTIPROVINCIAL"/>
    <n v="38201252"/>
    <n v="38201252"/>
    <n v="36174795.829999998"/>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 "/>
    <s v="99 - MULTIPROVINCIAL"/>
    <n v="4393860"/>
    <n v="8441461.6500000004"/>
    <n v="7836779.6499999985"/>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 "/>
    <s v="99 - MULTIPROVINCIAL"/>
    <n v="13065250"/>
    <n v="5846499.0600000005"/>
    <n v="4247323.040000001"/>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 "/>
    <s v="99 - MULTIPROVINCIAL"/>
    <n v="29636000"/>
    <n v="7556733.25"/>
    <n v="5646999.5399999982"/>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 "/>
    <s v="99 - MULTIPROVINCIAL"/>
    <n v="15680978"/>
    <n v="3439574.9800000004"/>
    <n v="3400120.79"/>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 "/>
    <s v="99 - MULTIPROVINCIAL"/>
    <n v="34669205"/>
    <n v="2625786.3300000005"/>
    <n v="1785848.0200000007"/>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 "/>
    <s v="99 - MULTIPROVINCIAL"/>
    <n v="39950000"/>
    <n v="44978810.990000002"/>
    <n v="44948469.580000013"/>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7251468"/>
    <n v="17399612.219999999"/>
    <n v="13894099.369999997"/>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 "/>
    <s v="99 - MULTIPROVINCIAL"/>
    <n v="32166777"/>
    <n v="126436830.15000002"/>
    <n v="99614985.060000002"/>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 "/>
    <s v="99 - MULTIPROVINCIAL"/>
    <n v="22773000"/>
    <n v="28926076.009999998"/>
    <n v="22977775.5"/>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 "/>
    <s v="99 - MULTIPROVINCIAL"/>
    <n v="2123429"/>
    <n v="1141670"/>
    <n v="934957.36"/>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 "/>
    <s v="99 - MULTIPROVINCIAL"/>
    <n v="2071900"/>
    <n v="6560035.5"/>
    <n v="1961806.6400000001"/>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 "/>
    <s v="99 - MULTIPROVINCIAL"/>
    <n v="2153654"/>
    <n v="994194.90999999992"/>
    <n v="187979.90000000002"/>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 "/>
    <s v="99 - MULTIPROVINCIAL"/>
    <n v="164446"/>
    <n v="164446"/>
    <n v="84627.87"/>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 "/>
    <s v="99 - MULTIPROVINCIAL"/>
    <n v="966593"/>
    <n v="585185"/>
    <n v="525395"/>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 "/>
    <s v="99 - MULTIPROVINCIAL"/>
    <n v="112834"/>
    <n v="175715.48"/>
    <n v="175508.48000000001"/>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 "/>
    <s v="99 - MULTIPROVINCIAL"/>
    <n v="12039325"/>
    <n v="10578695"/>
    <n v="10441377.5"/>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 "/>
    <s v="99 - MULTIPROVINCIAL"/>
    <n v="17358623"/>
    <n v="9952897.0400000047"/>
    <n v="6598269.6799999997"/>
  </r>
  <r>
    <s v="2024"/>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 "/>
    <s v="99 - MULTIPROVINCIAL"/>
    <n v="1296397561"/>
    <n v="1213996111.0100002"/>
    <n v="1210118843.9400008"/>
  </r>
  <r>
    <s v="2024"/>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 "/>
    <s v="99 - MULTIPROVINCIAL"/>
    <n v="237168020"/>
    <n v="268976473.96000004"/>
    <n v="175868985.2400001"/>
  </r>
  <r>
    <s v="2024"/>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 "/>
    <s v="99 - MULTIPROVINCIAL"/>
    <n v="200000"/>
    <n v="191666.66"/>
    <n v="0"/>
  </r>
  <r>
    <s v="2024"/>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 "/>
    <s v="99 - MULTIPROVINCIAL"/>
    <n v="0"/>
    <n v="179333.34"/>
    <n v="179333.34"/>
  </r>
  <r>
    <s v="2024"/>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 "/>
    <s v="99 - MULTIPROVINCIAL"/>
    <n v="187356713"/>
    <n v="175356713"/>
    <n v="174333849.68999994"/>
  </r>
  <r>
    <s v="2024"/>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 "/>
    <s v="99 - MULTIPROVINCIAL"/>
    <n v="36259977"/>
    <n v="30619977"/>
    <n v="29945591.170000013"/>
  </r>
  <r>
    <s v="2024"/>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 "/>
    <s v="99 - MULTIPROVINCIAL"/>
    <n v="33166850"/>
    <n v="20248277.420000002"/>
    <n v="12684615.379999997"/>
  </r>
  <r>
    <s v="2024"/>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 "/>
    <s v="99 - MULTIPROVINCIAL"/>
    <n v="8059250"/>
    <n v="5807970.96"/>
    <n v="3705600.9"/>
  </r>
  <r>
    <s v="2024"/>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 "/>
    <s v="99 - MULTIPROVINCIAL"/>
    <n v="17001000"/>
    <n v="8507800.379999999"/>
    <n v="5831167.7199999997"/>
  </r>
  <r>
    <s v="2024"/>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 "/>
    <s v="99 - MULTIPROVINCIAL"/>
    <n v="71557372"/>
    <n v="58299983.890000001"/>
    <n v="48116731.25999999"/>
  </r>
  <r>
    <s v="2024"/>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 "/>
    <s v="99 - MULTIPROVINCIAL"/>
    <n v="36400000"/>
    <n v="27163397.379999995"/>
    <n v="27163397.379999999"/>
  </r>
  <r>
    <s v="2024"/>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 "/>
    <s v="99 - MULTIPROVINCIAL"/>
    <n v="49600000"/>
    <n v="63181407.100000001"/>
    <n v="48292235.700000003"/>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 "/>
    <s v="99 - MULTIPROVINCIAL"/>
    <n v="260965043"/>
    <n v="201525979.97"/>
    <n v="170593602.8499999"/>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 "/>
    <s v="99 - MULTIPROVINCIAL"/>
    <n v="4424527"/>
    <n v="4424527"/>
    <n v="2478094.5499999998"/>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 "/>
    <s v="99 - MULTIPROVINCIAL"/>
    <n v="53648237"/>
    <n v="52289602.279999994"/>
    <n v="37128503.559999995"/>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 "/>
    <s v="99 - MULTIPROVINCIAL"/>
    <n v="1519963"/>
    <n v="1519963"/>
    <n v="0"/>
  </r>
  <r>
    <s v="2024"/>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 "/>
    <s v="99 - MULTIPROVINCIAL"/>
    <n v="173616896"/>
    <n v="146228481.40000001"/>
    <n v="104393496.48"/>
  </r>
  <r>
    <s v="2024"/>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 "/>
    <s v="99 - MULTIPROVINCIAL"/>
    <n v="4935000"/>
    <n v="11176660.83"/>
    <n v="7351675.4500000002"/>
  </r>
  <r>
    <s v="2024"/>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 "/>
    <s v="99 - MULTIPROVINCIAL"/>
    <n v="29606605"/>
    <n v="11495493.460000001"/>
    <n v="9163753.9899999984"/>
  </r>
  <r>
    <s v="2024"/>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 "/>
    <s v="99 - MULTIPROVINCIAL"/>
    <n v="0"/>
    <n v="107595.94"/>
    <n v="42254.14"/>
  </r>
  <r>
    <s v="2024"/>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 "/>
    <s v="99 - MULTIPROVINCIAL"/>
    <n v="1860000"/>
    <n v="875500"/>
    <n v="383037.44999999995"/>
  </r>
  <r>
    <s v="2024"/>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 "/>
    <s v="99 - MULTIPROVINCIAL"/>
    <n v="845000"/>
    <n v="1393518.0500000003"/>
    <n v="434378.57000000007"/>
  </r>
  <r>
    <s v="2024"/>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 "/>
    <s v="99 - MULTIPROVINCIAL"/>
    <n v="38930000"/>
    <n v="26758640"/>
    <n v="20621901.580000006"/>
  </r>
  <r>
    <s v="2024"/>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 "/>
    <s v="99 - MULTIPROVINCIAL"/>
    <n v="55682387"/>
    <n v="47733816.170000002"/>
    <n v="35240967.850000001"/>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 "/>
    <s v="99 - MULTIPROVINCIAL"/>
    <n v="1019920267"/>
    <n v="918182195.65999997"/>
    <n v="888201203.11000001"/>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 "/>
    <s v="99 - MULTIPROVINCIAL"/>
    <n v="243700000"/>
    <n v="273520267"/>
    <n v="194976790.87999994"/>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 "/>
    <s v="99 - MULTIPROVINCIAL"/>
    <n v="1200000"/>
    <n v="1200000"/>
    <n v="0"/>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 "/>
    <s v="99 - MULTIPROVINCIAL"/>
    <n v="0"/>
    <n v="22000000"/>
    <n v="11932032.67"/>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 "/>
    <s v="99 - MULTIPROVINCIAL"/>
    <n v="129342405"/>
    <n v="129342405"/>
    <n v="123561599.99000002"/>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 "/>
    <s v="99 - MULTIPROVINCIAL"/>
    <n v="60888967"/>
    <n v="44455263.460000001"/>
    <n v="40839117.550000004"/>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 "/>
    <s v="99 - MULTIPROVINCIAL"/>
    <n v="54545535"/>
    <n v="28201120.369999997"/>
    <n v="20226949.630000003"/>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 "/>
    <s v="99 - MULTIPROVINCIAL"/>
    <n v="84569725"/>
    <n v="37409964.359999999"/>
    <n v="31945316.5"/>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 "/>
    <s v="99 - MULTIPROVINCIAL"/>
    <n v="39923292"/>
    <n v="38853233.389999993"/>
    <n v="36982991.780000001"/>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 "/>
    <s v="99 - MULTIPROVINCIAL"/>
    <n v="71406000"/>
    <n v="88506890.020000011"/>
    <n v="88179120.270000011"/>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 "/>
    <s v="99 - MULTIPROVINCIAL"/>
    <n v="27967300"/>
    <n v="38633940.960000001"/>
    <n v="33804224.010000005"/>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23368576"/>
    <n v="13434030.269999998"/>
    <n v="9766863.8599999994"/>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 "/>
    <s v="99 - MULTIPROVINCIAL"/>
    <n v="76252457"/>
    <n v="44220880.230000004"/>
    <n v="38715456.620000005"/>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 "/>
    <s v="99 - MULTIPROVINCIAL"/>
    <n v="25735484560"/>
    <n v="28488942988.900005"/>
    <n v="28310501198.730022"/>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 "/>
    <s v="99 - MULTIPROVINCIAL"/>
    <n v="4337000"/>
    <n v="2820863"/>
    <n v="2299118.31"/>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 "/>
    <s v="99 - MULTIPROVINCIAL"/>
    <n v="3238581186"/>
    <n v="3395045696.02"/>
    <n v="3392546562.04"/>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 "/>
    <s v="99 - MULTIPROVINCIAL"/>
    <n v="21641709"/>
    <n v="13609367.5"/>
    <n v="11712589.74"/>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 "/>
    <s v="99 - MULTIPROVINCIAL"/>
    <n v="57803862"/>
    <n v="30955361.100000001"/>
    <n v="27733324.829999998"/>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 "/>
    <s v="99 - MULTIPROVINCIAL"/>
    <n v="6808033"/>
    <n v="657500.7200000002"/>
    <n v="604169.91"/>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 "/>
    <s v="99 - MULTIPROVINCIAL"/>
    <n v="6946912"/>
    <n v="1704172.0899999999"/>
    <n v="756050.95"/>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 "/>
    <s v="99 - MULTIPROVINCIAL"/>
    <n v="34017049"/>
    <n v="36069055.030000001"/>
    <n v="34161798.969999999"/>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 "/>
    <s v="99 - MULTIPROVINCIAL"/>
    <n v="1333204758"/>
    <n v="1186716215.1700001"/>
    <n v="1118447327.0600002"/>
  </r>
  <r>
    <s v="2024"/>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 "/>
    <s v="99 - MULTIPROVINCIAL"/>
    <n v="0"/>
    <n v="122009713.41000001"/>
    <n v="121212057.48"/>
  </r>
  <r>
    <s v="2024"/>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 "/>
    <s v="99 - MULTIPROVINCIAL"/>
    <n v="0"/>
    <n v="62433776.450000003"/>
    <n v="23193695.369999997"/>
  </r>
  <r>
    <s v="2024"/>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 "/>
    <s v="99 - MULTIPROVINCIAL"/>
    <n v="0"/>
    <n v="15460885.280000001"/>
    <n v="15336276.860000003"/>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 "/>
    <s v="99 - MULTIPROVINCIAL"/>
    <n v="0"/>
    <n v="8629067.9900000002"/>
    <n v="7555916.6100000003"/>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 "/>
    <s v="99 - MULTIPROVINCIAL"/>
    <n v="0"/>
    <n v="360376.05"/>
    <n v="41467.219999999994"/>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 "/>
    <s v="99 - MULTIPROVINCIAL"/>
    <n v="0"/>
    <n v="590120.88"/>
    <n v="290120.88"/>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 "/>
    <s v="99 - MULTIPROVINCIAL"/>
    <n v="0"/>
    <n v="1050000"/>
    <n v="197837.53"/>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 "/>
    <s v="99 - MULTIPROVINCIAL"/>
    <n v="0"/>
    <n v="1560000"/>
    <n v="1302593.75"/>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 "/>
    <s v="99 - MULTIPROVINCIAL"/>
    <n v="0"/>
    <n v="40000"/>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 "/>
    <s v="99 - MULTIPROVINCIAL"/>
    <n v="0"/>
    <n v="2450485.8199999998"/>
    <n v="2444158.5"/>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0"/>
    <n v="19650735.759999998"/>
    <n v="9158477.8499999996"/>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70 - DONACION EXTERNA"/>
    <s v=" "/>
    <s v="99 - MULTIPROVINCIAL"/>
    <n v="0"/>
    <n v="2162819.4500000002"/>
    <n v="2160722.23"/>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 "/>
    <s v="99 - MULTIPROVINCIAL"/>
    <n v="0"/>
    <n v="4644258.6399999997"/>
    <n v="3726162.44"/>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 "/>
    <s v="99 - MULTIPROVINCIAL"/>
    <n v="0"/>
    <n v="5799494.8099999996"/>
    <n v="821516"/>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 "/>
    <s v="99 - MULTIPROVINCIAL"/>
    <n v="0"/>
    <n v="3534121.56"/>
    <n v="2762699.38"/>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 "/>
    <s v="99 - MULTIPROVINCIAL"/>
    <n v="0"/>
    <n v="3500000"/>
    <n v="535123.5"/>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70 - DONACION EXTERNA"/>
    <s v=" "/>
    <s v="99 - MULTIPROVINCIAL"/>
    <n v="0"/>
    <n v="164617.25"/>
    <n v="164616.25"/>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 "/>
    <s v="99 - MULTIPROVINCIAL"/>
    <n v="0"/>
    <n v="2153119.58"/>
    <n v="1814730.9700000002"/>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 "/>
    <s v="99 - MULTIPROVINCIAL"/>
    <n v="0"/>
    <n v="2375413.75"/>
    <n v="1854152.25"/>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70 - DONACION EXTERNA"/>
    <s v=" "/>
    <s v="99 - MULTIPROVINCIAL"/>
    <n v="0"/>
    <n v="30743.11"/>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 "/>
    <s v="99 - MULTIPROVINCIAL"/>
    <n v="0"/>
    <n v="1577783.9200000002"/>
    <n v="1284119.8999999999"/>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 "/>
    <s v="99 - MULTIPROVINCIAL"/>
    <n v="0"/>
    <n v="303017.32"/>
    <n v="303017.32"/>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 "/>
    <s v="99 - MULTIPROVINCIAL"/>
    <n v="0"/>
    <n v="253627.6"/>
    <n v="146332.35"/>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 "/>
    <s v="99 - MULTIPROVINCIAL"/>
    <n v="0"/>
    <n v="453849.42999999993"/>
    <n v="400394.6"/>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70 - DONACION EXTERNA"/>
    <s v=" "/>
    <s v="99 - MULTIPROVINCIAL"/>
    <n v="0"/>
    <n v="3073.99"/>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 "/>
    <s v="99 - MULTIPROVINCIAL"/>
    <n v="0"/>
    <n v="4369968.4800000004"/>
    <n v="3020921.1199999996"/>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70 - DONACION EXTERNA"/>
    <s v=" "/>
    <s v="99 - MULTIPROVINCIAL"/>
    <n v="0"/>
    <n v="239799.12"/>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 "/>
    <s v="99 - MULTIPROVINCIAL"/>
    <n v="0"/>
    <n v="15509824.67"/>
    <n v="13376071.010000002"/>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 "/>
    <s v="99 - MULTIPROVINCIAL"/>
    <n v="0"/>
    <n v="1700000"/>
    <n v="595074"/>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70 - DONACION EXTERNA"/>
    <s v=" "/>
    <s v="99 - MULTIPROVINCIAL"/>
    <n v="0"/>
    <n v="825986.82000000007"/>
    <n v="82600"/>
  </r>
  <r>
    <s v="2024"/>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 "/>
    <s v="99 - MULTIPROVINCIAL"/>
    <n v="0"/>
    <n v="17045846.379999999"/>
    <n v="16921033.18"/>
  </r>
  <r>
    <s v="2024"/>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 "/>
    <s v="99 - MULTIPROVINCIAL"/>
    <n v="0"/>
    <n v="8590754.379999999"/>
    <n v="3674984.83"/>
  </r>
  <r>
    <s v="2024"/>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 "/>
    <s v="99 - MULTIPROVINCIAL"/>
    <n v="0"/>
    <n v="1983841.31"/>
    <n v="1973601.02"/>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4670500"/>
    <n v="35705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 "/>
    <s v="99 - MULTIPROVINCIAL"/>
    <n v="450000"/>
    <n v="450000"/>
    <n v="8372.5"/>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5890000"/>
    <n v="5890000"/>
    <n v="23423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 "/>
    <s v="99 - MULTIPROVINCIAL"/>
    <n v="0"/>
    <n v="34168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3692000"/>
    <n v="4292000"/>
    <n v="2049196.7700000003"/>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 "/>
    <s v="99 - MULTIPROVINCIAL"/>
    <n v="0"/>
    <n v="4458000"/>
    <n v="1637651.44"/>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1 - ALIMENTOS Y PRODUCTOS AGROFORESTALES"/>
    <s v="N"/>
    <s v="00 - N/A"/>
    <s v="70 - DONACION EXTERNA"/>
    <s v=" "/>
    <s v="99 - MULTIPROVINCIAL"/>
    <n v="0"/>
    <n v="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 "/>
    <s v="99 - MULTIPROVINCIAL"/>
    <n v="0"/>
    <n v="1820"/>
    <n v="1486.8"/>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27800"/>
    <n v="278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 "/>
    <s v="99 - MULTIPROVINCIAL"/>
    <n v="0"/>
    <n v="198500"/>
    <n v="176964.6"/>
  </r>
  <r>
    <s v="2024"/>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2 - SOBRESUELDOS"/>
    <s v="N"/>
    <s v="00 - N/A"/>
    <s v="10 - FONDO GENERAL"/>
    <s v=" "/>
    <s v="99 - MULTIPROVINCIAL"/>
    <n v="90000"/>
    <n v="9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 "/>
    <s v="99 - MULTIPROVINCIAL"/>
    <n v="0"/>
    <n v="307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 "/>
    <s v="99 - MULTIPROVINCIAL"/>
    <n v="14672000"/>
    <n v="6965954.5800000001"/>
    <n v="786512.58"/>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 "/>
    <s v="99 - MULTIPROVINCIAL"/>
    <n v="9603440"/>
    <n v="5524637.7699999996"/>
    <n v="247229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 "/>
    <s v="99 - MULTIPROVINCIAL"/>
    <n v="605000"/>
    <n v="36507516.530000001"/>
    <n v="36309604.990000002"/>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 "/>
    <s v="99 - MULTIPROVINCIAL"/>
    <n v="8220000"/>
    <n v="21427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 "/>
    <s v="99 - MULTIPROVINCIAL"/>
    <n v="500000"/>
    <n v="50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 "/>
    <s v="99 - MULTIPROVINCIAL"/>
    <n v="62892872"/>
    <n v="58546692.009999998"/>
    <n v="33628591.049999997"/>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 "/>
    <s v="99 - MULTIPROVINCIAL"/>
    <n v="24867173"/>
    <n v="5535769"/>
    <n v="1152534.02"/>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 "/>
    <s v="99 - MULTIPROVINCIAL"/>
    <n v="34902700"/>
    <n v="33638482.340000004"/>
    <n v="33616782.340000004"/>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 "/>
    <s v="99 - MULTIPROVINCIAL"/>
    <n v="3700500"/>
    <n v="7642890.5"/>
    <n v="2362832"/>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 "/>
    <s v="99 - MULTIPROVINCIAL"/>
    <n v="2403344"/>
    <n v="479670"/>
    <n v="230469"/>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 "/>
    <s v="99 - MULTIPROVINCIAL"/>
    <n v="506787888"/>
    <n v="286784625.44999999"/>
    <n v="286450826.28999996"/>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6 - PRODUCTOS DE MINERALES, METÁLICOS Y NO METÁLICOS"/>
    <s v="N"/>
    <s v="00 - N/A"/>
    <s v="10 - FONDO GENERAL"/>
    <s v=" "/>
    <s v="99 - MULTIPROVINCIAL"/>
    <n v="0"/>
    <n v="174876"/>
    <n v="42169.42"/>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 "/>
    <s v="99 - MULTIPROVINCIAL"/>
    <n v="102802246"/>
    <n v="392189166.02000004"/>
    <n v="391053644.10000002"/>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 "/>
    <s v="99 - MULTIPROVINCIAL"/>
    <n v="74205063"/>
    <n v="104783439.06"/>
    <n v="35685383.979999997"/>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2 - PUBLICIDAD, IMPRESIÓN Y ENCUADERNACIÓN"/>
    <s v="N"/>
    <s v="00 - N/A"/>
    <s v="10 - FONDO GENERAL"/>
    <s v=" "/>
    <s v="99 - MULTIPROVINCIAL"/>
    <n v="800000"/>
    <n v="800000"/>
    <n v="338028.43"/>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 "/>
    <s v="99 - MULTIPROVINCIAL"/>
    <n v="500000"/>
    <n v="500000"/>
    <n v="1135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 "/>
    <s v="99 - MULTIPROVINCIAL"/>
    <n v="2500000"/>
    <n v="1030000"/>
    <n v="194346"/>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8 - OTROS SERVICIOS NO INCLUIDOS EN CONCEPTOS ANTERIORES"/>
    <s v="N"/>
    <s v="00 - N/A"/>
    <s v="10 - FONDO GENERAL"/>
    <s v=" "/>
    <s v="99 - MULTIPROVINCIAL"/>
    <n v="0"/>
    <n v="1775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9 - OTRAS CONTRATACIONES DE SERVICIOS"/>
    <s v="N"/>
    <s v="00 - N/A"/>
    <s v="10 - FONDO GENERAL"/>
    <s v=" "/>
    <s v="99 - MULTIPROVINCIAL"/>
    <n v="350000"/>
    <n v="45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 "/>
    <s v="99 - MULTIPROVINCIAL"/>
    <n v="1000000"/>
    <n v="2283474"/>
    <n v="191160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9 - PRODUCTOS Y ÚTILES VARIOS"/>
    <s v="N"/>
    <s v="00 - N/A"/>
    <s v="10 - FONDO GENERAL"/>
    <s v=" "/>
    <s v="99 - MULTIPROVINCIAL"/>
    <n v="300000"/>
    <n v="262450"/>
    <n v="28674"/>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2 - PUBLICIDAD, IMPRESIÓN Y ENCUADERNACIÓN"/>
    <s v="N"/>
    <s v="00 - N/A"/>
    <s v="10 - FONDO GENERAL"/>
    <s v=" "/>
    <s v="99 - MULTIPROVINCIAL"/>
    <n v="90000"/>
    <n v="28186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 "/>
    <s v="99 - MULTIPROVINCIAL"/>
    <n v="76000"/>
    <n v="16004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8 - OTROS SERVICIOS NO INCLUIDOS EN CONCEPTOS ANTERIORES"/>
    <s v="N"/>
    <s v="00 - N/A"/>
    <s v="10 - FONDO GENERAL"/>
    <s v=" "/>
    <s v="99 - MULTIPROVINCIAL"/>
    <n v="500000"/>
    <n v="300000"/>
    <n v="9750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9 - OTRAS CONTRATACIONES DE SERVICIOS"/>
    <s v="N"/>
    <s v="00 - N/A"/>
    <s v="10 - FONDO GENERAL"/>
    <s v=" "/>
    <s v="99 - MULTIPROVINCIAL"/>
    <n v="586000"/>
    <n v="386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2 - TEXTILES Y VESTUARIOS"/>
    <s v="N"/>
    <s v="00 - N/A"/>
    <s v="10 - FONDO GENERAL"/>
    <s v=" "/>
    <s v="99 - MULTIPROVINCIAL"/>
    <n v="0"/>
    <n v="528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 "/>
    <s v="99 - MULTIPROVINCIAL"/>
    <n v="73304"/>
    <n v="108304"/>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 "/>
    <s v="99 - MULTIPROVINCIAL"/>
    <n v="174696"/>
    <n v="139696"/>
    <n v="3040.01"/>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 "/>
    <s v="99 - MULTIPROVINCIAL"/>
    <n v="4609413222"/>
    <n v="4393000167.4799995"/>
    <n v="4167718175.7099991"/>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 "/>
    <s v="99 - MULTIPROVINCIAL"/>
    <n v="611520437"/>
    <n v="939983176.51999998"/>
    <n v="916694524.13"/>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 "/>
    <s v="99 - MULTIPROVINCIAL"/>
    <n v="627679103"/>
    <n v="627679103"/>
    <n v="595702305.9499999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 "/>
    <s v="99 - MULTIPROVINCIAL"/>
    <n v="289475000"/>
    <n v="292133377.91000003"/>
    <n v="271227807.4700001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 "/>
    <s v="99 - MULTIPROVINCIAL"/>
    <n v="222541033"/>
    <n v="265013226.11999997"/>
    <n v="120266147.2900000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 "/>
    <s v="99 - MULTIPROVINCIAL"/>
    <n v="0"/>
    <n v="1008078.9100000001"/>
    <n v="1008078.24"/>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50 - CRÉDITO INTERNO"/>
    <s v=" "/>
    <s v="99 - MULTIPROVINCIAL"/>
    <n v="0"/>
    <n v="10227661"/>
    <n v="901832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70 - DONACION EXTERNA"/>
    <s v=" "/>
    <s v="99 - MULTIPROVINCIAL"/>
    <n v="0"/>
    <n v="172833.5"/>
    <n v="172833.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 "/>
    <s v="99 - MULTIPROVINCIAL"/>
    <n v="129585911"/>
    <n v="156039821.22"/>
    <n v="40755747.519999996"/>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 "/>
    <s v="99 - MULTIPROVINCIAL"/>
    <n v="0"/>
    <n v="2395762.42"/>
    <n v="1720957.4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 "/>
    <s v="99 - MULTIPROVINCIAL"/>
    <n v="10485840"/>
    <n v="49267102.43"/>
    <n v="38569939.79999999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 "/>
    <s v="99 - MULTIPROVINCIAL"/>
    <n v="0"/>
    <n v="904567.58000000007"/>
    <n v="669433.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 "/>
    <s v="99 - MULTIPROVINCIAL"/>
    <n v="71567461"/>
    <n v="72770565.179999992"/>
    <n v="48634355.279999994"/>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 "/>
    <s v="99 - MULTIPROVINCIAL"/>
    <n v="0"/>
    <n v="4377740.6300000008"/>
    <n v="665700.4499999999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 "/>
    <s v="99 - MULTIPROVINCIAL"/>
    <n v="17100000"/>
    <n v="40704521.729999997"/>
    <n v="37855903.600000009"/>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20 - FONDOS CON DESTINO ESPECÍFICO"/>
    <s v=" "/>
    <s v="99 - MULTIPROVINCIAL"/>
    <n v="0"/>
    <n v="19379187.010000002"/>
    <n v="19379187.01000000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60353480"/>
    <n v="50392706.729999997"/>
    <n v="36409154.25999998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 "/>
    <s v="99 - MULTIPROVINCIAL"/>
    <n v="0"/>
    <n v="1561204.33"/>
    <n v="522808.44"/>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 "/>
    <s v="99 - MULTIPROVINCIAL"/>
    <n v="173449987"/>
    <n v="199081203.52000004"/>
    <n v="116813475.2100000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 "/>
    <s v="99 - MULTIPROVINCIAL"/>
    <n v="143918437"/>
    <n v="108563876.63"/>
    <n v="68523653.95000000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 "/>
    <s v="99 - MULTIPROVINCIAL"/>
    <n v="0"/>
    <n v="38411766.820000008"/>
    <n v="34327569.590000004"/>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 "/>
    <s v="99 - MULTIPROVINCIAL"/>
    <n v="93790414"/>
    <n v="85279808.899999991"/>
    <n v="50372574.18"/>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 "/>
    <s v="99 - MULTIPROVINCIAL"/>
    <n v="0"/>
    <n v="146565155.41"/>
    <n v="31812459.240000006"/>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70 - DONACION EXTERNA"/>
    <s v=" "/>
    <s v="99 - MULTIPROVINCIAL"/>
    <n v="0"/>
    <n v="344085"/>
    <n v="344085"/>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 "/>
    <s v="99 - MULTIPROVINCIAL"/>
    <n v="34624225"/>
    <n v="23224166.669999998"/>
    <n v="16202672.389999999"/>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 "/>
    <s v="99 - MULTIPROVINCIAL"/>
    <n v="0"/>
    <n v="1729620"/>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 "/>
    <s v="99 - MULTIPROVINCIAL"/>
    <n v="37941726"/>
    <n v="29486702.119999997"/>
    <n v="15331525.0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 "/>
    <s v="99 - MULTIPROVINCIAL"/>
    <n v="0"/>
    <n v="844020"/>
    <n v="16402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 "/>
    <s v="99 - MULTIPROVINCIAL"/>
    <n v="14634382"/>
    <n v="15355009.629999999"/>
    <n v="10014096.340000002"/>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 "/>
    <s v="99 - MULTIPROVINCIAL"/>
    <n v="0"/>
    <n v="1189000"/>
    <n v="1188590.3999999999"/>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 "/>
    <s v="99 - MULTIPROVINCIAL"/>
    <n v="1146309024"/>
    <n v="2696998161.8400002"/>
    <n v="2474729327.8799996"/>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 "/>
    <s v="99 - MULTIPROVINCIAL"/>
    <n v="0"/>
    <n v="1588800"/>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 "/>
    <s v="99 - MULTIPROVINCIAL"/>
    <n v="16492078"/>
    <n v="14459509.48"/>
    <n v="7934779.4800000023"/>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 "/>
    <s v="99 - MULTIPROVINCIAL"/>
    <n v="0"/>
    <n v="9381000"/>
    <n v="9381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70 - DONACION EXTERNA"/>
    <s v=" "/>
    <s v="99 - MULTIPROVINCIAL"/>
    <n v="0"/>
    <n v="110069.1"/>
    <n v="110069.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 "/>
    <s v="99 - MULTIPROVINCIAL"/>
    <n v="2562221"/>
    <n v="4114058.8999999994"/>
    <n v="1839272.660000000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 "/>
    <s v="99 - MULTIPROVINCIAL"/>
    <n v="0"/>
    <n v="457045"/>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 "/>
    <s v="99 - MULTIPROVINCIAL"/>
    <n v="265750669"/>
    <n v="258508797.76000002"/>
    <n v="123009792.99000002"/>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 "/>
    <s v="99 - MULTIPROVINCIAL"/>
    <n v="0"/>
    <n v="15915075.989999995"/>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 "/>
    <s v="99 - MULTIPROVINCIAL"/>
    <n v="0"/>
    <n v="30350000"/>
    <n v="30350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 "/>
    <s v="99 - MULTIPROVINCIAL"/>
    <n v="170329504"/>
    <n v="144822794.31999999"/>
    <n v="97001953.740000069"/>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 "/>
    <s v="99 - MULTIPROVINCIAL"/>
    <n v="0"/>
    <n v="22230682"/>
    <n v="372963.07"/>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 "/>
    <s v="99 - MULTIPROVINCIAL"/>
    <n v="0"/>
    <n v="2662130"/>
    <n v="1936764.09"/>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N"/>
    <s v="00 - N/A"/>
    <s v="70 - DONACION EXTERNA"/>
    <s v=" "/>
    <s v="99 - MULTIPROVINCIAL"/>
    <n v="0"/>
    <n v="1665735"/>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N"/>
    <s v="00 - N/A"/>
    <s v="70 - DONACION EXTERNA"/>
    <s v=" "/>
    <s v="99 - MULTIPROVINCIAL"/>
    <n v="0"/>
    <n v="111888"/>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N"/>
    <s v="00 - N/A"/>
    <s v="70 - DONACION EXTERNA"/>
    <s v=" "/>
    <s v="99 - MULTIPROVINCIAL"/>
    <n v="0"/>
    <n v="5415407"/>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N"/>
    <s v="00 - N/A"/>
    <s v="70 - DONACION EXTERNA"/>
    <s v=" "/>
    <s v="99 - MULTIPROVINCIAL"/>
    <n v="0"/>
    <n v="1010933"/>
    <n v="0"/>
  </r>
  <r>
    <s v="2024"/>
    <x v="0"/>
    <x v="0"/>
    <x v="0"/>
    <x v="0"/>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N"/>
    <s v="00 - N/A"/>
    <s v="70 - DONACION EXTERNA"/>
    <s v=" "/>
    <s v="99 - MULTIPROVINCIAL"/>
    <n v="0"/>
    <n v="372671"/>
    <n v="0"/>
  </r>
  <r>
    <s v="2024"/>
    <x v="0"/>
    <x v="0"/>
    <x v="0"/>
    <x v="0"/>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N"/>
    <s v="00 - N/A"/>
    <s v="70 - DONACION EXTERNA"/>
    <s v=" "/>
    <s v="99 - MULTIPROVINCIAL"/>
    <n v="0"/>
    <n v="2166957"/>
    <n v="0"/>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 "/>
    <s v="99 - MULTIPROVINCIAL"/>
    <n v="112069457"/>
    <n v="111623045.08"/>
    <n v="110110528.79000001"/>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 "/>
    <s v="99 - MULTIPROVINCIAL"/>
    <n v="16981521"/>
    <n v="17165492.239999998"/>
    <n v="16969049.350000001"/>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 "/>
    <s v="99 - MULTIPROVINCIAL"/>
    <n v="14986719"/>
    <n v="15433130.920000002"/>
    <n v="15226278.35"/>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 "/>
    <s v="99 - MULTIPROVINCIAL"/>
    <n v="8370697"/>
    <n v="8380907"/>
    <n v="5958501.8900000015"/>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 "/>
    <s v="99 - MULTIPROVINCIAL"/>
    <n v="2035457"/>
    <n v="2180042"/>
    <n v="289218"/>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 "/>
    <s v="99 - MULTIPROVINCIAL"/>
    <n v="700000"/>
    <n v="620000"/>
    <n v="284918.11"/>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 "/>
    <s v="99 - MULTIPROVINCIAL"/>
    <n v="250000"/>
    <n v="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 "/>
    <s v="99 - MULTIPROVINCIAL"/>
    <n v="1700000"/>
    <n v="1960000"/>
    <n v="1573823.1900000002"/>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2500000"/>
    <n v="3786600"/>
    <n v="2814896.37"/>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 "/>
    <s v="99 - MULTIPROVINCIAL"/>
    <n v="14151974"/>
    <n v="5256027.76"/>
    <n v="1094668.8"/>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 "/>
    <s v="99 - MULTIPROVINCIAL"/>
    <n v="1200000"/>
    <n v="1171000"/>
    <n v="114224"/>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 "/>
    <s v="99 - MULTIPROVINCIAL"/>
    <n v="146812"/>
    <n v="146812"/>
    <n v="96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 "/>
    <s v="99 - MULTIPROVINCIAL"/>
    <n v="0"/>
    <n v="200000"/>
    <n v="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 "/>
    <s v="99 - MULTIPROVINCIAL"/>
    <n v="400000"/>
    <n v="400000"/>
    <n v="262727"/>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 "/>
    <s v="99 - MULTIPROVINCIAL"/>
    <n v="9000000"/>
    <n v="9000000"/>
    <n v="6750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 "/>
    <s v="99 - MULTIPROVINCIAL"/>
    <n v="1500000"/>
    <n v="5030015"/>
    <n v="1259428.8400000001"/>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 "/>
    <s v="99 - MULTIPROVINCIAL"/>
    <n v="969240235"/>
    <n v="959065670.44999981"/>
    <n v="958811308.03999984"/>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 "/>
    <s v="99 - MULTIPROVINCIAL"/>
    <n v="149732085"/>
    <n v="214058100.50999999"/>
    <n v="157633220.19"/>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 "/>
    <s v="99 - MULTIPROVINCIAL"/>
    <n v="118258190"/>
    <n v="128702658.34999999"/>
    <n v="128691002.95"/>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 "/>
    <s v="99 - MULTIPROVINCIAL"/>
    <n v="78030000"/>
    <n v="89438750.120000005"/>
    <n v="84174892.519999996"/>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 "/>
    <s v="99 - MULTIPROVINCIAL"/>
    <n v="5738315"/>
    <n v="3039811"/>
    <n v="2573714.65"/>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 "/>
    <s v="99 - MULTIPROVINCIAL"/>
    <n v="6697600"/>
    <n v="9285944.1400000006"/>
    <n v="877045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 "/>
    <s v="99 - MULTIPROVINCIAL"/>
    <n v="1495000"/>
    <n v="3687468.02"/>
    <n v="173950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 "/>
    <s v="99 - MULTIPROVINCIAL"/>
    <n v="183055377"/>
    <n v="172824918"/>
    <n v="156682944.41"/>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 "/>
    <s v="99 - MULTIPROVINCIAL"/>
    <n v="37888828"/>
    <n v="44165447.740000002"/>
    <n v="43185693.440000005"/>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26153443"/>
    <n v="23240879"/>
    <n v="10866945.620000001"/>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 "/>
    <s v="99 - MULTIPROVINCIAL"/>
    <n v="63830281"/>
    <n v="63463030.680000007"/>
    <n v="43114174.039999999"/>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 "/>
    <s v="99 - MULTIPROVINCIAL"/>
    <n v="51242475"/>
    <n v="63077675"/>
    <n v="42358596.079999998"/>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 "/>
    <s v="99 - MULTIPROVINCIAL"/>
    <n v="3878203"/>
    <n v="3659203"/>
    <n v="3066080.8899999997"/>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 "/>
    <s v="99 - MULTIPROVINCIAL"/>
    <n v="4534883"/>
    <n v="3934883"/>
    <n v="2334759.4500000002"/>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 "/>
    <s v="99 - MULTIPROVINCIAL"/>
    <n v="12359074"/>
    <n v="10629624.01"/>
    <n v="8631122.5599999987"/>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 "/>
    <s v="99 - MULTIPROVINCIAL"/>
    <n v="10023781588"/>
    <n v="10897336943.469999"/>
    <n v="9918023496.829998"/>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 "/>
    <s v="99 - MULTIPROVINCIAL"/>
    <n v="328585616"/>
    <n v="328585616"/>
    <n v="226544491.65000001"/>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 "/>
    <s v="99 - MULTIPROVINCIAL"/>
    <n v="0"/>
    <n v="7311847.4400000004"/>
    <n v="7296247.4400000004"/>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 "/>
    <s v="99 - MULTIPROVINCIAL"/>
    <n v="8409616"/>
    <n v="8676853"/>
    <n v="5923578.1500000004"/>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 "/>
    <s v="99 - MULTIPROVINCIAL"/>
    <n v="6945915"/>
    <n v="3170915"/>
    <n v="1961771.74"/>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 "/>
    <s v="99 - MULTIPROVINCIAL"/>
    <n v="1087497366"/>
    <n v="373859815.88999999"/>
    <n v="236770937.66999999"/>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 "/>
    <s v="99 - MULTIPROVINCIAL"/>
    <n v="1792878714"/>
    <n v="1600220415.9599998"/>
    <n v="1029919638.9800001"/>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 "/>
    <s v="99 - MULTIPROVINCIAL"/>
    <n v="0"/>
    <n v="15874383.08"/>
    <n v="15874383.08"/>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 "/>
    <s v="99 - MULTIPROVINCIAL"/>
    <n v="319644558"/>
    <n v="197377390.96999997"/>
    <n v="197320993.380000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 "/>
    <s v="99 - MULTIPROVINCIAL"/>
    <n v="47803690"/>
    <n v="26826943.190000001"/>
    <n v="26821175.48"/>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 "/>
    <s v="99 - MULTIPROVINCIAL"/>
    <n v="44238641"/>
    <n v="30511887.839999996"/>
    <n v="30004136.65999999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 "/>
    <s v="99 - MULTIPROVINCIAL"/>
    <n v="29257818"/>
    <n v="17434829.600000001"/>
    <n v="17434829.51000000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10 - FONDO GENERAL"/>
    <s v=" "/>
    <s v="99 - MULTIPROVINCIAL"/>
    <n v="2000000"/>
    <n v="562997"/>
    <n v="292604.16999999981"/>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70 - DONACION EXTERNA"/>
    <s v=" "/>
    <s v="99 - MULTIPROVINCIAL"/>
    <n v="0"/>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3 - VIÁTICOS"/>
    <s v="N"/>
    <s v="00 - N/A"/>
    <s v="20 - FONDOS CON DESTINO ESPECÍFICO"/>
    <s v=" "/>
    <s v="99 - MULTIPROVINCIAL"/>
    <n v="0"/>
    <n v="373534.56"/>
    <n v="373534.5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10 - FONDO GENERAL"/>
    <s v=" "/>
    <s v="99 - MULTIPROVINCIAL"/>
    <n v="150000"/>
    <n v="451721.86"/>
    <n v="147339.95000000001"/>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70 - DONACION EXTERNA"/>
    <s v=" "/>
    <s v="99 - MULTIPROVINCIAL"/>
    <n v="0"/>
    <n v="104700"/>
    <n v="809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 "/>
    <s v="99 - MULTIPROVINCIAL"/>
    <n v="6986064"/>
    <n v="839792.73000000045"/>
    <n v="800031.9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20 - FONDOS CON DESTINO ESPECÍFICO"/>
    <s v=" "/>
    <s v="99 - MULTIPROVINCIAL"/>
    <n v="0"/>
    <n v="180000"/>
    <n v="1400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70 - DONACION EXTERNA"/>
    <s v=" "/>
    <s v="99 - MULTIPROVINCIAL"/>
    <n v="0"/>
    <n v="470834.66000000003"/>
    <n v="470834.66000000003"/>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 "/>
    <s v="99 - MULTIPROVINCIAL"/>
    <n v="4105000"/>
    <n v="2608247"/>
    <n v="2608243.5"/>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7562009"/>
    <n v="8962164.2699999958"/>
    <n v="7196237.8499999987"/>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20 - FONDOS CON DESTINO ESPECÍFICO"/>
    <s v=" "/>
    <s v="99 - MULTIPROVINCIAL"/>
    <n v="0"/>
    <n v="4060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70 - DONACION EXTERNA"/>
    <s v=" "/>
    <s v="99 - MULTIPROVINCIAL"/>
    <n v="0"/>
    <n v="2703000"/>
    <n v="540180.550000000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 "/>
    <s v="99 - MULTIPROVINCIAL"/>
    <n v="12445000"/>
    <n v="3758525"/>
    <n v="2214016.58"/>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 "/>
    <s v="99 - MULTIPROVINCIAL"/>
    <n v="15000000"/>
    <n v="10386465.440000001"/>
    <n v="3446970.63"/>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70 - DONACION EXTERNA"/>
    <s v=" "/>
    <s v="99 - MULTIPROVINCIAL"/>
    <n v="0"/>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10 - FONDO GENERAL"/>
    <s v=" "/>
    <s v="99 - MULTIPROVINCIAL"/>
    <n v="1259798"/>
    <n v="2794310"/>
    <n v="1570945.8599999999"/>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70 - DONACION EXTERNA"/>
    <s v=" "/>
    <s v="99 - MULTIPROVINCIAL"/>
    <n v="0"/>
    <n v="924482.00999999978"/>
    <n v="759864.76"/>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 "/>
    <s v="99 - MULTIPROVINCIAL"/>
    <n v="1299276"/>
    <n v="2435667"/>
    <n v="1277874.3700000001"/>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 "/>
    <s v="99 - MULTIPROVINCIAL"/>
    <n v="2260200"/>
    <n v="2172241.3199999998"/>
    <n v="294177.88"/>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 "/>
    <s v="99 - MULTIPROVINCIAL"/>
    <n v="0"/>
    <n v="511080.6"/>
    <n v="510546.89"/>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 "/>
    <s v="99 - MULTIPROVINCIAL"/>
    <n v="8741471"/>
    <n v="2113512.1400000006"/>
    <n v="1947094.9799999997"/>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 "/>
    <s v="99 - MULTIPROVINCIAL"/>
    <n v="0"/>
    <n v="330.40000000000009"/>
    <n v="330.4"/>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10 - FONDO GENERAL"/>
    <s v=" "/>
    <s v="99 - MULTIPROVINCIAL"/>
    <n v="227355"/>
    <n v="63343"/>
    <n v="62342.280000000006"/>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70 - DONACION EXTERNA"/>
    <s v=" "/>
    <s v="99 - MULTIPROVINCIAL"/>
    <n v="0"/>
    <n v="371221.12000000005"/>
    <n v="371221.12"/>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10 - FONDO GENERAL"/>
    <s v=" "/>
    <s v="99 - MULTIPROVINCIAL"/>
    <n v="4000"/>
    <n v="150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70 - DONACION EXTERNA"/>
    <s v=" "/>
    <s v="99 - MULTIPROVINCIAL"/>
    <n v="0"/>
    <n v="82305"/>
    <n v="823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 "/>
    <s v="99 - MULTIPROVINCIAL"/>
    <n v="264006"/>
    <n v="1863739.33"/>
    <n v="1858632.02"/>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 "/>
    <s v="99 - MULTIPROVINCIAL"/>
    <n v="0"/>
    <n v="164375"/>
    <n v="164372.41000000003"/>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 "/>
    <s v="99 - MULTIPROVINCIAL"/>
    <n v="6642621"/>
    <n v="7456036"/>
    <n v="5084730.9400000004"/>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 "/>
    <s v="99 - MULTIPROVINCIAL"/>
    <n v="0"/>
    <n v="296158.03999999998"/>
    <n v="56358.92"/>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 "/>
    <s v="99 - MULTIPROVINCIAL"/>
    <n v="52549882"/>
    <n v="11583977.749999996"/>
    <n v="7083430.5500000017"/>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 "/>
    <s v="99 - MULTIPROVINCIAL"/>
    <n v="0"/>
    <n v="10916178.629999999"/>
    <n v="10683228.02"/>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 "/>
    <s v="99 - MULTIPROVINCIAL"/>
    <n v="232160250"/>
    <n v="221561039.41"/>
    <n v="211624183.099999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 "/>
    <s v="99 - MULTIPROVINCIAL"/>
    <n v="42159500"/>
    <n v="57809500"/>
    <n v="52332256.53999999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 "/>
    <s v="99 - MULTIPROVINCIAL"/>
    <n v="32855603"/>
    <n v="33455813.59"/>
    <n v="29738016.469999995"/>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 "/>
    <s v="99 - MULTIPROVINCIAL"/>
    <n v="14600000"/>
    <n v="7529000"/>
    <n v="2005238.35"/>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 "/>
    <s v="99 - MULTIPROVINCIAL"/>
    <n v="0"/>
    <n v="18708000"/>
    <n v="26877.38"/>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 "/>
    <s v="99 - MULTIPROVINCIAL"/>
    <n v="0"/>
    <n v="16640000"/>
    <n v="331786.5"/>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 "/>
    <s v="99 - MULTIPROVINCIAL"/>
    <n v="0"/>
    <n v="2420000"/>
    <n v="2102895"/>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 "/>
    <s v="99 - MULTIPROVINCIAL"/>
    <n v="0"/>
    <n v="20444670.27"/>
    <n v="2181621.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 "/>
    <s v="99 - MULTIPROVINCIAL"/>
    <n v="0"/>
    <n v="1259096"/>
    <n v="741307.42"/>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 "/>
    <s v="99 - MULTIPROVINCIAL"/>
    <n v="100000000"/>
    <n v="663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10 - FONDO GENERAL"/>
    <s v=" "/>
    <s v="99 - MULTIPROVINCIAL"/>
    <n v="1000000"/>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 "/>
    <s v="99 - MULTIPROVINCIAL"/>
    <n v="0"/>
    <n v="1640000"/>
    <n v="1036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 "/>
    <s v="99 - MULTIPROVINCIAL"/>
    <n v="0"/>
    <n v="52173836.5"/>
    <n v="27156"/>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 "/>
    <s v="99 - MULTIPROVINCIAL"/>
    <n v="40000000"/>
    <n v="32250000.000000004"/>
    <n v="5476886"/>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 "/>
    <s v="99 - MULTIPROVINCIAL"/>
    <n v="100000000"/>
    <n v="57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 "/>
    <s v="99 - MULTIPROVINCIAL"/>
    <n v="100000000"/>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 "/>
    <s v="99 - MULTIPROVINCIAL"/>
    <n v="0"/>
    <n v="4100000"/>
    <n v="23482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 "/>
    <s v="99 - MULTIPROVINCIAL"/>
    <n v="100000000"/>
    <n v="2500000"/>
    <n v="124305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 "/>
    <s v="99 - MULTIPROVINCIAL"/>
    <n v="0"/>
    <n v="2625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 "/>
    <s v="99 - MULTIPROVINCIAL"/>
    <n v="0"/>
    <n v="33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 "/>
    <s v="99 - MULTIPROVINCIAL"/>
    <n v="0"/>
    <n v="39569397.229999997"/>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 "/>
    <s v="99 - MULTIPROVINCIAL"/>
    <n v="0"/>
    <n v="17605000"/>
    <n v="607967.30000000016"/>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200000"/>
    <n v="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 "/>
    <s v="99 - MULTIPROVINCIAL"/>
    <n v="200000"/>
    <n v="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200000"/>
    <n v="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 "/>
    <s v="99 - MULTIPROVINCIAL"/>
    <n v="200000"/>
    <n v="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 "/>
    <s v="99 - MULTIPROVINCIAL"/>
    <n v="400000"/>
    <n v="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400000"/>
    <n v="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400000"/>
    <n v="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 "/>
    <s v="99 - MULTIPROVINCIAL"/>
    <n v="57850000"/>
    <n v="61589881.370000005"/>
    <n v="61539881.370000005"/>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 "/>
    <s v="99 - MULTIPROVINCIAL"/>
    <n v="8150000"/>
    <n v="8586501.25"/>
    <n v="8586501.2499999981"/>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 "/>
    <s v="99 - MULTIPROVINCIAL"/>
    <n v="500000"/>
    <n v="308826"/>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 "/>
    <s v="99 - MULTIPROVINCIAL"/>
    <n v="50000"/>
    <n v="1875474.16"/>
    <n v="1020564.16"/>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 "/>
    <s v="99 - MULTIPROVINCIAL"/>
    <n v="500000"/>
    <n v="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 "/>
    <s v="99 - MULTIPROVINCIAL"/>
    <n v="10000000"/>
    <n v="10100000"/>
    <n v="10067960.600000001"/>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 "/>
    <s v="99 - MULTIPROVINCIAL"/>
    <n v="0"/>
    <n v="814994.99"/>
    <n v="714994.9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 "/>
    <s v="99 - MULTIPROVINCIAL"/>
    <n v="50000"/>
    <n v="409.41999999999825"/>
    <n v="409.42"/>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 "/>
    <s v="99 - MULTIPROVINCIAL"/>
    <n v="158100000"/>
    <n v="169008000"/>
    <n v="153380086.31999993"/>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 "/>
    <s v="99 - MULTIPROVINCIAL"/>
    <n v="1000000"/>
    <n v="93886.770000000019"/>
    <n v="50386.77"/>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 "/>
    <s v="99 - MULTIPROVINCIAL"/>
    <n v="10500000"/>
    <n v="3897532.0900000003"/>
    <n v="3897432.0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 "/>
    <s v="99 - MULTIPROVINCIAL"/>
    <n v="1000000"/>
    <n v="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 "/>
    <s v="99 - MULTIPROVINCIAL"/>
    <n v="1000000"/>
    <n v="88356.65"/>
    <n v="88356.63"/>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 "/>
    <s v="99 - MULTIPROVINCIAL"/>
    <n v="0"/>
    <n v="215857.2"/>
    <n v="215857.18"/>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 "/>
    <s v="99 - MULTIPROVINCIAL"/>
    <n v="500000"/>
    <n v="178808.68999999997"/>
    <n v="69122.0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 "/>
    <s v="99 - MULTIPROVINCIAL"/>
    <n v="1000000"/>
    <n v="116934.45999999996"/>
    <n v="116934.46"/>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 "/>
    <s v="99 - MULTIPROVINCIAL"/>
    <n v="5500000"/>
    <n v="16391353.099999998"/>
    <n v="208348.77000000002"/>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 "/>
    <s v="99 - MULTIPROVINCIAL"/>
    <n v="60675000"/>
    <n v="59849863.810000002"/>
    <n v="59174863.810000002"/>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 "/>
    <s v="99 - MULTIPROVINCIAL"/>
    <n v="8476000"/>
    <n v="8366938.6699999999"/>
    <n v="8366938.6699999999"/>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 "/>
    <s v="99 - MULTIPROVINCIAL"/>
    <n v="500000"/>
    <n v="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 "/>
    <s v="99 - MULTIPROVINCIAL"/>
    <n v="9500000"/>
    <n v="8560174.5"/>
    <n v="7434188.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 "/>
    <s v="99 - MULTIPROVINCIAL"/>
    <n v="3200000"/>
    <n v="1220068.8799999999"/>
    <n v="706404.93"/>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 "/>
    <s v="99 - MULTIPROVINCIAL"/>
    <n v="1860000"/>
    <n v="814236.63"/>
    <n v="195414.0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 "/>
    <s v="99 - MULTIPROVINCIAL"/>
    <n v="0"/>
    <n v="37195.85"/>
    <n v="37195.8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 "/>
    <s v="99 - MULTIPROVINCIAL"/>
    <n v="5750000"/>
    <n v="10470864.390000001"/>
    <n v="6936049.9300000006"/>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 "/>
    <s v="99 - MULTIPROVINCIAL"/>
    <n v="3900000"/>
    <n v="11161743.43"/>
    <n v="10680950.609999999"/>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 "/>
    <s v="99 - MULTIPROVINCIAL"/>
    <n v="3100000"/>
    <n v="762127"/>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 "/>
    <s v="99 - MULTIPROVINCIAL"/>
    <n v="6300000"/>
    <n v="4684304.91"/>
    <n v="4255804.91"/>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 "/>
    <s v="99 - MULTIPROVINCIAL"/>
    <n v="750000"/>
    <n v="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 "/>
    <s v="99 - MULTIPROVINCIAL"/>
    <n v="500000"/>
    <n v="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 "/>
    <s v="99 - MULTIPROVINCIAL"/>
    <n v="0"/>
    <n v="1431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 "/>
    <s v="99 - MULTIPROVINCIAL"/>
    <n v="100000"/>
    <n v="132704.5"/>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 "/>
    <s v="99 - MULTIPROVINCIAL"/>
    <n v="13600000"/>
    <n v="3745234.0300000003"/>
    <n v="3118251.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 "/>
    <s v="99 - MULTIPROVINCIAL"/>
    <n v="770709086"/>
    <n v="775268825"/>
    <n v="730693605.08999968"/>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 "/>
    <s v="99 - MULTIPROVINCIAL"/>
    <n v="217311000"/>
    <n v="202203044.05000001"/>
    <n v="111907517.3500000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 "/>
    <s v="99 - MULTIPROVINCIAL"/>
    <n v="94475519"/>
    <n v="99709093.719999999"/>
    <n v="99701780.62000000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 "/>
    <s v="99 - MULTIPROVINCIAL"/>
    <n v="246844739"/>
    <n v="266002599.44999999"/>
    <n v="264205671.42000011"/>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 "/>
    <s v="99 - MULTIPROVINCIAL"/>
    <n v="8000000"/>
    <n v="1074913.1100000006"/>
    <n v="765744.2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 "/>
    <s v="99 - MULTIPROVINCIAL"/>
    <n v="0"/>
    <n v="17600000"/>
    <n v="4700940.899999999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 "/>
    <s v="99 - MULTIPROVINCIAL"/>
    <n v="5000000"/>
    <n v="6281238.75"/>
    <n v="608186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 "/>
    <s v="99 - MULTIPROVINCIAL"/>
    <n v="1650000"/>
    <n v="1418810.93"/>
    <n v="955381.0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 "/>
    <s v="99 - MULTIPROVINCIAL"/>
    <n v="13450000"/>
    <n v="8258103.7299999995"/>
    <n v="7305646.109999999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 "/>
    <s v="99 - MULTIPROVINCIAL"/>
    <n v="0"/>
    <n v="14501126.57"/>
    <n v="2376664.2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 "/>
    <s v="99 - MULTIPROVINCIAL"/>
    <n v="17000000"/>
    <n v="20422367.02"/>
    <n v="19329876.43000000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 "/>
    <s v="99 - MULTIPROVINCIAL"/>
    <n v="11700000"/>
    <n v="29943695.690000001"/>
    <n v="28210012.66000000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 "/>
    <s v="99 - MULTIPROVINCIAL"/>
    <n v="0"/>
    <n v="9555555.2899999991"/>
    <n v="3777639.2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 "/>
    <s v="99 - MULTIPROVINCIAL"/>
    <n v="14425000"/>
    <n v="26641710.119999997"/>
    <n v="16726150.90000000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 "/>
    <s v="99 - MULTIPROVINCIAL"/>
    <n v="0"/>
    <n v="3400000"/>
    <n v="204000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 "/>
    <s v="99 - MULTIPROVINCIAL"/>
    <n v="32300000"/>
    <n v="40396018.840000004"/>
    <n v="40274169.21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 "/>
    <s v="99 - MULTIPROVINCIAL"/>
    <n v="2900000"/>
    <n v="1876669.3800000001"/>
    <n v="1645918.380000000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 "/>
    <s v="99 - MULTIPROVINCIAL"/>
    <n v="0"/>
    <n v="350000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 "/>
    <s v="99 - MULTIPROVINCIAL"/>
    <n v="8650000"/>
    <n v="5478388.0200000005"/>
    <n v="5353820.420000000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 "/>
    <s v="99 - MULTIPROVINCIAL"/>
    <n v="92168824"/>
    <n v="281400"/>
    <n v="27340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 "/>
    <s v="99 - MULTIPROVINCIAL"/>
    <n v="7500000"/>
    <n v="3343045.04"/>
    <n v="3312425.0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 "/>
    <s v="99 - MULTIPROVINCIAL"/>
    <n v="0"/>
    <n v="1485000"/>
    <n v="1307345.6000000001"/>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 "/>
    <s v="99 - MULTIPROVINCIAL"/>
    <n v="300000"/>
    <n v="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 "/>
    <s v="99 - MULTIPROVINCIAL"/>
    <n v="5500000"/>
    <n v="250000.09999999963"/>
    <n v="167911.6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 "/>
    <s v="99 - MULTIPROVINCIAL"/>
    <n v="11000000"/>
    <n v="3763953.7900000005"/>
    <n v="3698093.7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 "/>
    <s v="99 - MULTIPROVINCIAL"/>
    <n v="0"/>
    <n v="625450"/>
    <n v="587970.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 "/>
    <s v="99 - MULTIPROVINCIAL"/>
    <n v="36535380"/>
    <n v="33448618.629999995"/>
    <n v="30082510.89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 "/>
    <s v="99 - MULTIPROVINCIAL"/>
    <n v="16512191"/>
    <n v="9949045"/>
    <n v="8109284.220000000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 "/>
    <s v="99 - MULTIPROVINCIAL"/>
    <n v="33100000"/>
    <n v="20914610.459999997"/>
    <n v="20070715.46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 "/>
    <s v="99 - MULTIPROVINCIAL"/>
    <n v="25000000"/>
    <n v="48518307.709999993"/>
    <n v="43718664.879999995"/>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 "/>
    <s v="99 - MULTIPROVINCIAL"/>
    <n v="1000000"/>
    <n v="1049797.5"/>
    <n v="840127.5"/>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 "/>
    <s v="99 - MULTIPROVINCIAL"/>
    <n v="100000"/>
    <n v="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 "/>
    <s v="99 - MULTIPROVINCIAL"/>
    <n v="1000000"/>
    <n v="286504"/>
    <n v="286503.40000000002"/>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200000"/>
    <n v="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 "/>
    <s v="99 - MULTIPROVINCIAL"/>
    <n v="2200000"/>
    <n v="4471440.2300000004"/>
    <n v="2513070.8200000003"/>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 "/>
    <s v="99 - MULTIPROVINCIAL"/>
    <n v="1000000"/>
    <n v="1508847.94"/>
    <n v="1485007.58"/>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 "/>
    <s v="99 - MULTIPROVINCIAL"/>
    <n v="1000000"/>
    <n v="290000"/>
    <n v="27125"/>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 "/>
    <s v="99 - MULTIPROVINCIAL"/>
    <n v="1000000"/>
    <n v="11185.540000000037"/>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 "/>
    <s v="99 - MULTIPROVINCIAL"/>
    <n v="1000000"/>
    <n v="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7 - COMBUSTIBLES, LUBRICANTES, PRODUCTOS QUÍMICOS Y CONEXOS"/>
    <s v="N"/>
    <s v="00 - N/A"/>
    <s v="10 - FONDO GENERAL"/>
    <s v=" "/>
    <s v="99 - MULTIPROVINCIAL"/>
    <n v="0"/>
    <n v="1587830.46"/>
    <n v="1587830.46"/>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 "/>
    <s v="99 - MULTIPROVINCIAL"/>
    <n v="1474216"/>
    <n v="1407187.05"/>
    <n v="1407187.05"/>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 "/>
    <s v="99 - MULTIPROVINCIAL"/>
    <n v="66098242"/>
    <n v="68598242"/>
    <n v="60704723.510000005"/>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 "/>
    <s v="99 - MULTIPROVINCIAL"/>
    <n v="10900860"/>
    <n v="7735860"/>
    <n v="5907000"/>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 "/>
    <s v="99 - MULTIPROVINCIAL"/>
    <n v="8496817"/>
    <n v="8761817"/>
    <n v="8425000.7400000021"/>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 "/>
    <s v="99 - MULTIPROVINCIAL"/>
    <n v="9831731"/>
    <n v="10231731"/>
    <n v="9982913.5599999987"/>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 "/>
    <s v="99 - MULTIPROVINCIAL"/>
    <n v="0"/>
    <n v="21294900"/>
    <n v="18267597.09"/>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 "/>
    <s v="99 - MULTIPROVINCIAL"/>
    <n v="0"/>
    <n v="2072457.13"/>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 "/>
    <s v="99 - MULTIPROVINCIAL"/>
    <n v="0"/>
    <n v="135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 "/>
    <s v="99 - MULTIPROVINCIAL"/>
    <n v="0"/>
    <n v="2999900"/>
    <n v="2518430.6799999997"/>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 "/>
    <s v="99 - MULTIPROVINCIAL"/>
    <n v="0"/>
    <n v="37892"/>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 "/>
    <s v="99 - MULTIPROVINCIAL"/>
    <n v="0"/>
    <n v="2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 "/>
    <s v="99 - MULTIPROVINCIAL"/>
    <n v="0"/>
    <n v="200000"/>
    <n v="1525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 "/>
    <s v="99 - MULTIPROVINCIAL"/>
    <n v="0"/>
    <n v="410000"/>
    <n v="15000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 "/>
    <s v="99 - MULTIPROVINCIAL"/>
    <n v="0"/>
    <n v="46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 "/>
    <s v="99 - MULTIPROVINCIAL"/>
    <n v="0"/>
    <n v="1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 "/>
    <s v="99 - MULTIPROVINCIAL"/>
    <n v="0"/>
    <n v="1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 "/>
    <s v="99 - MULTIPROVINCIAL"/>
    <n v="0"/>
    <n v="12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 "/>
    <s v="99 - MULTIPROVINCIAL"/>
    <n v="0"/>
    <n v="35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 "/>
    <s v="99 - MULTIPROVINCIAL"/>
    <n v="0"/>
    <n v="618301.85"/>
    <n v="0"/>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 "/>
    <s v="99 - MULTIPROVINCIAL"/>
    <n v="2532000"/>
    <n v="3322000"/>
    <n v="3322000"/>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608661"/>
    <n v="506691.80000000005"/>
    <n v="506691.35000000009"/>
  </r>
  <r>
    <s v="2024"/>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 "/>
    <s v="99 - MULTIPROVINCIAL"/>
    <n v="400000"/>
    <n v="369875"/>
    <n v="369875"/>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200000"/>
    <n v="0"/>
    <n v="0"/>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550000"/>
    <n v="550000"/>
    <n v="550000"/>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 "/>
    <s v="99 - MULTIPROVINCIAL"/>
    <n v="696557445"/>
    <n v="704777690.88000011"/>
    <n v="704202548.7299999"/>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 "/>
    <s v="99 - MULTIPROVINCIAL"/>
    <n v="21440000"/>
    <n v="5981672.209999999"/>
    <n v="5645447.5099999998"/>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 "/>
    <s v="99 - MULTIPROVINCIAL"/>
    <n v="138754650"/>
    <n v="132949759.48"/>
    <n v="123761735.97"/>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 "/>
    <s v="99 - MULTIPROVINCIAL"/>
    <n v="35500000"/>
    <n v="50966827.789999999"/>
    <n v="9082330.209999999"/>
  </r>
  <r>
    <s v="2024"/>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 "/>
    <s v="99 - MULTIPROVINCIAL"/>
    <n v="6200000"/>
    <n v="6221400"/>
    <n v="6221400"/>
  </r>
  <r>
    <s v="2024"/>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 "/>
    <s v="99 - MULTIPROVINCIAL"/>
    <n v="97430692"/>
    <n v="98431026.319999993"/>
    <n v="98374651.630000114"/>
  </r>
  <r>
    <s v="2024"/>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 "/>
    <s v="99 - MULTIPROVINCIAL"/>
    <n v="33440400"/>
    <n v="38132707.950000003"/>
    <n v="37017483.040000007"/>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 "/>
    <s v="99 - MULTIPROVINCIAL"/>
    <n v="9676095"/>
    <n v="17711238.780000001"/>
    <n v="12587823.850000001"/>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 "/>
    <s v="99 - MULTIPROVINCIAL"/>
    <n v="0"/>
    <n v="7612365.0700000003"/>
    <n v="5462944.3199999994"/>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 "/>
    <s v="99 - MULTIPROVINCIAL"/>
    <n v="0"/>
    <n v="3446576.5300000003"/>
    <n v="3441033.4000000004"/>
  </r>
  <r>
    <s v="2024"/>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 "/>
    <s v="99 - MULTIPROVINCIAL"/>
    <n v="18485000"/>
    <n v="32876776.120000005"/>
    <n v="29930609.989999998"/>
  </r>
  <r>
    <s v="2024"/>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 "/>
    <s v="99 - MULTIPROVINCIAL"/>
    <n v="0"/>
    <n v="5147454.25"/>
    <n v="5146450.2699999996"/>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 "/>
    <s v="99 - MULTIPROVINCIAL"/>
    <n v="5759940"/>
    <n v="4668945.6099999994"/>
    <n v="4569685.45"/>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 "/>
    <s v="99 - MULTIPROVINCIAL"/>
    <n v="80000"/>
    <n v="1607341.19"/>
    <n v="1599341.1900000002"/>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 "/>
    <s v="99 - MULTIPROVINCIAL"/>
    <n v="27740600"/>
    <n v="30827336.66"/>
    <n v="23694956.18"/>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 "/>
    <s v="99 - MULTIPROVINCIAL"/>
    <n v="0"/>
    <n v="3719008.8599999994"/>
    <n v="3484100"/>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70 - DONACION EXTERNA"/>
    <s v=" "/>
    <s v="99 - MULTIPROVINCIAL"/>
    <n v="0"/>
    <n v="3371271.66"/>
    <n v="1646902.4"/>
  </r>
  <r>
    <s v="2024"/>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 "/>
    <s v="99 - MULTIPROVINCIAL"/>
    <n v="13100000"/>
    <n v="15515283.950000001"/>
    <n v="14978612.939999998"/>
  </r>
  <r>
    <s v="2024"/>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 "/>
    <s v="99 - MULTIPROVINCIAL"/>
    <n v="0"/>
    <n v="844900.04"/>
    <n v="707702.34"/>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 "/>
    <s v="99 - MULTIPROVINCIAL"/>
    <n v="3469700"/>
    <n v="2526259"/>
    <n v="1963259"/>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 "/>
    <s v="99 - MULTIPROVINCIAL"/>
    <n v="2469496"/>
    <n v="21090502.539999999"/>
    <n v="13828717.830000002"/>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 "/>
    <s v="99 - MULTIPROVINCIAL"/>
    <n v="0"/>
    <n v="50356.5"/>
    <n v="50356.5"/>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 "/>
    <s v="99 - MULTIPROVINCIAL"/>
    <n v="8668574"/>
    <n v="7100990.7399999984"/>
    <n v="3832611.48"/>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 "/>
    <s v="99 - MULTIPROVINCIAL"/>
    <n v="46995306"/>
    <n v="11777580.959999997"/>
    <n v="8980444.4600000009"/>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 "/>
    <s v="99 - MULTIPROVINCIAL"/>
    <n v="0"/>
    <n v="1191034"/>
    <n v="107034"/>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 "/>
    <s v="99 - MULTIPROVINCIAL"/>
    <n v="2660000"/>
    <n v="14927160.939999999"/>
    <n v="6690861.21"/>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 "/>
    <s v="99 - MULTIPROVINCIAL"/>
    <n v="5869800"/>
    <n v="11379889.57"/>
    <n v="7495517.9800000004"/>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70 - DONACION EXTERNA"/>
    <s v=" "/>
    <s v="99 - MULTIPROVINCIAL"/>
    <n v="0"/>
    <n v="6085000"/>
    <n v="5085000"/>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 "/>
    <s v="99 - MULTIPROVINCIAL"/>
    <n v="1573000"/>
    <n v="427230.53"/>
    <n v="316664.53000000003"/>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 "/>
    <s v="99 - MULTIPROVINCIAL"/>
    <n v="3000000"/>
    <n v="2135690.35"/>
    <n v="1401279.54"/>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 "/>
    <s v="99 - MULTIPROVINCIAL"/>
    <n v="215000"/>
    <n v="1002139.81"/>
    <n v="132160"/>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 "/>
    <s v="99 - MULTIPROVINCIAL"/>
    <n v="2060000"/>
    <n v="1130716.04"/>
    <n v="1128807.32"/>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 "/>
    <s v="99 - MULTIPROVINCIAL"/>
    <n v="0"/>
    <n v="0"/>
    <n v="0"/>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 "/>
    <s v="99 - MULTIPROVINCIAL"/>
    <n v="2470643"/>
    <n v="1398783.13"/>
    <n v="845769.13"/>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 "/>
    <s v="99 - MULTIPROVINCIAL"/>
    <n v="3479122"/>
    <n v="286115.01"/>
    <n v="247907.5"/>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 "/>
    <s v="99 - MULTIPROVINCIAL"/>
    <n v="550000"/>
    <n v="0"/>
    <n v="0"/>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 "/>
    <s v="99 - MULTIPROVINCIAL"/>
    <n v="3600000"/>
    <n v="1185769.1900000002"/>
    <n v="1153813.81"/>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 "/>
    <s v="99 - MULTIPROVINCIAL"/>
    <n v="935000"/>
    <n v="65302.380000000019"/>
    <n v="65302.38"/>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 "/>
    <s v="99 - MULTIPROVINCIAL"/>
    <n v="155000"/>
    <n v="376606.45999999996"/>
    <n v="348607.33"/>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 "/>
    <s v="99 - MULTIPROVINCIAL"/>
    <n v="46837000"/>
    <n v="46334252"/>
    <n v="46084252"/>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 "/>
    <s v="99 - MULTIPROVINCIAL"/>
    <n v="300000"/>
    <n v="485749.77999999997"/>
    <n v="479712.13"/>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 "/>
    <s v="99 - MULTIPROVINCIAL"/>
    <n v="2951366"/>
    <n v="4419006.9499999993"/>
    <n v="3368568.5200000005"/>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 "/>
    <s v="99 - MULTIPROVINCIAL"/>
    <n v="5885643"/>
    <n v="7926916.2400000012"/>
    <n v="6954078.3700000001"/>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 "/>
    <s v="99 - MULTIPROVINCIAL"/>
    <n v="0"/>
    <n v="1141609.02"/>
    <n v="244599.99"/>
  </r>
  <r>
    <s v="2024"/>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 "/>
    <s v="99 - MULTIPROVINCIAL"/>
    <n v="264000000"/>
    <n v="287689500"/>
    <n v="287398000"/>
  </r>
  <r>
    <s v="2024"/>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 "/>
    <s v="99 - MULTIPROVINCIAL"/>
    <n v="295407533"/>
    <n v="393407533"/>
    <n v="390297285.23000014"/>
  </r>
  <r>
    <s v="2024"/>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 "/>
    <s v="99 - MULTIPROVINCIAL"/>
    <n v="27500000"/>
    <n v="27500000"/>
    <n v="8167888.1799999997"/>
  </r>
  <r>
    <s v="2024"/>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 "/>
    <s v="99 - MULTIPROVINCIAL"/>
    <n v="20900000"/>
    <n v="20900000"/>
    <n v="20711405"/>
  </r>
  <r>
    <s v="2024"/>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 "/>
    <s v="99 - MULTIPROVINCIAL"/>
    <n v="0"/>
    <n v="327750"/>
    <n v="327750"/>
  </r>
  <r>
    <s v="2024"/>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 "/>
    <s v="99 - MULTIPROVINCIAL"/>
    <n v="75000"/>
    <n v="12325000"/>
    <n v="12208403.530000001"/>
  </r>
  <r>
    <s v="2024"/>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 "/>
    <s v="99 - MULTIPROVINCIAL"/>
    <n v="91500000"/>
    <n v="37700000"/>
    <n v="33883994.169999994"/>
  </r>
  <r>
    <s v="2024"/>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 "/>
    <s v="99 - MULTIPROVINCIAL"/>
    <n v="46000000"/>
    <n v="52030000"/>
    <n v="50119388.939999998"/>
  </r>
  <r>
    <s v="2024"/>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 "/>
    <s v="99 - MULTIPROVINCIAL"/>
    <n v="43800000"/>
    <n v="116432000"/>
    <n v="106123133.97000003"/>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 "/>
    <s v="99 - MULTIPROVINCIAL"/>
    <n v="31966500"/>
    <n v="42346500"/>
    <n v="38909007.200000003"/>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 "/>
    <s v="99 - MULTIPROVINCIAL"/>
    <n v="12621308"/>
    <n v="3853567.2199999997"/>
    <n v="0"/>
  </r>
  <r>
    <s v="2024"/>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 "/>
    <s v="99 - MULTIPROVINCIAL"/>
    <n v="64100000"/>
    <n v="106430000"/>
    <n v="80919315.930000022"/>
  </r>
  <r>
    <s v="2024"/>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 "/>
    <s v="99 - MULTIPROVINCIAL"/>
    <n v="16543500"/>
    <n v="8443500"/>
    <n v="3148698.5300000003"/>
  </r>
  <r>
    <s v="2024"/>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 "/>
    <s v="99 - MULTIPROVINCIAL"/>
    <n v="2090000"/>
    <n v="2590000"/>
    <n v="1598274.5999999999"/>
  </r>
  <r>
    <s v="2024"/>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70 - DONACION EXTERNA"/>
    <s v=" "/>
    <s v="99 - MULTIPROVINCIAL"/>
    <n v="0"/>
    <n v="1155063.02"/>
    <n v="1155063.02"/>
  </r>
  <r>
    <s v="2024"/>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 "/>
    <s v="99 - MULTIPROVINCIAL"/>
    <n v="250000"/>
    <n v="250000"/>
    <n v="239894"/>
  </r>
  <r>
    <s v="2024"/>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 "/>
    <s v="99 - MULTIPROVINCIAL"/>
    <n v="9249858"/>
    <n v="9199858"/>
    <n v="4830976.879999999"/>
  </r>
  <r>
    <s v="2024"/>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 "/>
    <s v="99 - MULTIPROVINCIAL"/>
    <n v="0"/>
    <n v="2586121.7200000002"/>
    <n v="2586121.7200000002"/>
  </r>
  <r>
    <s v="2024"/>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 "/>
    <s v="99 - MULTIPROVINCIAL"/>
    <n v="10330000"/>
    <n v="6800000"/>
    <n v="3781779.0100000002"/>
  </r>
  <r>
    <s v="2024"/>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 "/>
    <s v="99 - MULTIPROVINCIAL"/>
    <n v="0"/>
    <n v="2623779.17"/>
    <n v="2414943.04"/>
  </r>
  <r>
    <s v="2024"/>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 "/>
    <s v="99 - MULTIPROVINCIAL"/>
    <n v="231450000"/>
    <n v="385900000"/>
    <n v="356629807.73999989"/>
  </r>
  <r>
    <s v="2024"/>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 "/>
    <s v="99 - MULTIPROVINCIAL"/>
    <n v="33426531"/>
    <n v="14446531"/>
    <n v="5872378.790000001"/>
  </r>
  <r>
    <s v="2024"/>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 "/>
    <s v="99 - MULTIPROVINCIAL"/>
    <n v="0"/>
    <n v="893685.91999999993"/>
    <n v="702522.05"/>
  </r>
  <r>
    <s v="2024"/>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 "/>
    <s v="99 - MULTIPROVINCIAL"/>
    <n v="3157934946"/>
    <n v="3132482477.8999996"/>
    <n v="3123234442.7600007"/>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 "/>
    <s v="99 - MULTIPROVINCIAL"/>
    <n v="428526818"/>
    <n v="452789786.66999996"/>
    <n v="452146671.91999996"/>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 "/>
    <s v="99 - MULTIPROVINCIAL"/>
    <n v="461470003"/>
    <n v="439870003"/>
    <n v="439067729.07000023"/>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 "/>
    <s v="99 - MULTIPROVINCIAL"/>
    <n v="3500000"/>
    <n v="3340000"/>
    <n v="1203941.1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 "/>
    <s v="99 - MULTIPROVINCIAL"/>
    <n v="4000000"/>
    <n v="4000000"/>
    <n v="3835280.96"/>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 "/>
    <s v="99 - MULTIPROVINCIAL"/>
    <n v="2000000"/>
    <n v="1600000"/>
    <n v="1256642.899999999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 "/>
    <s v="99 - MULTIPROVINCIAL"/>
    <n v="7000000"/>
    <n v="8500000"/>
    <n v="7479702.1399999997"/>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 "/>
    <s v="99 - MULTIPROVINCIAL"/>
    <n v="150000000"/>
    <n v="150000000"/>
    <n v="150000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 "/>
    <s v="99 - MULTIPROVINCIAL"/>
    <n v="13700000"/>
    <n v="14694000"/>
    <n v="10869631.640000001"/>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 "/>
    <s v="99 - MULTIPROVINCIAL"/>
    <n v="20650000"/>
    <n v="20300000"/>
    <n v="15965866.800000001"/>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60 - CREDITO EXTERNO"/>
    <s v=" "/>
    <s v="99 - MULTIPROVINCIAL"/>
    <n v="2410000000"/>
    <n v="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 "/>
    <s v="99 - MULTIPROVINCIAL"/>
    <n v="500000"/>
    <n v="15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 "/>
    <s v="99 - MULTIPROVINCIAL"/>
    <n v="2000000"/>
    <n v="7650000"/>
    <n v="6463525.5199999996"/>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 "/>
    <s v="99 - MULTIPROVINCIAL"/>
    <n v="150000"/>
    <n v="150000"/>
    <n v="31576.79999999999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 "/>
    <s v="99 - MULTIPROVINCIAL"/>
    <n v="500000"/>
    <n v="4706000"/>
    <n v="2169858.42"/>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 "/>
    <s v="99 - MULTIPROVINCIAL"/>
    <n v="4000000"/>
    <n v="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 "/>
    <s v="99 - MULTIPROVINCIAL"/>
    <n v="117554"/>
    <n v="1018554"/>
    <n v="14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 "/>
    <s v="99 - MULTIPROVINCIAL"/>
    <n v="0"/>
    <n v="150000"/>
    <n v="149863.03"/>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 "/>
    <s v="99 - MULTIPROVINCIAL"/>
    <n v="62100000"/>
    <n v="86680000"/>
    <n v="71661712.879999995"/>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 "/>
    <s v="99 - MULTIPROVINCIAL"/>
    <n v="61620250"/>
    <n v="13295250"/>
    <n v="6358131.3299999991"/>
  </r>
  <r>
    <s v="2024"/>
    <x v="0"/>
    <x v="0"/>
    <x v="0"/>
    <x v="0"/>
    <s v="2 - Poder Ejecutivo"/>
    <s v="0210 - MINISTERIO DE AGRICULTURA"/>
    <s v="0001 - MINISTERIO DE AGRICULTURA"/>
    <s v="4 - SERVICIOS SOCIALES"/>
    <s v="4.1 - Vivienda y servicios comunitarios"/>
    <s v="4.1.03 - Abastecimiento de agua potable"/>
    <s v="2.3 - MATERIALES Y SUMINISTROS"/>
    <s v="2.3.7 - COMBUSTIBLES, LUBRICANTES, PRODUCTOS QUÍMICOS Y CONEXOS"/>
    <s v="N"/>
    <s v="00 - N/A"/>
    <s v="10 - FONDO GENERAL"/>
    <s v=" "/>
    <s v="99 - MULTIPROVINCIAL"/>
    <n v="0"/>
    <n v="30000000"/>
    <n v="30000000"/>
  </r>
  <r>
    <s v="2024"/>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 "/>
    <s v="99 - MULTIPROVINCIAL"/>
    <n v="4600000"/>
    <n v="4600000"/>
    <n v="3757480.42"/>
  </r>
  <r>
    <s v="2024"/>
    <x v="0"/>
    <x v="0"/>
    <x v="0"/>
    <x v="0"/>
    <s v="2 - Poder Ejecutivo"/>
    <s v="0210 - MINISTERIO DE AGRICULTURA"/>
    <s v="0001 - MINISTERIO DE AGRICULTURA"/>
    <s v="4 - SERVICIOS SOCIALES"/>
    <s v="4.4 - Educación"/>
    <s v="4.4.06 - Educación técnica"/>
    <s v="2.2 - CONTRATACIÓN DE SERVICIOS"/>
    <s v="2.2.3 - VIÁTICOS"/>
    <s v="N"/>
    <s v="00 - N/A"/>
    <s v="10 - FONDO GENERAL"/>
    <s v=" "/>
    <s v="99 - MULTIPROVINCIAL"/>
    <n v="1000000"/>
    <n v="1000000"/>
    <n v="582530"/>
  </r>
  <r>
    <s v="2024"/>
    <x v="0"/>
    <x v="0"/>
    <x v="0"/>
    <x v="0"/>
    <s v="2 - Poder Ejecutivo"/>
    <s v="0210 - MINISTERIO DE AGRICULTURA"/>
    <s v="0001 - MINISTERIO DE AGRICULTURA"/>
    <s v="4 - SERVICIOS SOCIALES"/>
    <s v="4.4 - Educación"/>
    <s v="4.4.06 - Educación técnica"/>
    <s v="2.2 - CONTRATACIÓN DE SERVICIOS"/>
    <s v="2.2.4 - TRANSPORTE Y ALMACENAJE"/>
    <s v="N"/>
    <s v="00 - N/A"/>
    <s v="10 - FONDO GENERAL"/>
    <s v=" "/>
    <s v="99 - MULTIPROVINCIAL"/>
    <n v="0"/>
    <n v="100000"/>
    <n v="96000"/>
  </r>
  <r>
    <s v="2024"/>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 "/>
    <s v="99 - MULTIPROVINCIAL"/>
    <n v="21400000"/>
    <n v="5499900"/>
    <n v="798944.67999999993"/>
  </r>
  <r>
    <s v="2024"/>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 "/>
    <s v="99 - MULTIPROVINCIAL"/>
    <n v="4730000"/>
    <n v="11730000"/>
    <n v="9838552.4799999986"/>
  </r>
  <r>
    <s v="2024"/>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 "/>
    <s v="99 - MULTIPROVINCIAL"/>
    <n v="27865276"/>
    <n v="9265276"/>
    <n v="6558574.5300000003"/>
  </r>
  <r>
    <s v="2024"/>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 "/>
    <s v="99 - MULTIPROVINCIAL"/>
    <n v="600000"/>
    <n v="600000"/>
    <n v="468847.28"/>
  </r>
  <r>
    <s v="2024"/>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 "/>
    <s v="99 - MULTIPROVINCIAL"/>
    <n v="100000"/>
    <n v="100000"/>
    <n v="77850"/>
  </r>
  <r>
    <s v="2024"/>
    <x v="0"/>
    <x v="0"/>
    <x v="0"/>
    <x v="0"/>
    <s v="2 - Poder Ejecutivo"/>
    <s v="0210 - MINISTERIO DE AGRICULTURA"/>
    <s v="0001 - MINISTERIO DE AGRICULTURA"/>
    <s v="4 - SERVICIOS SOCIALES"/>
    <s v="4.4 - Educación"/>
    <s v="4.4.06 - Educación técnica"/>
    <s v="2.3 - MATERIALES Y SUMINISTROS"/>
    <s v="2.3.5 - CUERO, CAUCHO Y PLÁSTICO"/>
    <s v="N"/>
    <s v="00 - N/A"/>
    <s v="10 - FONDO GENERAL"/>
    <s v=" "/>
    <s v="99 - MULTIPROVINCIAL"/>
    <n v="0"/>
    <n v="3500000"/>
    <n v="0"/>
  </r>
  <r>
    <s v="2024"/>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 "/>
    <s v="99 - MULTIPROVINCIAL"/>
    <n v="29531"/>
    <n v="29531"/>
    <n v="1803.04"/>
  </r>
  <r>
    <s v="2024"/>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 "/>
    <s v="99 - MULTIPROVINCIAL"/>
    <n v="1500000"/>
    <n v="1106500"/>
    <n v="1088645.48"/>
  </r>
  <r>
    <s v="2024"/>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 "/>
    <s v="99 - MULTIPROVINCIAL"/>
    <n v="2000000"/>
    <n v="2000000"/>
    <n v="0"/>
  </r>
  <r>
    <s v="2024"/>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 "/>
    <s v="99 - MULTIPROVINCIAL"/>
    <n v="75000"/>
    <n v="50000"/>
    <n v="0"/>
  </r>
  <r>
    <s v="2024"/>
    <x v="0"/>
    <x v="0"/>
    <x v="0"/>
    <x v="0"/>
    <s v="2 - Poder Ejecutivo"/>
    <s v="0210 - MINISTERIO DE AGRICULTURA"/>
    <s v="0001 - MINISTERIO DE AGRICULTURA"/>
    <s v="4 - SERVICIOS SOCIALES"/>
    <s v="4.6 - Equidad de género"/>
    <s v="4.6.01 - Acciones focalizada en mujeres"/>
    <s v="2.2 - CONTRATACIÓN DE SERVICIOS"/>
    <s v="2.2.5 - ALQUILERES Y RENTAS"/>
    <s v="N"/>
    <s v="00 - N/A"/>
    <s v="10 - FONDO GENERAL"/>
    <s v=" "/>
    <s v="99 - MULTIPROVINCIAL"/>
    <n v="6000000"/>
    <n v="6000000"/>
    <n v="6000000"/>
  </r>
  <r>
    <s v="2024"/>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 "/>
    <s v="99 - MULTIPROVINCIAL"/>
    <n v="9486000"/>
    <n v="8971000"/>
    <n v="88618"/>
  </r>
  <r>
    <s v="2024"/>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 "/>
    <s v="99 - MULTIPROVINCIAL"/>
    <n v="300000"/>
    <n v="300000"/>
    <n v="209007.8"/>
  </r>
  <r>
    <s v="2024"/>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 "/>
    <s v="99 - MULTIPROVINCIAL"/>
    <n v="212000"/>
    <n v="239000"/>
    <n v="0"/>
  </r>
  <r>
    <s v="2024"/>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 "/>
    <s v="99 - MULTIPROVINCIAL"/>
    <n v="850000"/>
    <n v="790000"/>
    <n v="440139.29000000004"/>
  </r>
  <r>
    <s v="2024"/>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 "/>
    <s v="99 - MULTIPROVINCIAL"/>
    <n v="0"/>
    <n v="90000"/>
    <n v="0"/>
  </r>
  <r>
    <s v="2024"/>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 "/>
    <s v="99 - MULTIPROVINCIAL"/>
    <n v="0"/>
    <n v="633000"/>
    <n v="626000"/>
  </r>
  <r>
    <s v="2024"/>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 "/>
    <s v="99 - MULTIPROVINCIAL"/>
    <n v="9000000"/>
    <n v="9000000"/>
    <n v="2724800"/>
  </r>
  <r>
    <s v="2024"/>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 "/>
    <s v="99 - MULTIPROVINCIAL"/>
    <n v="0"/>
    <n v="243500"/>
    <n v="0"/>
  </r>
  <r>
    <s v="2024"/>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 "/>
    <s v="99 - MULTIPROVINCIAL"/>
    <n v="400322471"/>
    <n v="403820280"/>
    <n v="370463762.14000022"/>
  </r>
  <r>
    <s v="2024"/>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 "/>
    <s v="99 - MULTIPROVINCIAL"/>
    <n v="0"/>
    <n v="23640500"/>
    <n v="21019500"/>
  </r>
  <r>
    <s v="2024"/>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 "/>
    <s v="99 - MULTIPROVINCIAL"/>
    <n v="44413267"/>
    <n v="54849502"/>
    <n v="27511104.879999999"/>
  </r>
  <r>
    <s v="2024"/>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20 - FONDOS CON DESTINO ESPECÍFICO"/>
    <s v=" "/>
    <s v="99 - MULTIPROVINCIAL"/>
    <n v="0"/>
    <n v="3733250"/>
    <n v="3343850"/>
  </r>
  <r>
    <s v="2024"/>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 "/>
    <s v="99 - MULTIPROVINCIAL"/>
    <n v="100000"/>
    <n v="150000"/>
    <n v="17949.900000000001"/>
  </r>
  <r>
    <s v="2024"/>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 "/>
    <s v="99 - MULTIPROVINCIAL"/>
    <n v="63855740"/>
    <n v="56996502"/>
    <n v="51679564.480000012"/>
  </r>
  <r>
    <s v="2024"/>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 "/>
    <s v="99 - MULTIPROVINCIAL"/>
    <n v="0"/>
    <n v="3105966"/>
    <n v="2702575.1399999997"/>
  </r>
  <r>
    <s v="2024"/>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 "/>
    <s v="99 - MULTIPROVINCIAL"/>
    <n v="17488400"/>
    <n v="17158280"/>
    <n v="16288377.770000003"/>
  </r>
  <r>
    <s v="2024"/>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 "/>
    <s v="99 - MULTIPROVINCIAL"/>
    <n v="650000"/>
    <n v="1183003"/>
    <n v="966926.65999999992"/>
  </r>
  <r>
    <s v="2024"/>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 "/>
    <s v="99 - MULTIPROVINCIAL"/>
    <n v="3100000"/>
    <n v="2700000"/>
    <n v="2180805.58"/>
  </r>
  <r>
    <s v="2024"/>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 "/>
    <s v="99 - MULTIPROVINCIAL"/>
    <n v="100000"/>
    <n v="493000"/>
    <n v="339800"/>
  </r>
  <r>
    <s v="2024"/>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 "/>
    <s v="99 - MULTIPROVINCIAL"/>
    <n v="2000000"/>
    <n v="2257100"/>
    <n v="1973782.4100000001"/>
  </r>
  <r>
    <s v="2024"/>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 "/>
    <s v="99 - MULTIPROVINCIAL"/>
    <n v="11090000"/>
    <n v="6908152"/>
    <n v="6908150.9300000006"/>
  </r>
  <r>
    <s v="2024"/>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 "/>
    <s v="99 - MULTIPROVINCIAL"/>
    <n v="7630000"/>
    <n v="5766382"/>
    <n v="4375261.5999999996"/>
  </r>
  <r>
    <s v="2024"/>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 "/>
    <s v="99 - MULTIPROVINCIAL"/>
    <n v="0"/>
    <n v="11020284"/>
    <n v="8618579.4199999999"/>
  </r>
  <r>
    <s v="2024"/>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 "/>
    <s v="99 - MULTIPROVINCIAL"/>
    <n v="2225000"/>
    <n v="7374542"/>
    <n v="5557680.8799999999"/>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 "/>
    <s v="99 - MULTIPROVINCIAL"/>
    <n v="1100000"/>
    <n v="1345000"/>
    <n v="1068738.3"/>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20 - FONDOS CON DESTINO ESPECÍFICO"/>
    <s v=" "/>
    <s v="99 - MULTIPROVINCIAL"/>
    <n v="2418098"/>
    <n v="0"/>
    <n v="0"/>
  </r>
  <r>
    <s v="2024"/>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 "/>
    <s v="99 - MULTIPROVINCIAL"/>
    <n v="2250000"/>
    <n v="3316720"/>
    <n v="2611383.1500000004"/>
  </r>
  <r>
    <s v="2024"/>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 "/>
    <s v="99 - MULTIPROVINCIAL"/>
    <n v="2276186"/>
    <n v="430496"/>
    <n v="297450.19"/>
  </r>
  <r>
    <s v="2024"/>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 "/>
    <s v="99 - MULTIPROVINCIAL"/>
    <n v="1950000"/>
    <n v="2157685"/>
    <n v="1709778.69"/>
  </r>
  <r>
    <s v="2024"/>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 "/>
    <s v="99 - MULTIPROVINCIAL"/>
    <n v="7062500"/>
    <n v="23453429"/>
    <n v="12339452.780000001"/>
  </r>
  <r>
    <s v="2024"/>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 "/>
    <s v="99 - MULTIPROVINCIAL"/>
    <n v="1935000"/>
    <n v="615307"/>
    <n v="613197.35"/>
  </r>
  <r>
    <s v="2024"/>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 "/>
    <s v="99 - MULTIPROVINCIAL"/>
    <n v="620000"/>
    <n v="198621"/>
    <n v="44033.279999999999"/>
  </r>
  <r>
    <s v="2024"/>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 "/>
    <s v="99 - MULTIPROVINCIAL"/>
    <n v="50025630"/>
    <n v="40307014"/>
    <n v="29018694.030000001"/>
  </r>
  <r>
    <s v="2024"/>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 "/>
    <s v="99 - MULTIPROVINCIAL"/>
    <n v="24837438"/>
    <n v="7983164"/>
    <n v="5764905.25"/>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 "/>
    <s v="99 - MULTIPROVINCIAL"/>
    <n v="12294400"/>
    <n v="11492292"/>
    <n v="10853230.379999999"/>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 "/>
    <s v="99 - MULTIPROVINCIAL"/>
    <n v="2277600"/>
    <n v="3089100"/>
    <n v="2713889.52"/>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1730858"/>
    <n v="1730858"/>
    <n v="1495668.2600000002"/>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 "/>
    <s v="99 - MULTIPROVINCIAL"/>
    <n v="672930"/>
    <n v="747730.62"/>
    <n v="625359.91999999993"/>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1000000"/>
    <n v="349348.37"/>
    <n v="349348.3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 "/>
    <s v="99 - MULTIPROVINCIAL"/>
    <n v="1100000"/>
    <n v="1100000"/>
    <n v="874995.5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 "/>
    <s v="99 - MULTIPROVINCIAL"/>
    <n v="1305000"/>
    <n v="665711.14"/>
    <n v="658017.8200000000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 "/>
    <s v="99 - MULTIPROVINCIAL"/>
    <n v="800000"/>
    <n v="640900"/>
    <n v="617826.34000000008"/>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142188"/>
    <n v="380023"/>
    <n v="279075.40000000002"/>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1185556"/>
    <n v="969506"/>
    <n v="319393.16000000003"/>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 "/>
    <s v="99 - MULTIPROVINCIAL"/>
    <n v="1600000"/>
    <n v="1447949.86"/>
    <n v="1005714.6699999999"/>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300000"/>
    <n v="294479"/>
    <n v="11953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 "/>
    <s v="99 - MULTIPROVINCIAL"/>
    <n v="0"/>
    <n v="151001.19"/>
    <n v="150412.62"/>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 "/>
    <s v="99 - MULTIPROVINCIAL"/>
    <n v="375000"/>
    <n v="94063.81"/>
    <n v="5841"/>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 "/>
    <s v="99 - MULTIPROVINCIAL"/>
    <n v="10000"/>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10000"/>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1605000"/>
    <n v="1605000"/>
    <n v="1400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 "/>
    <s v="99 - MULTIPROVINCIAL"/>
    <n v="219000"/>
    <n v="109569.01"/>
    <n v="62297.87"/>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 "/>
    <s v="99 - MULTIPROVINCIAL"/>
    <n v="96064985"/>
    <n v="105816225"/>
    <n v="105605896.03000002"/>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 "/>
    <s v="99 - MULTIPROVINCIAL"/>
    <n v="17180000"/>
    <n v="18362294"/>
    <n v="17170521.029999997"/>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 "/>
    <s v="99 - MULTIPROVINCIAL"/>
    <n v="16331894"/>
    <n v="14808792"/>
    <n v="14408068.939999998"/>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 "/>
    <s v="99 - MULTIPROVINCIAL"/>
    <n v="3330000"/>
    <n v="3619125"/>
    <n v="3146790.7000000007"/>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 "/>
    <s v="99 - MULTIPROVINCIAL"/>
    <n v="500000"/>
    <n v="695000"/>
    <n v="683197.5"/>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 "/>
    <s v="99 - MULTIPROVINCIAL"/>
    <n v="5300000"/>
    <n v="5218038"/>
    <n v="4757204.33"/>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 "/>
    <s v="99 - MULTIPROVINCIAL"/>
    <n v="50000"/>
    <n v="831137"/>
    <n v="805172.48"/>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 "/>
    <s v="99 - MULTIPROVINCIAL"/>
    <n v="1480000"/>
    <n v="5036802"/>
    <n v="4717837.5199999996"/>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 "/>
    <s v="99 - MULTIPROVINCIAL"/>
    <n v="5080000"/>
    <n v="2546973"/>
    <n v="2541615.6400000011"/>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 "/>
    <s v="99 - MULTIPROVINCIAL"/>
    <n v="560000"/>
    <n v="1114047"/>
    <n v="924528.12"/>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 "/>
    <s v="99 - MULTIPROVINCIAL"/>
    <n v="34430000"/>
    <n v="4874291"/>
    <n v="4767521.8500000006"/>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 "/>
    <s v="99 - MULTIPROVINCIAL"/>
    <n v="480000"/>
    <n v="1554000"/>
    <n v="1544006.7"/>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 "/>
    <s v="99 - MULTIPROVINCIAL"/>
    <n v="320000"/>
    <n v="388844"/>
    <n v="356476.52"/>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 "/>
    <s v="99 - MULTIPROVINCIAL"/>
    <n v="140000"/>
    <n v="428200"/>
    <n v="389259.97"/>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 "/>
    <s v="99 - MULTIPROVINCIAL"/>
    <n v="550000"/>
    <n v="386481"/>
    <n v="309876.93"/>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 "/>
    <s v="99 - MULTIPROVINCIAL"/>
    <n v="30000"/>
    <n v="59045"/>
    <n v="34497.839999999997"/>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 "/>
    <s v="99 - MULTIPROVINCIAL"/>
    <n v="260000"/>
    <n v="368885"/>
    <n v="312228.60000000003"/>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 "/>
    <s v="99 - MULTIPROVINCIAL"/>
    <n v="35000"/>
    <n v="111420"/>
    <n v="98329.349999999977"/>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 "/>
    <s v="99 - MULTIPROVINCIAL"/>
    <n v="5700000"/>
    <n v="5572782"/>
    <n v="5500378.7000000002"/>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 "/>
    <s v="99 - MULTIPROVINCIAL"/>
    <n v="900000"/>
    <n v="2764994"/>
    <n v="2480383.0799999991"/>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 "/>
    <s v="99 - MULTIPROVINCIAL"/>
    <n v="39006617"/>
    <n v="39032084.32"/>
    <n v="39032084.32"/>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 "/>
    <s v="99 - MULTIPROVINCIAL"/>
    <n v="1592000"/>
    <n v="1452000"/>
    <n v="145200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8000000"/>
    <n v="5428975.2800000003"/>
    <n v="5428975.2800000003"/>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 "/>
    <s v="99 - MULTIPROVINCIAL"/>
    <n v="0"/>
    <n v="1275629.72"/>
    <n v="1228264.1100000008"/>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 "/>
    <s v="99 - MULTIPROVINCIAL"/>
    <n v="0"/>
    <n v="1557600"/>
    <n v="1557588.2"/>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2 - TEXTILES Y VESTUARIOS"/>
    <s v="N"/>
    <s v="00 - N/A"/>
    <s v="10 - FONDO GENERAL"/>
    <s v=" "/>
    <s v="99 - MULTIPROVINCIAL"/>
    <n v="60000"/>
    <n v="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3 - PAPEL, CARTÓN E IMPRESOS"/>
    <s v="N"/>
    <s v="00 - N/A"/>
    <s v="10 - FONDO GENERAL"/>
    <s v=" "/>
    <s v="99 - MULTIPROVINCIAL"/>
    <n v="170820"/>
    <n v="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9 - PRODUCTOS Y ÚTILES VARIOS"/>
    <s v="N"/>
    <s v="00 - N/A"/>
    <s v="10 - FONDO GENERAL"/>
    <s v=" "/>
    <s v="99 - MULTIPROVINCIAL"/>
    <n v="185697"/>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 "/>
    <s v="99 - MULTIPROVINCIAL"/>
    <n v="25413000"/>
    <n v="15738000"/>
    <n v="14342811.120000001"/>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 "/>
    <s v="99 - MULTIPROVINCIAL"/>
    <n v="0"/>
    <n v="2654563.19"/>
    <n v="12700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 "/>
    <s v="99 - MULTIPROVINCIAL"/>
    <n v="4587000"/>
    <n v="2607436.81"/>
    <n v="1823995.7999999998"/>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N"/>
    <s v="00 - N/A"/>
    <s v="10 - FONDO GENERAL"/>
    <s v=" "/>
    <s v="99 - MULTIPROVINCIAL"/>
    <n v="25000000"/>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N"/>
    <s v="00 - N/A"/>
    <s v="20 - FONDOS CON DESTINO ESPECÍFICO"/>
    <s v=" "/>
    <s v="99 - MULTIPROVINCIAL"/>
    <n v="12500000"/>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N"/>
    <s v="00 - N/A"/>
    <s v="20 - FONDOS CON DESTINO ESPECÍFICO"/>
    <s v=" "/>
    <s v="99 - MULTIPROVINCIAL"/>
    <n v="12500000"/>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20 - FONDOS CON DESTINO ESPECÍFICO"/>
    <s v=" "/>
    <s v="99 - MULTIPROVINCIAL"/>
    <n v="12500000"/>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N"/>
    <s v="00 - N/A"/>
    <s v="20 - FONDOS CON DESTINO ESPECÍFICO"/>
    <s v=" "/>
    <s v="99 - MULTIPROVINCIAL"/>
    <n v="12500000"/>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 "/>
    <s v="99 - MULTIPROVINCIAL"/>
    <n v="6000000"/>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N"/>
    <s v="00 - N/A"/>
    <s v="10 - FONDO GENERAL"/>
    <s v=" "/>
    <s v="99 - MULTIPROVINCIAL"/>
    <n v="3000000"/>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 "/>
    <s v="99 - MULTIPROVINCIAL"/>
    <n v="2000000"/>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N"/>
    <s v="00 - N/A"/>
    <s v="20 - FONDOS CON DESTINO ESPECÍFICO"/>
    <s v=" "/>
    <s v="99 - MULTIPROVINCIAL"/>
    <n v="50000000"/>
    <n v="0"/>
    <n v="0"/>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 "/>
    <s v="99 - MULTIPROVINCIAL"/>
    <n v="2701100000"/>
    <n v="2702267790"/>
    <n v="2651589120.4000001"/>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 "/>
    <s v="99 - MULTIPROVINCIAL"/>
    <n v="756000000"/>
    <n v="235471067"/>
    <n v="218923516.63999999"/>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 "/>
    <s v="99 - MULTIPROVINCIAL"/>
    <n v="317600000"/>
    <n v="279637720"/>
    <n v="269116963.29999995"/>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 "/>
    <s v="99 - MULTIPROVINCIAL"/>
    <n v="16500000"/>
    <n v="13600000"/>
    <n v="9522878.7700000014"/>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70 - DONACION EXTERNA"/>
    <s v=" "/>
    <s v="99 - MULTIPROVINCIAL"/>
    <n v="0"/>
    <n v="8535897"/>
    <n v="0"/>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 "/>
    <s v="99 - MULTIPROVINCIAL"/>
    <n v="18500000"/>
    <n v="24000000"/>
    <n v="23304784.760000002"/>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 "/>
    <s v="99 - MULTIPROVINCIAL"/>
    <n v="4000000"/>
    <n v="4133000"/>
    <n v="1975599.7899999998"/>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 "/>
    <s v="99 - MULTIPROVINCIAL"/>
    <n v="300000"/>
    <n v="2900000"/>
    <n v="2803477.23"/>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 "/>
    <s v="99 - MULTIPROVINCIAL"/>
    <n v="12000000"/>
    <n v="500000"/>
    <n v="104269.89"/>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 "/>
    <s v="99 - MULTIPROVINCIAL"/>
    <n v="64200000"/>
    <n v="26900000"/>
    <n v="26380691.780000001"/>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70 - DONACION EXTERNA"/>
    <s v=" "/>
    <s v="99 - MULTIPROVINCIAL"/>
    <n v="0"/>
    <n v="21509103"/>
    <n v="0"/>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 "/>
    <s v="99 - MULTIPROVINCIAL"/>
    <n v="308100000"/>
    <n v="406382082.01999998"/>
    <n v="391870425.19000006"/>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 "/>
    <s v="99 - MULTIPROVINCIAL"/>
    <n v="44154518"/>
    <n v="30804518"/>
    <n v="26919101.8500000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 "/>
    <s v="99 - MULTIPROVINCIAL"/>
    <n v="777400000"/>
    <n v="791015569"/>
    <n v="784135084.26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 "/>
    <s v="99 - MULTIPROVINCIAL"/>
    <n v="170000000"/>
    <n v="383960000"/>
    <n v="310443468.2900000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 "/>
    <s v="99 - MULTIPROVINCIAL"/>
    <n v="270000000"/>
    <n v="402331271"/>
    <n v="387553218.28999996"/>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 "/>
    <s v="99 - MULTIPROVINCIAL"/>
    <n v="185000000"/>
    <n v="297200000"/>
    <n v="28793378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 "/>
    <s v="99 - MULTIPROVINCIAL"/>
    <n v="107400000"/>
    <n v="109255968"/>
    <n v="107080441.44"/>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20 - FONDOS CON DESTINO ESPECÍFICO"/>
    <s v=" "/>
    <s v="99 - MULTIPROVINCIAL"/>
    <n v="49200000"/>
    <n v="40000"/>
    <n v="1681.1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 "/>
    <s v="99 - MULTIPROVINCIAL"/>
    <n v="192600000"/>
    <n v="196520000"/>
    <n v="196443219.81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 "/>
    <s v="99 - MULTIPROVINCIAL"/>
    <n v="60800000"/>
    <n v="41980000"/>
    <n v="21190373.890000004"/>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 "/>
    <s v="99 - MULTIPROVINCIAL"/>
    <n v="120000000"/>
    <n v="80668229"/>
    <n v="57394235.13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 "/>
    <s v="99 - MULTIPROVINCIAL"/>
    <n v="131000000"/>
    <n v="61000000"/>
    <n v="60892473.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 "/>
    <s v="99 - MULTIPROVINCIAL"/>
    <n v="102000000"/>
    <n v="129724579"/>
    <n v="123514506.0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 "/>
    <s v="99 - MULTIPROVINCIAL"/>
    <n v="500000"/>
    <n v="500000"/>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 "/>
    <s v="99 - MULTIPROVINCIAL"/>
    <n v="2000000"/>
    <n v="2000000"/>
    <n v="1375512.660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 "/>
    <s v="99 - MULTIPROVINCIAL"/>
    <n v="47265464"/>
    <n v="9621560"/>
    <n v="14400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 "/>
    <s v="99 - MULTIPROVINCIAL"/>
    <n v="105600000"/>
    <n v="57613003"/>
    <n v="50138497.419999994"/>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 "/>
    <s v="99 - MULTIPROVINCIAL"/>
    <n v="70000000"/>
    <n v="88267000"/>
    <n v="88220545.54000002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 "/>
    <s v="99 - MULTIPROVINCIAL"/>
    <n v="68000000"/>
    <n v="128450000"/>
    <n v="121194123.3000000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 "/>
    <s v="99 - MULTIPROVINCIAL"/>
    <n v="26000000"/>
    <n v="27481660"/>
    <n v="17498943.05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 "/>
    <s v="99 - MULTIPROVINCIAL"/>
    <n v="42000000"/>
    <n v="114274582"/>
    <n v="105830180.7699999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 "/>
    <s v="99 - MULTIPROVINCIAL"/>
    <n v="162164940"/>
    <n v="72710180"/>
    <n v="70765556.28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 "/>
    <s v="99 - MULTIPROVINCIAL"/>
    <n v="61550000"/>
    <n v="50719300"/>
    <n v="34384275.32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 "/>
    <s v="99 - MULTIPROVINCIAL"/>
    <n v="5200000"/>
    <n v="4200000"/>
    <n v="143960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 "/>
    <s v="99 - MULTIPROVINCIAL"/>
    <n v="6000000"/>
    <n v="5150700"/>
    <n v="3807145.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 "/>
    <s v="99 - MULTIPROVINCIAL"/>
    <n v="3500000"/>
    <n v="46925421"/>
    <n v="45400624.899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 "/>
    <s v="99 - MULTIPROVINCIAL"/>
    <n v="81000000"/>
    <n v="37929642"/>
    <n v="37359351.310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 "/>
    <s v="99 - MULTIPROVINCIAL"/>
    <n v="10100000"/>
    <n v="6500000"/>
    <n v="6001358.9800000004"/>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 "/>
    <s v="99 - MULTIPROVINCIAL"/>
    <n v="2000000"/>
    <n v="2400000"/>
    <n v="2308648.069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 "/>
    <s v="99 - MULTIPROVINCIAL"/>
    <n v="22100000"/>
    <n v="48753299.450000003"/>
    <n v="43061641.3700000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 "/>
    <s v="99 - MULTIPROVINCIAL"/>
    <n v="67642561"/>
    <n v="61706344.899999999"/>
    <n v="40371092.46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 "/>
    <s v="99 - MULTIPROVINCIAL"/>
    <n v="140000000"/>
    <n v="160705405"/>
    <n v="156713149.9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 "/>
    <s v="99 - MULTIPROVINCIAL"/>
    <n v="33150000"/>
    <n v="48420358"/>
    <n v="36996153.119999997"/>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 "/>
    <s v="99 - MULTIPROVINCIAL"/>
    <n v="120000000"/>
    <n v="124297754"/>
    <n v="120793605.36999997"/>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 "/>
    <s v="99 - MULTIPROVINCIAL"/>
    <n v="22000000"/>
    <n v="22000000"/>
    <n v="16913739.970000003"/>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 "/>
    <s v="99 - MULTIPROVINCIAL"/>
    <n v="224842595"/>
    <n v="224840539"/>
    <n v="218083607.93000004"/>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 "/>
    <s v="99 - MULTIPROVINCIAL"/>
    <n v="32428663"/>
    <n v="49468619"/>
    <n v="33547286.449999996"/>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 "/>
    <s v="99 - MULTIPROVINCIAL"/>
    <n v="29457973"/>
    <n v="28723267"/>
    <n v="28723262.759999994"/>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 "/>
    <s v="99 - MULTIPROVINCIAL"/>
    <n v="5669040"/>
    <n v="6194688.3599999994"/>
    <n v="5683629.6200000001"/>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 "/>
    <s v="99 - MULTIPROVINCIAL"/>
    <n v="2205000"/>
    <n v="1658281.3399999999"/>
    <n v="1470527.8900000001"/>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 "/>
    <s v="99 - MULTIPROVINCIAL"/>
    <n v="2100000"/>
    <n v="2100000"/>
    <n v="1672557.0699999998"/>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 "/>
    <s v="99 - MULTIPROVINCIAL"/>
    <n v="600000"/>
    <n v="55366.650000000023"/>
    <n v="49000"/>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 "/>
    <s v="99 - MULTIPROVINCIAL"/>
    <n v="15694078"/>
    <n v="15301695.949999999"/>
    <n v="14381274.43"/>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 "/>
    <s v="99 - MULTIPROVINCIAL"/>
    <n v="4291992"/>
    <n v="3870826.1399999997"/>
    <n v="3870825.55"/>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 "/>
    <s v="99 - MULTIPROVINCIAL"/>
    <n v="3705000"/>
    <n v="3009525"/>
    <n v="2732579.9200000004"/>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 "/>
    <s v="99 - MULTIPROVINCIAL"/>
    <n v="5508000"/>
    <n v="2462148.67"/>
    <n v="2340173.37"/>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 "/>
    <s v="99 - MULTIPROVINCIAL"/>
    <n v="7786510"/>
    <n v="5218966.4400000004"/>
    <n v="4934510.4000000004"/>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 "/>
    <s v="99 - MULTIPROVINCIAL"/>
    <n v="7655000"/>
    <n v="6400647.7599999998"/>
    <n v="5443885.4900000002"/>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 "/>
    <s v="99 - MULTIPROVINCIAL"/>
    <n v="1300000"/>
    <n v="1922640.1399999997"/>
    <n v="641180.86"/>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 "/>
    <s v="99 - MULTIPROVINCIAL"/>
    <n v="765000"/>
    <n v="1277004.9900000002"/>
    <n v="498061.53"/>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 "/>
    <s v="99 - MULTIPROVINCIAL"/>
    <n v="1000"/>
    <n v="17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 "/>
    <s v="99 - MULTIPROVINCIAL"/>
    <n v="2860000"/>
    <n v="1785912.4600000004"/>
    <n v="1501992.5299999998"/>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 "/>
    <s v="99 - MULTIPROVINCIAL"/>
    <n v="6222500"/>
    <n v="9741987.5100000016"/>
    <n v="8583224.4299999997"/>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 "/>
    <s v="99 - MULTIPROVINCIAL"/>
    <n v="28212166"/>
    <n v="23406276.380000003"/>
    <n v="22546979.229999997"/>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 "/>
    <s v="99 - MULTIPROVINCIAL"/>
    <n v="7942000"/>
    <n v="12568000.210000001"/>
    <n v="10423588.720000001"/>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 "/>
    <s v="99 - MULTIPROVINCIAL"/>
    <n v="977314025"/>
    <n v="1024757125"/>
    <n v="1016690805.1600001"/>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 "/>
    <s v="99 - MULTIPROVINCIAL"/>
    <n v="180200000"/>
    <n v="180200000"/>
    <n v="179903740.47"/>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 "/>
    <s v="99 - MULTIPROVINCIAL"/>
    <n v="136842125"/>
    <n v="135736225"/>
    <n v="135570068.63999996"/>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 "/>
    <s v="99 - MULTIPROVINCIAL"/>
    <n v="627424690"/>
    <n v="627359669.8499999"/>
    <n v="627234947.55000031"/>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 "/>
    <s v="99 - MULTIPROVINCIAL"/>
    <n v="1800000"/>
    <n v="422570"/>
    <n v="373328.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 "/>
    <s v="99 - MULTIPROVINCIAL"/>
    <n v="200000"/>
    <n v="310000"/>
    <n v="240717.8"/>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 "/>
    <s v="99 - MULTIPROVINCIAL"/>
    <n v="4200000"/>
    <n v="34044223"/>
    <n v="31670455.900000002"/>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20 - FONDOS CON DESTINO ESPECÍFICO"/>
    <s v=" "/>
    <s v="99 - MULTIPROVINCIAL"/>
    <n v="0"/>
    <n v="25000000"/>
    <n v="20615027.16000000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 "/>
    <s v="99 - MULTIPROVINCIAL"/>
    <n v="6800000"/>
    <n v="12400000"/>
    <n v="11367736.57"/>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 "/>
    <s v="99 - MULTIPROVINCIAL"/>
    <n v="195200000"/>
    <n v="203806800.71000001"/>
    <n v="203553428.99999997"/>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 "/>
    <s v="99 - MULTIPROVINCIAL"/>
    <n v="0"/>
    <n v="60000000"/>
    <n v="58877146.80000000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 "/>
    <s v="99 - MULTIPROVINCIAL"/>
    <n v="7517093"/>
    <n v="840194539.58000004"/>
    <n v="836304741.84000003"/>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 "/>
    <s v="99 - MULTIPROVINCIAL"/>
    <n v="978873963"/>
    <n v="1378657004.79"/>
    <n v="1331292213.77"/>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 "/>
    <s v="99 - MULTIPROVINCIAL"/>
    <n v="35500000"/>
    <n v="104347100"/>
    <n v="96754546.23999995"/>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 "/>
    <s v="99 - MULTIPROVINCIAL"/>
    <n v="250000000"/>
    <n v="208742041.21000001"/>
    <n v="197116401.36999997"/>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 "/>
    <s v="99 - MULTIPROVINCIAL"/>
    <n v="4000000"/>
    <n v="1800000"/>
    <n v="1565522.78"/>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 "/>
    <s v="99 - MULTIPROVINCIAL"/>
    <n v="4200000"/>
    <n v="4200000"/>
    <n v="3719889.03"/>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 "/>
    <s v="99 - MULTIPROVINCIAL"/>
    <n v="5500000"/>
    <n v="3000000"/>
    <n v="2944455.7"/>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 "/>
    <s v="99 - MULTIPROVINCIAL"/>
    <n v="60600000"/>
    <n v="64760000"/>
    <n v="64655723.480000004"/>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 "/>
    <s v="99 - MULTIPROVINCIAL"/>
    <n v="37000000"/>
    <n v="29200000"/>
    <n v="28947198.16"/>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 "/>
    <s v="99 - MULTIPROVINCIAL"/>
    <n v="5200000"/>
    <n v="5900000"/>
    <n v="5203452.55"/>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 "/>
    <s v="99 - MULTIPROVINCIAL"/>
    <n v="22700000"/>
    <n v="21200000"/>
    <n v="18993217.119999997"/>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 "/>
    <s v="99 - MULTIPROVINCIAL"/>
    <n v="41700000"/>
    <n v="47800000"/>
    <n v="40651876.509999983"/>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 "/>
    <s v="99 - MULTIPROVINCIAL"/>
    <n v="0"/>
    <n v="81100000"/>
    <n v="78183112.429999977"/>
  </r>
  <r>
    <s v="2024"/>
    <x v="0"/>
    <x v="0"/>
    <x v="0"/>
    <x v="0"/>
    <s v="2 - Poder Ejecutivo"/>
    <s v="0211 - MINISTERIO DE OBRAS PÚBLICAS Y COMUNICACIONES"/>
    <s v="0003 - OFICINA PARA EL REORDENAMIENTO DEL TRANSPORTE"/>
    <s v="2 - SERVICIOS ECONÓMICOS"/>
    <s v="2.6 - Transporte"/>
    <s v="2.6.04 - Transporte aéreo"/>
    <s v="2.2 - CONTRATACIÓN DE SERVICIOS"/>
    <s v="2.2.1 - SERVICIOS BÁSICOS"/>
    <s v="N"/>
    <s v="00 - N/A"/>
    <s v="10 - FONDO GENERAL"/>
    <s v=" "/>
    <s v="99 - MULTIPROVINCIAL"/>
    <n v="1000000"/>
    <n v="1000000"/>
    <n v="964573.24"/>
  </r>
  <r>
    <s v="2024"/>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 "/>
    <s v="99 - MULTIPROVINCIAL"/>
    <n v="40000000"/>
    <n v="40000000"/>
    <n v="40000000"/>
  </r>
  <r>
    <s v="2024"/>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20 - FONDOS CON DESTINO ESPECÍFICO"/>
    <s v=" "/>
    <s v="99 - MULTIPROVINCIAL"/>
    <n v="0"/>
    <n v="21500000"/>
    <n v="13673697.800000001"/>
  </r>
  <r>
    <s v="2024"/>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10 - FONDO GENERAL"/>
    <s v=" "/>
    <s v="99 - MULTIPROVINCIAL"/>
    <n v="0"/>
    <n v="77255502.859999999"/>
    <n v="77255502.859999999"/>
  </r>
  <r>
    <s v="2024"/>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 "/>
    <s v="99 - MULTIPROVINCIAL"/>
    <n v="350000000"/>
    <n v="317520000"/>
    <n v="239192097.13999999"/>
  </r>
  <r>
    <s v="2024"/>
    <x v="0"/>
    <x v="0"/>
    <x v="0"/>
    <x v="0"/>
    <s v="2 - Poder Ejecutivo"/>
    <s v="0211 - MINISTERIO DE OBRAS PÚBLICAS Y COMUNICACIONES"/>
    <s v="0003 - OFICINA PARA EL REORDENAMIENTO DEL TRANSPORTE"/>
    <s v="2 - SERVICIOS ECONÓMICOS"/>
    <s v="2.6 - Transporte"/>
    <s v="2.6.04 - Transporte aéreo"/>
    <s v="2.3 - MATERIALES Y SUMINISTROS"/>
    <s v="2.3.3 - PAPEL, CARTÓN E IMPRESOS"/>
    <s v="N"/>
    <s v="00 - N/A"/>
    <s v="20 - FONDOS CON DESTINO ESPECÍFICO"/>
    <s v=" "/>
    <s v="99 - MULTIPROVINCIAL"/>
    <n v="0"/>
    <n v="10980000"/>
    <n v="1098000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 "/>
    <s v="99 - MULTIPROVINCIAL"/>
    <n v="102058000"/>
    <n v="150494004.13"/>
    <n v="148576461.44"/>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 "/>
    <s v="99 - MULTIPROVINCIAL"/>
    <n v="19055000"/>
    <n v="33410697.279999994"/>
    <n v="21075090.93"/>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 "/>
    <s v="99 - MULTIPROVINCIAL"/>
    <n v="13403028"/>
    <n v="20915350.719999999"/>
    <n v="20915127.499999993"/>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 "/>
    <s v="99 - MULTIPROVINCIAL"/>
    <n v="4495000"/>
    <n v="4936000.28"/>
    <n v="3770681.4099999988"/>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 "/>
    <s v="99 - MULTIPROVINCIAL"/>
    <n v="100000"/>
    <n v="760000"/>
    <n v="729537.1900000000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 "/>
    <s v="99 - MULTIPROVINCIAL"/>
    <n v="850000"/>
    <n v="1600000"/>
    <n v="154710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 "/>
    <s v="99 - MULTIPROVINCIAL"/>
    <n v="55000"/>
    <n v="85000"/>
    <n v="16105"/>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 "/>
    <s v="99 - MULTIPROVINCIAL"/>
    <n v="12451884"/>
    <n v="12421752.059999999"/>
    <n v="11259663.759999998"/>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 "/>
    <s v="99 - MULTIPROVINCIAL"/>
    <n v="1300000"/>
    <n v="3456637.14"/>
    <n v="3118418.44"/>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 "/>
    <s v="99 - MULTIPROVINCIAL"/>
    <n v="3655000"/>
    <n v="3125704.01"/>
    <n v="2043712.0099999998"/>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 "/>
    <s v="99 - MULTIPROVINCIAL"/>
    <n v="5215000"/>
    <n v="7668502.9699999988"/>
    <n v="6033779.309999999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 "/>
    <s v="99 - MULTIPROVINCIAL"/>
    <n v="2100000"/>
    <n v="1519777.8399999999"/>
    <n v="1323535.5899999999"/>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 "/>
    <s v="99 - MULTIPROVINCIAL"/>
    <n v="155000"/>
    <n v="1095710"/>
    <n v="785181.7699999999"/>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 "/>
    <s v="99 - MULTIPROVINCIAL"/>
    <n v="100000"/>
    <n v="1131800"/>
    <n v="291743.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 "/>
    <s v="99 - MULTIPROVINCIAL"/>
    <n v="130000"/>
    <n v="698000"/>
    <n v="423914.29"/>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 "/>
    <s v="99 - MULTIPROVINCIAL"/>
    <n v="0"/>
    <n v="42000"/>
    <n v="41041"/>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 "/>
    <s v="99 - MULTIPROVINCIAL"/>
    <n v="22783"/>
    <n v="130783"/>
    <n v="4625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 "/>
    <s v="99 - MULTIPROVINCIAL"/>
    <n v="215000"/>
    <n v="412297"/>
    <n v="337698.4400000001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 "/>
    <s v="99 - MULTIPROVINCIAL"/>
    <n v="3870000"/>
    <n v="6927968.6299999999"/>
    <n v="6883832.809999999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 "/>
    <s v="99 - MULTIPROVINCIAL"/>
    <n v="1215000"/>
    <n v="5742461.9399999995"/>
    <n v="4567885.8999999994"/>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1 - REMUNERACIONES"/>
    <s v="N"/>
    <s v="00 - N/A"/>
    <s v="10 - FONDO GENERAL"/>
    <s v=" "/>
    <s v="99 - MULTIPROVINCIAL"/>
    <n v="159520000"/>
    <n v="152690272.38"/>
    <n v="148185672.37"/>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2 - SOBRESUELDOS"/>
    <s v="N"/>
    <s v="00 - N/A"/>
    <s v="10 - FONDO GENERAL"/>
    <s v=" "/>
    <s v="99 - MULTIPROVINCIAL"/>
    <n v="10880000"/>
    <n v="23488227"/>
    <n v="1074622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17008407"/>
    <n v="21038134.620000001"/>
    <n v="20590621.26000000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1 - SERVICIOS BÁSICOS"/>
    <s v="N"/>
    <s v="00 - N/A"/>
    <s v="10 - FONDO GENERAL"/>
    <s v=" "/>
    <s v="99 - MULTIPROVINCIAL"/>
    <n v="8069695"/>
    <n v="8169695"/>
    <n v="6457520.3600000003"/>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500000"/>
    <n v="350000"/>
    <n v="230808"/>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3 - VIÁTICOS"/>
    <s v="N"/>
    <s v="00 - N/A"/>
    <s v="10 - FONDO GENERAL"/>
    <s v=" "/>
    <s v="99 - MULTIPROVINCIAL"/>
    <n v="3840000"/>
    <n v="3840000"/>
    <n v="253271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4 - TRANSPORTE Y ALMACENAJE"/>
    <s v="N"/>
    <s v="00 - N/A"/>
    <s v="10 - FONDO GENERAL"/>
    <s v=" "/>
    <s v="99 - MULTIPROVINCIAL"/>
    <n v="360000"/>
    <n v="461985"/>
    <n v="21820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5 - ALQUILERES Y RENTAS"/>
    <s v="N"/>
    <s v="00 - N/A"/>
    <s v="10 - FONDO GENERAL"/>
    <s v=" "/>
    <s v="99 - MULTIPROVINCIAL"/>
    <n v="500000"/>
    <n v="22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6 - SEGUROS"/>
    <s v="N"/>
    <s v="00 - N/A"/>
    <s v="10 - FONDO GENERAL"/>
    <s v=" "/>
    <s v="99 - MULTIPROVINCIAL"/>
    <n v="1020000"/>
    <n v="820000"/>
    <n v="796003.63"/>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4440000"/>
    <n v="1829620"/>
    <n v="933107.4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3961000"/>
    <n v="1734535"/>
    <n v="1527499.7799999998"/>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9 - OTRAS CONTRATACIONES DE SERVICIOS"/>
    <s v="N"/>
    <s v="00 - N/A"/>
    <s v="10 - FONDO GENERAL"/>
    <s v=" "/>
    <s v="99 - MULTIPROVINCIAL"/>
    <n v="2696000"/>
    <n v="4208380"/>
    <n v="2087531.19"/>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1036000"/>
    <n v="1307500"/>
    <n v="668029.2699999999"/>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2 - TEXTILES Y VESTUARIOS"/>
    <s v="N"/>
    <s v="00 - N/A"/>
    <s v="10 - FONDO GENERAL"/>
    <s v=" "/>
    <s v="99 - MULTIPROVINCIAL"/>
    <n v="1100000"/>
    <n v="410500"/>
    <n v="227886.8"/>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3 - PAPEL, CARTÓN E IMPRESOS"/>
    <s v="N"/>
    <s v="00 - N/A"/>
    <s v="10 - FONDO GENERAL"/>
    <s v=" "/>
    <s v="99 - MULTIPROVINCIAL"/>
    <n v="950000"/>
    <n v="1526000"/>
    <n v="1325387.9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4 - PRODUCTOS FARMACÉUTICOS"/>
    <s v="N"/>
    <s v="00 - N/A"/>
    <s v="10 - FONDO GENERAL"/>
    <s v=" "/>
    <s v="99 - MULTIPROVINCIAL"/>
    <n v="100000"/>
    <n v="75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5 - CUERO, CAUCHO Y PLÁSTICO"/>
    <s v="N"/>
    <s v="00 - N/A"/>
    <s v="10 - FONDO GENERAL"/>
    <s v=" "/>
    <s v="99 - MULTIPROVINCIAL"/>
    <n v="946000"/>
    <n v="596000"/>
    <n v="487950.65"/>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2425000"/>
    <n v="3004200"/>
    <n v="2253874.44"/>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7600000"/>
    <n v="7373000"/>
    <n v="5437564.4699999988"/>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9 - PRODUCTOS Y ÚTILES VARIOS"/>
    <s v="N"/>
    <s v="00 - N/A"/>
    <s v="10 - FONDO GENERAL"/>
    <s v=" "/>
    <s v="99 - MULTIPROVINCIAL"/>
    <n v="5300000"/>
    <n v="7214800"/>
    <n v="5699553.6799999997"/>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 "/>
    <s v="99 - MULTIPROVINCIAL"/>
    <n v="49500000"/>
    <n v="47780000"/>
    <n v="33995323.829999998"/>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 "/>
    <s v="99 - MULTIPROVINCIAL"/>
    <n v="9000000"/>
    <n v="5070000"/>
    <n v="5070000"/>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 "/>
    <s v="99 - MULTIPROVINCIAL"/>
    <n v="6106204"/>
    <n v="6106204"/>
    <n v="4661765.1099999994"/>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 "/>
    <s v="99 - MULTIPROVINCIAL"/>
    <n v="1750000"/>
    <n v="2577107"/>
    <n v="2255593.37"/>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3 - VIÁTICOS"/>
    <s v="N"/>
    <s v="00 - N/A"/>
    <s v="10 - FONDO GENERAL"/>
    <s v=" "/>
    <s v="99 - MULTIPROVINCIAL"/>
    <n v="2300000"/>
    <n v="2714200"/>
    <n v="2363449.5499999998"/>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6 - SEGUROS"/>
    <s v="N"/>
    <s v="00 - N/A"/>
    <s v="10 - FONDO GENERAL"/>
    <s v=" "/>
    <s v="99 - MULTIPROVINCIAL"/>
    <n v="2200000"/>
    <n v="2230000"/>
    <n v="1928034.3099999998"/>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 "/>
    <s v="99 - MULTIPROVINCIAL"/>
    <n v="550000"/>
    <n v="770000"/>
    <n v="715646.04"/>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 "/>
    <s v="99 - MULTIPROVINCIAL"/>
    <n v="3226000"/>
    <n v="2901800"/>
    <n v="27968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1 - ALIMENTOS Y PRODUCTOS AGROFORESTALES"/>
    <s v="N"/>
    <s v="00 - N/A"/>
    <s v="10 - FONDO GENERAL"/>
    <s v=" "/>
    <s v="99 - MULTIPROVINCIAL"/>
    <n v="150000"/>
    <n v="313500"/>
    <n v="139439.72"/>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 "/>
    <s v="99 - MULTIPROVINCIAL"/>
    <n v="250000"/>
    <n v="36500"/>
    <n v="36432.5"/>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5 - CUERO, CAUCHO Y PLÁSTICO"/>
    <s v="N"/>
    <s v="00 - N/A"/>
    <s v="10 - FONDO GENERAL"/>
    <s v=" "/>
    <s v="99 - MULTIPROVINCIAL"/>
    <n v="300000"/>
    <n v="250000"/>
    <n v="24135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7 - COMBUSTIBLES, LUBRICANTES, PRODUCTOS QUÍMICOS Y CONEXOS"/>
    <s v="N"/>
    <s v="00 - N/A"/>
    <s v="10 - FONDO GENERAL"/>
    <s v=" "/>
    <s v="99 - MULTIPROVINCIAL"/>
    <n v="2800000"/>
    <n v="4500000"/>
    <n v="25000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 "/>
    <s v="99 - MULTIPROVINCIAL"/>
    <n v="550000"/>
    <n v="307893"/>
    <n v="229148.21"/>
  </r>
  <r>
    <s v="2024"/>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 "/>
    <s v="99 - MULTIPROVINCIAL"/>
    <n v="322709312"/>
    <n v="253089310"/>
    <n v="133319090.62"/>
  </r>
  <r>
    <s v="2024"/>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 "/>
    <s v="99 - MULTIPROVINCIAL"/>
    <n v="0"/>
    <n v="127552740"/>
    <n v="22600531.84"/>
  </r>
  <r>
    <s v="2024"/>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 "/>
    <s v="99 - MULTIPROVINCIAL"/>
    <n v="0"/>
    <n v="22438120"/>
    <n v="11560000"/>
  </r>
  <r>
    <s v="2024"/>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 "/>
    <s v="99 - MULTIPROVINCIAL"/>
    <n v="0"/>
    <n v="247500"/>
    <n v="0"/>
  </r>
  <r>
    <s v="2024"/>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 "/>
    <s v="99 - MULTIPROVINCIAL"/>
    <n v="50743088"/>
    <n v="24085627"/>
    <n v="16180979.030000001"/>
  </r>
  <r>
    <s v="2024"/>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 "/>
    <s v="99 - MULTIPROVINCIAL"/>
    <n v="15000000"/>
    <n v="11607364"/>
    <n v="8131376.2699999986"/>
  </r>
  <r>
    <s v="2024"/>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 "/>
    <s v="99 - MULTIPROVINCIAL"/>
    <n v="0"/>
    <n v="1169348.01"/>
    <n v="0"/>
  </r>
  <r>
    <s v="2024"/>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 "/>
    <s v="99 - MULTIPROVINCIAL"/>
    <n v="0"/>
    <n v="9280600"/>
    <n v="3798106.25"/>
  </r>
  <r>
    <s v="2024"/>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 "/>
    <s v="99 - MULTIPROVINCIAL"/>
    <n v="0"/>
    <n v="7411150"/>
    <n v="378403.6"/>
  </r>
  <r>
    <s v="2024"/>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 "/>
    <s v="99 - MULTIPROVINCIAL"/>
    <n v="48000000"/>
    <n v="13813518"/>
    <n v="7456066.5999999996"/>
  </r>
  <r>
    <s v="2024"/>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 "/>
    <s v="99 - MULTIPROVINCIAL"/>
    <n v="0"/>
    <n v="13006537.48"/>
    <n v="8448162.6099999994"/>
  </r>
  <r>
    <s v="2024"/>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 "/>
    <s v="99 - MULTIPROVINCIAL"/>
    <n v="0"/>
    <n v="10286717.870000001"/>
    <n v="2287542.8899999997"/>
  </r>
  <r>
    <s v="2024"/>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 "/>
    <s v="99 - MULTIPROVINCIAL"/>
    <n v="0"/>
    <n v="25954197"/>
    <n v="11588690.970000001"/>
  </r>
  <r>
    <s v="2024"/>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 "/>
    <s v="99 - MULTIPROVINCIAL"/>
    <n v="14000000"/>
    <n v="14861221"/>
    <n v="7300815.0599999996"/>
  </r>
  <r>
    <s v="2024"/>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 "/>
    <s v="99 - MULTIPROVINCIAL"/>
    <n v="14000000"/>
    <n v="3124703.6400000006"/>
    <n v="1711777.7899999998"/>
  </r>
  <r>
    <s v="2024"/>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 "/>
    <s v="99 - MULTIPROVINCIAL"/>
    <n v="0"/>
    <n v="2979344.8600000003"/>
    <n v="1457941.5899999999"/>
  </r>
  <r>
    <s v="2024"/>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 "/>
    <s v="99 - MULTIPROVINCIAL"/>
    <n v="10000000"/>
    <n v="4716827.1899999995"/>
    <n v="1419717.3900000001"/>
  </r>
  <r>
    <s v="2024"/>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 "/>
    <s v="99 - MULTIPROVINCIAL"/>
    <n v="0"/>
    <n v="1445510"/>
    <n v="29826.95"/>
  </r>
  <r>
    <s v="2024"/>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 "/>
    <s v="99 - MULTIPROVINCIAL"/>
    <n v="0"/>
    <n v="1834713.12"/>
    <n v="702275.97"/>
  </r>
  <r>
    <s v="2024"/>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 "/>
    <s v="99 - MULTIPROVINCIAL"/>
    <n v="0"/>
    <n v="1333750"/>
    <n v="180629.26999999996"/>
  </r>
  <r>
    <s v="2024"/>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 "/>
    <s v="99 - MULTIPROVINCIAL"/>
    <n v="25000000"/>
    <n v="18266009.57"/>
    <n v="6656973.6300000008"/>
  </r>
  <r>
    <s v="2024"/>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 "/>
    <s v="99 - MULTIPROVINCIAL"/>
    <n v="0"/>
    <n v="8321231.2599999998"/>
    <n v="3970135.0399999996"/>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 "/>
    <s v="99 - MULTIPROVINCIAL"/>
    <n v="3410000"/>
    <n v="2690000"/>
    <n v="2535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 "/>
    <s v="99 - MULTIPROVINCIAL"/>
    <n v="1571238"/>
    <n v="1571238"/>
    <n v="156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 "/>
    <s v="99 - MULTIPROVINCIAL"/>
    <n v="947300"/>
    <n v="947300"/>
    <n v="195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 "/>
    <s v="99 - MULTIPROVINCIAL"/>
    <n v="512476"/>
    <n v="512476"/>
    <n v="222224.56"/>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538940"/>
    <n v="354775.5"/>
    <n v="354775.50000000012"/>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 "/>
    <s v="99 - MULTIPROVINCIAL"/>
    <n v="222725"/>
    <n v="222725"/>
    <n v="220176"/>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2 - CONTRATACIÓN DE SERVICIOS"/>
    <s v="2.2.8 - OTROS SERVICIOS NO INCLUIDOS EN CONCEPTOS ANTERIORES"/>
    <s v="N"/>
    <s v="00 - N/A"/>
    <s v="20 - FONDOS CON DESTINO ESPECÍFICO"/>
    <s v=" "/>
    <s v="99 - MULTIPROVINCIAL"/>
    <n v="400000"/>
    <n v="825000"/>
    <n v="624999.9"/>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3 - MATERIALES Y SUMINISTROS"/>
    <s v="2.3.9 - PRODUCTOS Y ÚTILES VARIOS"/>
    <s v="N"/>
    <s v="00 - N/A"/>
    <s v="20 - FONDOS CON DESTINO ESPECÍFICO"/>
    <s v=" "/>
    <s v="99 - MULTIPROVINCIAL"/>
    <n v="600000"/>
    <n v="175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 "/>
    <s v="99 - MULTIPROVINCIAL"/>
    <n v="809086525"/>
    <n v="802061729.38000011"/>
    <n v="746746557.9899998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 "/>
    <s v="99 - MULTIPROVINCIAL"/>
    <n v="753319517"/>
    <n v="692159489.5"/>
    <n v="641076440.3300001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 "/>
    <s v="99 - MULTIPROVINCIAL"/>
    <n v="159381546"/>
    <n v="108429922.26000001"/>
    <n v="92011278.19999998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 "/>
    <s v="99 - MULTIPROVINCIAL"/>
    <n v="305781398"/>
    <n v="305502125.5"/>
    <n v="272642343.6499999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 "/>
    <s v="99 - MULTIPROVINCIAL"/>
    <n v="2000000"/>
    <n v="2000000"/>
    <n v="934115.7799999999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 "/>
    <s v="99 - MULTIPROVINCIAL"/>
    <n v="0"/>
    <n v="185000"/>
    <n v="18500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 "/>
    <s v="99 - MULTIPROVINCIAL"/>
    <n v="0"/>
    <n v="19000000"/>
    <n v="1831200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113318231"/>
    <n v="103867645.82999997"/>
    <n v="103719498.7400000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 "/>
    <s v="99 - MULTIPROVINCIAL"/>
    <n v="97449721"/>
    <n v="96691521"/>
    <n v="86669061.33000014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 "/>
    <s v="99 - MULTIPROVINCIAL"/>
    <n v="43103210"/>
    <n v="30103210"/>
    <n v="27027273.04999998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 "/>
    <s v="99 - MULTIPROVINCIAL"/>
    <n v="38100000"/>
    <n v="54900000"/>
    <n v="27878944.27000000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62168795"/>
    <n v="77198795"/>
    <n v="40684405.64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 "/>
    <s v="99 - MULTIPROVINCIAL"/>
    <n v="132050000"/>
    <n v="196095000"/>
    <n v="109415350.81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 "/>
    <s v="99 - MULTIPROVINCIAL"/>
    <n v="0"/>
    <n v="553392.75"/>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 "/>
    <s v="99 - MULTIPROVINCIAL"/>
    <n v="650000"/>
    <n v="1650000"/>
    <n v="46662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 "/>
    <s v="99 - MULTIPROVINCIAL"/>
    <n v="24013162"/>
    <n v="45392632.780000001"/>
    <n v="42140948.96999999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10 - FONDO GENERAL"/>
    <s v=" "/>
    <s v="99 - MULTIPROVINCIAL"/>
    <n v="4309143"/>
    <n v="1309143"/>
    <n v="366329.4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 "/>
    <s v="99 - MULTIPROVINCIAL"/>
    <n v="17900000"/>
    <n v="11020529.219999999"/>
    <n v="7565549.930000000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 "/>
    <s v="99 - MULTIPROVINCIAL"/>
    <n v="3460000"/>
    <n v="3460000"/>
    <n v="1061863.7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 "/>
    <s v="99 - MULTIPROVINCIAL"/>
    <n v="270942806"/>
    <n v="312442806"/>
    <n v="266507046.0600000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 "/>
    <s v="99 - MULTIPROVINCIAL"/>
    <n v="9000000"/>
    <n v="1000000"/>
    <n v="1373.4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 "/>
    <s v="99 - MULTIPROVINCIAL"/>
    <n v="52000000"/>
    <n v="97000000"/>
    <n v="84382791.84999999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14023230"/>
    <n v="12023230"/>
    <n v="2981382.550000000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 "/>
    <s v="99 - MULTIPROVINCIAL"/>
    <n v="34850000"/>
    <n v="62850000"/>
    <n v="17520753.97999999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45346140"/>
    <n v="22546140"/>
    <n v="14507654.44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 "/>
    <s v="99 - MULTIPROVINCIAL"/>
    <n v="718153308"/>
    <n v="266153308"/>
    <n v="113780585.9900000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 "/>
    <s v="99 - MULTIPROVINCIAL"/>
    <n v="4903693"/>
    <n v="11675030.509999998"/>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 "/>
    <s v="99 - MULTIPROVINCIAL"/>
    <n v="21000000"/>
    <n v="809160"/>
    <n v="12625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 "/>
    <s v="99 - MULTIPROVINCIAL"/>
    <n v="89800000"/>
    <n v="113800000"/>
    <n v="63205423.62999999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3750000"/>
    <n v="835840"/>
    <n v="7077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 "/>
    <s v="99 - MULTIPROVINCIAL"/>
    <n v="11900000"/>
    <n v="11900000"/>
    <n v="4755676.66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 "/>
    <s v="99 - MULTIPROVINCIAL"/>
    <n v="719980"/>
    <n v="719980"/>
    <n v="307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 "/>
    <s v="99 - MULTIPROVINCIAL"/>
    <n v="6200000"/>
    <n v="6200000"/>
    <n v="122189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 "/>
    <s v="99 - MULTIPROVINCIAL"/>
    <n v="0"/>
    <n v="12476.4"/>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 "/>
    <s v="99 - MULTIPROVINCIAL"/>
    <n v="21800264"/>
    <n v="3125264"/>
    <n v="577028.4200000000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 "/>
    <s v="99 - MULTIPROVINCIAL"/>
    <n v="32264000"/>
    <n v="25264000"/>
    <n v="14495189.63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 "/>
    <s v="99 - MULTIPROVINCIAL"/>
    <n v="2000000"/>
    <n v="2000000"/>
    <n v="492997.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 "/>
    <s v="99 - MULTIPROVINCIAL"/>
    <n v="2390000"/>
    <n v="39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 "/>
    <s v="99 - MULTIPROVINCIAL"/>
    <n v="3220000"/>
    <n v="3220000"/>
    <n v="1510523.490000000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2340000"/>
    <n v="144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 "/>
    <s v="99 - MULTIPROVINCIAL"/>
    <n v="6625000"/>
    <n v="6625000"/>
    <n v="104520.0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23455400"/>
    <n v="21855400"/>
    <n v="7315970.189999999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 "/>
    <s v="99 - MULTIPROVINCIAL"/>
    <n v="55028200"/>
    <n v="75528200"/>
    <n v="37811467.42999998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 "/>
    <s v="99 - MULTIPROVINCIAL"/>
    <n v="10190719"/>
    <n v="9142719"/>
    <n v="5722256.550000000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 "/>
    <s v="99 - MULTIPROVINCIAL"/>
    <n v="855427410"/>
    <n v="581327410"/>
    <n v="8951904.6999999974"/>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 "/>
    <s v="99 - MULTIPROVINCIAL"/>
    <n v="179254887"/>
    <n v="172489194.5"/>
    <n v="166350525.15000001"/>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 "/>
    <s v="99 - MULTIPROVINCIAL"/>
    <n v="60199048"/>
    <n v="62218548"/>
    <n v="37470109.590000004"/>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 "/>
    <s v="99 - MULTIPROVINCIAL"/>
    <n v="41008418"/>
    <n v="55417674"/>
    <n v="53191817.23999999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 "/>
    <s v="99 - MULTIPROVINCIAL"/>
    <n v="17037142"/>
    <n v="17037142"/>
    <n v="8081313.7799999993"/>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 "/>
    <s v="99 - MULTIPROVINCIAL"/>
    <n v="0"/>
    <n v="6230000"/>
    <n v="4284000"/>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 "/>
    <s v="99 - MULTIPROVINCIAL"/>
    <n v="6385003"/>
    <n v="5005281.53"/>
    <n v="4874443.9299999969"/>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 "/>
    <s v="99 - MULTIPROVINCIAL"/>
    <n v="9533433"/>
    <n v="9711433"/>
    <n v="5224389.6099999929"/>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 "/>
    <s v="99 - MULTIPROVINCIAL"/>
    <n v="5280000"/>
    <n v="5570000"/>
    <n v="5394533.9500000011"/>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 "/>
    <s v="99 - MULTIPROVINCIAL"/>
    <n v="597264"/>
    <n v="1000684"/>
    <n v="884398.2"/>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 "/>
    <s v="99 - MULTIPROVINCIAL"/>
    <n v="1200000"/>
    <n v="1200000"/>
    <n v="87383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 "/>
    <s v="99 - MULTIPROVINCIAL"/>
    <n v="24859200"/>
    <n v="24859200"/>
    <n v="2314896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 "/>
    <s v="99 - MULTIPROVINCIAL"/>
    <n v="2000000"/>
    <n v="2000000"/>
    <n v="1757127.5"/>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 "/>
    <s v="99 - MULTIPROVINCIAL"/>
    <n v="500000"/>
    <n v="500000"/>
    <n v="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 "/>
    <s v="99 - MULTIPROVINCIAL"/>
    <n v="1750000"/>
    <n v="962085"/>
    <n v="878169.54"/>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 "/>
    <s v="99 - MULTIPROVINCIAL"/>
    <n v="400000"/>
    <n v="1438000"/>
    <n v="1436746.5"/>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 "/>
    <s v="99 - MULTIPROVINCIAL"/>
    <n v="1000000"/>
    <n v="1068882.8"/>
    <n v="964932.87000000011"/>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 "/>
    <s v="99 - MULTIPROVINCIAL"/>
    <n v="145000"/>
    <n v="854952.2"/>
    <n v="749088.5199999999"/>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 "/>
    <s v="99 - MULTIPROVINCIAL"/>
    <n v="108472623"/>
    <n v="108472623"/>
    <n v="99845199.980000004"/>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 "/>
    <s v="99 - MULTIPROVINCIAL"/>
    <n v="300000"/>
    <n v="189000"/>
    <n v="18880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 "/>
    <s v="99 - MULTIPROVINCIAL"/>
    <n v="35450000"/>
    <n v="35528295"/>
    <n v="35277911.079999998"/>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 "/>
    <s v="99 - MULTIPROVINCIAL"/>
    <n v="3300000"/>
    <n v="3130599"/>
    <n v="2873904.13"/>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 "/>
    <s v="99 - MULTIPROVINCIAL"/>
    <n v="1564000"/>
    <n v="723579.74"/>
    <n v="23187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 "/>
    <s v="99 - MULTIPROVINCIAL"/>
    <n v="400000"/>
    <n v="400000"/>
    <n v="145376"/>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 "/>
    <s v="99 - MULTIPROVINCIAL"/>
    <n v="900000"/>
    <n v="800000"/>
    <n v="366111.52"/>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 "/>
    <s v="99 - MULTIPROVINCIAL"/>
    <n v="1130000"/>
    <n v="945000"/>
    <n v="273853.36"/>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 "/>
    <s v="99 - MULTIPROVINCIAL"/>
    <n v="13288000"/>
    <n v="13591262.74"/>
    <n v="13257742.09"/>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 "/>
    <s v="99 - MULTIPROVINCIAL"/>
    <n v="3013536"/>
    <n v="3193754.52"/>
    <n v="2357341.170000000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 "/>
    <s v="99 - MULTIPROVINCIAL"/>
    <n v="90914000"/>
    <n v="90658968"/>
    <n v="90137524.42999999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 "/>
    <s v="99 - MULTIPROVINCIAL"/>
    <n v="10080000"/>
    <n v="2390000"/>
    <n v="23900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 "/>
    <s v="99 - MULTIPROVINCIAL"/>
    <n v="18066200"/>
    <n v="21389227"/>
    <n v="15726076.43"/>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 "/>
    <s v="99 - MULTIPROVINCIAL"/>
    <n v="420000"/>
    <n v="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 "/>
    <s v="99 - MULTIPROVINCIAL"/>
    <n v="12555000"/>
    <n v="12507000"/>
    <n v="12461661.6499999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 "/>
    <s v="99 - MULTIPROVINCIAL"/>
    <n v="6440000"/>
    <n v="7140000"/>
    <n v="6547666.7699999986"/>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 "/>
    <s v="99 - MULTIPROVINCIAL"/>
    <n v="1750000"/>
    <n v="790000"/>
    <n v="789199.5599999999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20 - FONDOS CON DESTINO ESPECÍFICO"/>
    <s v=" "/>
    <s v="99 - MULTIPROVINCIAL"/>
    <n v="751410"/>
    <n v="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 "/>
    <s v="99 - MULTIPROVINCIAL"/>
    <n v="2900000"/>
    <n v="2900000"/>
    <n v="29000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 "/>
    <s v="99 - MULTIPROVINCIAL"/>
    <n v="5784000"/>
    <n v="5570200"/>
    <n v="5556442.9700000007"/>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 "/>
    <s v="99 - MULTIPROVINCIAL"/>
    <n v="1720000"/>
    <n v="1660000"/>
    <n v="1659925.38"/>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 "/>
    <s v="99 - MULTIPROVINCIAL"/>
    <n v="4140000"/>
    <n v="4580000"/>
    <n v="4361902.7699999996"/>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 "/>
    <s v="99 - MULTIPROVINCIAL"/>
    <n v="12455000"/>
    <n v="11653000"/>
    <n v="11483389.0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 "/>
    <s v="99 - MULTIPROVINCIAL"/>
    <n v="500000"/>
    <n v="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 "/>
    <s v="99 - MULTIPROVINCIAL"/>
    <n v="3815000"/>
    <n v="3815000"/>
    <n v="3760475.0600000005"/>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 "/>
    <s v="99 - MULTIPROVINCIAL"/>
    <n v="350000"/>
    <n v="250000"/>
    <n v="228414.33"/>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 "/>
    <s v="99 - MULTIPROVINCIAL"/>
    <n v="7862025"/>
    <n v="17701357"/>
    <n v="17552223.6299999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 "/>
    <s v="99 - MULTIPROVINCIAL"/>
    <n v="37854691"/>
    <n v="47586101"/>
    <n v="46728546.91000000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 "/>
    <s v="99 - MULTIPROVINCIAL"/>
    <n v="771100"/>
    <n v="731100"/>
    <n v="669874.0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4 - PRODUCTOS FARMACÉUTICOS"/>
    <s v="N"/>
    <s v="00 - N/A"/>
    <s v="10 - FONDO GENERAL"/>
    <s v=" "/>
    <s v="99 - MULTIPROVINCIAL"/>
    <n v="10000"/>
    <n v="10000"/>
    <n v="9975"/>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 "/>
    <s v="99 - MULTIPROVINCIAL"/>
    <n v="273300"/>
    <n v="273300"/>
    <n v="269209.96999999997"/>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 "/>
    <s v="99 - MULTIPROVINCIAL"/>
    <n v="50000"/>
    <n v="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 "/>
    <s v="99 - MULTIPROVINCIAL"/>
    <n v="750497"/>
    <n v="664647"/>
    <n v="658181.58000000007"/>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 "/>
    <s v="99 - MULTIPROVINCIAL"/>
    <n v="200000"/>
    <n v="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 "/>
    <s v="99 - MULTIPROVINCIAL"/>
    <n v="6405000"/>
    <n v="6405000"/>
    <n v="6402737.149999999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 "/>
    <s v="99 - MULTIPROVINCIAL"/>
    <n v="1800682"/>
    <n v="1635332"/>
    <n v="1613963.27"/>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 "/>
    <s v="99 - MULTIPROVINCIAL"/>
    <n v="540000"/>
    <n v="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 "/>
    <s v="99 - MULTIPROVINCIAL"/>
    <n v="79461850"/>
    <n v="78781850"/>
    <n v="76093837.909999996"/>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 "/>
    <s v="99 - MULTIPROVINCIAL"/>
    <n v="16234900"/>
    <n v="22190183"/>
    <n v="15276433.34"/>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 "/>
    <s v="99 - MULTIPROVINCIAL"/>
    <n v="250000"/>
    <n v="175000"/>
    <n v="94552.099999999991"/>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 "/>
    <s v="99 - MULTIPROVINCIAL"/>
    <n v="0"/>
    <n v="960000"/>
    <n v="8960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11050637"/>
    <n v="11050637"/>
    <n v="10562420.97999999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 "/>
    <s v="99 - MULTIPROVINCIAL"/>
    <n v="3552000"/>
    <n v="3952000"/>
    <n v="3742836.9099999992"/>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1900000"/>
    <n v="1670000"/>
    <n v="1248044.53"/>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 "/>
    <s v="99 - MULTIPROVINCIAL"/>
    <n v="1900000"/>
    <n v="1740000"/>
    <n v="1545876.1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 "/>
    <s v="99 - MULTIPROVINCIAL"/>
    <n v="13350000"/>
    <n v="14340617"/>
    <n v="13148799.82999999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 "/>
    <s v="99 - MULTIPROVINCIAL"/>
    <n v="875000"/>
    <n v="495000"/>
    <n v="139661.3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 "/>
    <s v="99 - MULTIPROVINCIAL"/>
    <n v="0"/>
    <n v="535000"/>
    <n v="496192.29000000004"/>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4399001"/>
    <n v="2841000"/>
    <n v="1738813.0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 "/>
    <s v="99 - MULTIPROVINCIAL"/>
    <n v="0"/>
    <n v="234000"/>
    <n v="23364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4590000"/>
    <n v="2342100"/>
    <n v="2312957.4"/>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 "/>
    <s v="99 - MULTIPROVINCIAL"/>
    <n v="0"/>
    <n v="400000"/>
    <n v="39884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 "/>
    <s v="99 - MULTIPROVINCIAL"/>
    <n v="9680000"/>
    <n v="8698860"/>
    <n v="8085425.8500000006"/>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260000"/>
    <n v="464000"/>
    <n v="371006.74"/>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 "/>
    <s v="99 - MULTIPROVINCIAL"/>
    <n v="350000"/>
    <n v="750000"/>
    <n v="709705.03"/>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 "/>
    <s v="99 - MULTIPROVINCIAL"/>
    <n v="1150000"/>
    <n v="956040"/>
    <n v="739396.5800000000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 "/>
    <s v="99 - MULTIPROVINCIAL"/>
    <n v="380000"/>
    <n v="92000"/>
    <n v="91430.54999999998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250000"/>
    <n v="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3410000"/>
    <n v="3330000"/>
    <n v="33300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 "/>
    <s v="99 - MULTIPROVINCIAL"/>
    <n v="1960000"/>
    <n v="2367000"/>
    <n v="2209340.9999999995"/>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 "/>
    <s v="99 - MULTIPROVINCIAL"/>
    <n v="8800000"/>
    <n v="969000"/>
    <n v="859378.73"/>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 "/>
    <s v="99 - MULTIPROVINCIAL"/>
    <n v="31712900"/>
    <n v="34324962.670000002"/>
    <n v="30423410.89000000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 "/>
    <s v="99 - MULTIPROVINCIAL"/>
    <n v="6480231"/>
    <n v="6406477.3300000001"/>
    <n v="6399233.3399999999"/>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4453245"/>
    <n v="3930659.5999999996"/>
    <n v="3930604.2099999995"/>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 "/>
    <s v="99 - MULTIPROVINCIAL"/>
    <n v="1568284"/>
    <n v="2042084"/>
    <n v="1754897.950000000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50000"/>
    <n v="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 "/>
    <s v="99 - MULTIPROVINCIAL"/>
    <n v="3800000"/>
    <n v="2669191"/>
    <n v="1973743.6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 "/>
    <s v="99 - MULTIPROVINCIAL"/>
    <n v="1515000"/>
    <n v="815000"/>
    <n v="726042.97"/>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 "/>
    <s v="99 - MULTIPROVINCIAL"/>
    <n v="100000"/>
    <n v="167600"/>
    <n v="152808.35999999999"/>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 "/>
    <s v="99 - MULTIPROVINCIAL"/>
    <n v="150000"/>
    <n v="150000"/>
    <n v="143492.8900000000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230000"/>
    <n v="190000"/>
    <n v="124731.55"/>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4452942"/>
    <n v="3091700"/>
    <n v="1145147.7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 "/>
    <s v="99 - MULTIPROVINCIAL"/>
    <n v="250000"/>
    <n v="230000"/>
    <n v="148240.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100000"/>
    <n v="198240.34"/>
    <n v="96047.8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 "/>
    <s v="99 - MULTIPROVINCIAL"/>
    <n v="0"/>
    <n v="174556.42"/>
    <n v="17381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 "/>
    <s v="99 - MULTIPROVINCIAL"/>
    <n v="150000"/>
    <n v="62236"/>
    <n v="37146.40000000000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 "/>
    <s v="99 - MULTIPROVINCIAL"/>
    <n v="0"/>
    <n v="10800"/>
    <n v="6747.5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 "/>
    <s v="99 - MULTIPROVINCIAL"/>
    <n v="780000"/>
    <n v="276137.18"/>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70000"/>
    <n v="642356.47"/>
    <n v="276821.5"/>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3112000"/>
    <n v="3172140"/>
    <n v="3111449.1899999995"/>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 "/>
    <s v="99 - MULTIPROVINCIAL"/>
    <n v="259998"/>
    <n v="1214073.5900000001"/>
    <n v="910367.00000000012"/>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 "/>
    <s v="99 - MULTIPROVINCIAL"/>
    <n v="52000000"/>
    <n v="49591200"/>
    <n v="49469511.0399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 "/>
    <s v="99 - MULTIPROVINCIAL"/>
    <n v="5185126"/>
    <n v="9986326"/>
    <n v="99861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 "/>
    <s v="99 - MULTIPROVINCIAL"/>
    <n v="160000"/>
    <n v="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7400000"/>
    <n v="6756000"/>
    <n v="6743694.9699999997"/>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 "/>
    <s v="99 - MULTIPROVINCIAL"/>
    <n v="2110000"/>
    <n v="2310000"/>
    <n v="2136207.1"/>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750000"/>
    <n v="424000"/>
    <n v="423660.02"/>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 "/>
    <s v="99 - MULTIPROVINCIAL"/>
    <n v="3100000"/>
    <n v="2520000"/>
    <n v="25198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 "/>
    <s v="99 - MULTIPROVINCIAL"/>
    <n v="100000"/>
    <n v="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 "/>
    <s v="99 - MULTIPROVINCIAL"/>
    <n v="900000"/>
    <n v="770000"/>
    <n v="743808.6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 "/>
    <s v="99 - MULTIPROVINCIAL"/>
    <n v="532500"/>
    <n v="519900"/>
    <n v="519802.7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500000"/>
    <n v="821000"/>
    <n v="775305.8600000001"/>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1150000"/>
    <n v="1005600"/>
    <n v="750400.83000000007"/>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 "/>
    <s v="99 - MULTIPROVINCIAL"/>
    <n v="1500000"/>
    <n v="1500000"/>
    <n v="1494263.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500000"/>
    <n v="460000"/>
    <n v="459528.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 "/>
    <s v="99 - MULTIPROVINCIAL"/>
    <n v="250000"/>
    <n v="198000"/>
    <n v="15192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 "/>
    <s v="99 - MULTIPROVINCIAL"/>
    <n v="300000"/>
    <n v="101400"/>
    <n v="101350.6"/>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 "/>
    <s v="99 - MULTIPROVINCIAL"/>
    <n v="100000"/>
    <n v="116000"/>
    <n v="113553.51"/>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 "/>
    <s v="99 - MULTIPROVINCIAL"/>
    <n v="325000"/>
    <n v="88000"/>
    <n v="87999.989999999991"/>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60000"/>
    <n v="4400"/>
    <n v="4271.600000000000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5150000"/>
    <n v="5128400"/>
    <n v="5128360.400000000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 "/>
    <s v="99 - MULTIPROVINCIAL"/>
    <n v="1400000"/>
    <n v="1052000"/>
    <n v="1015161.23"/>
  </r>
  <r>
    <s v="2024"/>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 "/>
    <s v="99 - MULTIPROVINCIAL"/>
    <n v="875165070"/>
    <n v="869041070"/>
    <n v="833631539.66000056"/>
  </r>
  <r>
    <s v="2024"/>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 "/>
    <s v="99 - MULTIPROVINCIAL"/>
    <n v="280744842"/>
    <n v="282868842"/>
    <n v="257908205.25000012"/>
  </r>
  <r>
    <s v="2024"/>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 "/>
    <s v="99 - MULTIPROVINCIAL"/>
    <n v="74302064"/>
    <n v="74302064"/>
    <n v="71541000"/>
  </r>
  <r>
    <s v="2024"/>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 "/>
    <s v="99 - MULTIPROVINCIAL"/>
    <n v="141800000"/>
    <n v="141800000"/>
    <n v="108069445.84000005"/>
  </r>
  <r>
    <s v="2024"/>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 "/>
    <s v="99 - MULTIPROVINCIAL"/>
    <n v="149702795"/>
    <n v="75100730"/>
    <n v="64233880.150000006"/>
  </r>
  <r>
    <s v="2024"/>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 "/>
    <s v="99 - MULTIPROVINCIAL"/>
    <n v="0"/>
    <n v="6600000"/>
    <n v="5682406.7200000007"/>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 "/>
    <s v="99 - MULTIPROVINCIAL"/>
    <n v="1086913135"/>
    <n v="728776082"/>
    <n v="717490717.02999985"/>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 "/>
    <s v="99 - MULTIPROVINCIAL"/>
    <n v="118312658"/>
    <n v="1050717685"/>
    <n v="979891687.39000022"/>
  </r>
  <r>
    <s v="2024"/>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 "/>
    <s v="99 - MULTIPROVINCIAL"/>
    <n v="11900000"/>
    <n v="7231962"/>
    <n v="6624553.2599999998"/>
  </r>
  <r>
    <s v="2024"/>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 "/>
    <s v="99 - MULTIPROVINCIAL"/>
    <n v="0"/>
    <n v="3700000"/>
    <n v="1074531"/>
  </r>
  <r>
    <s v="2024"/>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 "/>
    <s v="99 - MULTIPROVINCIAL"/>
    <n v="185855586"/>
    <n v="159670980"/>
    <n v="142771821.40000004"/>
  </r>
  <r>
    <s v="2024"/>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 "/>
    <s v="99 - MULTIPROVINCIAL"/>
    <n v="0"/>
    <n v="21110000"/>
    <n v="15858793.729999999"/>
  </r>
  <r>
    <s v="2024"/>
    <x v="0"/>
    <x v="0"/>
    <x v="0"/>
    <x v="0"/>
    <s v="2 - Poder Ejecutivo"/>
    <s v="0213 - MINISTERIO DE TURISMO"/>
    <s v="0001 - MINISTERIO DE TURISMO"/>
    <s v="2 - SERVICIOS ECONÓMICOS"/>
    <s v="2.9 - Otros servicios económicos"/>
    <s v="2.9.03 - Turismo"/>
    <s v="2.2 - CONTRATACIÓN DE SERVICIOS"/>
    <s v="2.2.6 - SEGUROS"/>
    <s v="N"/>
    <s v="00 - N/A"/>
    <s v="10 - FONDO GENERAL"/>
    <s v=" "/>
    <s v="99 - MULTIPROVINCIAL"/>
    <n v="44314300"/>
    <n v="23814300"/>
    <n v="21880218.179999992"/>
  </r>
  <r>
    <s v="2024"/>
    <x v="0"/>
    <x v="0"/>
    <x v="0"/>
    <x v="0"/>
    <s v="2 - Poder Ejecutivo"/>
    <s v="0213 - MINISTERIO DE TURISMO"/>
    <s v="0001 - MINISTERIO DE TURISMO"/>
    <s v="2 - SERVICIOS ECONÓMICOS"/>
    <s v="2.9 - Otros servicios económicos"/>
    <s v="2.9.03 - Turismo"/>
    <s v="2.2 - CONTRATACIÓN DE SERVICIOS"/>
    <s v="2.2.6 - SEGUROS"/>
    <s v="N"/>
    <s v="00 - N/A"/>
    <s v="20 - FONDOS CON DESTINO ESPECÍFICO"/>
    <s v=" "/>
    <s v="99 - MULTIPROVINCIAL"/>
    <n v="0"/>
    <n v="10000000"/>
    <n v="0"/>
  </r>
  <r>
    <s v="2024"/>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 "/>
    <s v="99 - MULTIPROVINCIAL"/>
    <n v="22299449"/>
    <n v="16193470"/>
    <n v="9838449.4200000018"/>
  </r>
  <r>
    <s v="2024"/>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20 - FONDOS CON DESTINO ESPECÍFICO"/>
    <s v=" "/>
    <s v="99 - MULTIPROVINCIAL"/>
    <n v="0"/>
    <n v="600000"/>
    <n v="0"/>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 "/>
    <s v="99 - MULTIPROVINCIAL"/>
    <n v="138673396"/>
    <n v="46447110"/>
    <n v="24300499.449999999"/>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 "/>
    <s v="99 - MULTIPROVINCIAL"/>
    <n v="0"/>
    <n v="20000000"/>
    <n v="11491561.33"/>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 "/>
    <s v="99 - MULTIPROVINCIAL"/>
    <n v="127059400"/>
    <n v="127059400"/>
    <n v="0"/>
  </r>
  <r>
    <s v="2024"/>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 "/>
    <s v="99 - MULTIPROVINCIAL"/>
    <n v="28340175"/>
    <n v="18300175"/>
    <n v="17128628.280000001"/>
  </r>
  <r>
    <s v="2024"/>
    <x v="0"/>
    <x v="0"/>
    <x v="0"/>
    <x v="0"/>
    <s v="2 - Poder Ejecutivo"/>
    <s v="0213 - MINISTERIO DE TURISMO"/>
    <s v="0001 - MINISTERIO DE TURISMO"/>
    <s v="2 - SERVICIOS ECONÓMICOS"/>
    <s v="2.9 - Otros servicios económicos"/>
    <s v="2.9.03 - Turismo"/>
    <s v="2.2 - CONTRATACIÓN DE SERVICIOS"/>
    <s v="2.2.9 - OTRAS CONTRATACIONES DE SERVICIOS"/>
    <s v="N"/>
    <s v="00 - N/A"/>
    <s v="20 - FONDOS CON DESTINO ESPECÍFICO"/>
    <s v=" "/>
    <s v="99 - MULTIPROVINCIAL"/>
    <n v="0"/>
    <n v="8300000"/>
    <n v="7373274.96"/>
  </r>
  <r>
    <s v="2024"/>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 "/>
    <s v="99 - MULTIPROVINCIAL"/>
    <n v="6198917"/>
    <n v="3298917"/>
    <n v="1954711.9099999997"/>
  </r>
  <r>
    <s v="2024"/>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20 - FONDOS CON DESTINO ESPECÍFICO"/>
    <s v=" "/>
    <s v="99 - MULTIPROVINCIAL"/>
    <n v="0"/>
    <n v="100000"/>
    <n v="0"/>
  </r>
  <r>
    <s v="2024"/>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 "/>
    <s v="99 - MULTIPROVINCIAL"/>
    <n v="19172485"/>
    <n v="7667732"/>
    <n v="4269148.0500000007"/>
  </r>
  <r>
    <s v="2024"/>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 "/>
    <s v="99 - MULTIPROVINCIAL"/>
    <n v="4625825"/>
    <n v="3744287"/>
    <n v="2401879.29"/>
  </r>
  <r>
    <s v="2024"/>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 "/>
    <s v="99 - MULTIPROVINCIAL"/>
    <n v="500000"/>
    <n v="100000"/>
    <n v="20086.34"/>
  </r>
  <r>
    <s v="2024"/>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 "/>
    <s v="99 - MULTIPROVINCIAL"/>
    <n v="791843"/>
    <n v="2391843"/>
    <n v="2362141.88"/>
  </r>
  <r>
    <s v="2024"/>
    <x v="0"/>
    <x v="0"/>
    <x v="0"/>
    <x v="0"/>
    <s v="2 - Poder Ejecutivo"/>
    <s v="0213 - MINISTERIO DE TURISMO"/>
    <s v="0001 - MINISTERIO DE TURISMO"/>
    <s v="2 - SERVICIOS ECONÓMICOS"/>
    <s v="2.9 - Otros servicios económicos"/>
    <s v="2.9.03 - Turismo"/>
    <s v="2.3 - MATERIALES Y SUMINISTROS"/>
    <s v="2.3.5 - CUERO, CAUCHO Y PLÁSTICO"/>
    <s v="N"/>
    <s v="00 - N/A"/>
    <s v="20 - FONDOS CON DESTINO ESPECÍFICO"/>
    <s v=" "/>
    <s v="99 - MULTIPROVINCIAL"/>
    <n v="0"/>
    <n v="2900000"/>
    <n v="2001957.04"/>
  </r>
  <r>
    <s v="2024"/>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 "/>
    <s v="99 - MULTIPROVINCIAL"/>
    <n v="3036746"/>
    <n v="2083324"/>
    <n v="308699.92"/>
  </r>
  <r>
    <s v="2024"/>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 "/>
    <s v="99 - MULTIPROVINCIAL"/>
    <n v="42325593"/>
    <n v="33653031"/>
    <n v="32147730.579999998"/>
  </r>
  <r>
    <s v="2024"/>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20 - FONDOS CON DESTINO ESPECÍFICO"/>
    <s v=" "/>
    <s v="99 - MULTIPROVINCIAL"/>
    <n v="0"/>
    <n v="10700000"/>
    <n v="5360000"/>
  </r>
  <r>
    <s v="2024"/>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 "/>
    <s v="99 - MULTIPROVINCIAL"/>
    <n v="11694752"/>
    <n v="19140232"/>
    <n v="12650557.309999999"/>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 "/>
    <s v="99 - MULTIPROVINCIAL"/>
    <n v="320900000"/>
    <n v="323505316"/>
    <n v="314099101.34000003"/>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 "/>
    <s v="99 - MULTIPROVINCIAL"/>
    <n v="44000000"/>
    <n v="43294684"/>
    <n v="35425804.960000001"/>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 "/>
    <s v="99 - MULTIPROVINCIAL"/>
    <n v="0"/>
    <n v="100000"/>
    <n v="0"/>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 "/>
    <s v="99 - MULTIPROVINCIAL"/>
    <n v="18500000"/>
    <n v="18500000"/>
    <n v="16371456.889999999"/>
  </r>
  <r>
    <s v="2024"/>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 "/>
    <s v="99 - MULTIPROVINCIAL"/>
    <n v="4350000"/>
    <n v="4350000"/>
    <n v="2724936.03"/>
  </r>
  <r>
    <s v="2024"/>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 "/>
    <s v="99 - MULTIPROVINCIAL"/>
    <n v="6000000"/>
    <n v="6000000"/>
    <n v="1845424.19"/>
  </r>
  <r>
    <s v="2024"/>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 "/>
    <s v="99 - MULTIPROVINCIAL"/>
    <n v="15500000"/>
    <n v="25500000"/>
    <n v="16134932.5"/>
  </r>
  <r>
    <s v="2024"/>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 "/>
    <s v="99 - MULTIPROVINCIAL"/>
    <n v="1600000"/>
    <n v="2600000"/>
    <n v="1731753.98"/>
  </r>
  <r>
    <s v="2024"/>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 "/>
    <s v="99 - MULTIPROVINCIAL"/>
    <n v="22600000"/>
    <n v="18100000"/>
    <n v="12956926.220000001"/>
  </r>
  <r>
    <s v="2024"/>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 "/>
    <s v="99 - MULTIPROVINCIAL"/>
    <n v="29000000"/>
    <n v="33600000"/>
    <n v="23918138.419999998"/>
  </r>
  <r>
    <s v="2024"/>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 "/>
    <s v="99 - MULTIPROVINCIAL"/>
    <n v="41400000"/>
    <n v="46800000"/>
    <n v="16110678.389999999"/>
  </r>
  <r>
    <s v="2024"/>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 "/>
    <s v="99 - MULTIPROVINCIAL"/>
    <n v="15850000"/>
    <n v="28882800"/>
    <n v="11483914.26"/>
  </r>
  <r>
    <s v="2024"/>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 "/>
    <s v="99 - MULTIPROVINCIAL"/>
    <n v="12000000"/>
    <n v="9467200"/>
    <n v="7255456.5900000017"/>
  </r>
  <r>
    <s v="2024"/>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 "/>
    <s v="99 - MULTIPROVINCIAL"/>
    <n v="2600000"/>
    <n v="3400000"/>
    <n v="2084666.94"/>
  </r>
  <r>
    <s v="2024"/>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 "/>
    <s v="99 - MULTIPROVINCIAL"/>
    <n v="3300000"/>
    <n v="3300000"/>
    <n v="1984937"/>
  </r>
  <r>
    <s v="2024"/>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 "/>
    <s v="99 - MULTIPROVINCIAL"/>
    <n v="1050000"/>
    <n v="1050000"/>
    <n v="387422.32"/>
  </r>
  <r>
    <s v="2024"/>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 "/>
    <s v="99 - MULTIPROVINCIAL"/>
    <n v="100000"/>
    <n v="100000"/>
    <n v="28794.989999999998"/>
  </r>
  <r>
    <s v="2024"/>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 "/>
    <s v="99 - MULTIPROVINCIAL"/>
    <n v="2800000"/>
    <n v="2800000"/>
    <n v="557668"/>
  </r>
  <r>
    <s v="2024"/>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 "/>
    <s v="99 - MULTIPROVINCIAL"/>
    <n v="4300000"/>
    <n v="5320145.63"/>
    <n v="2716808.71"/>
  </r>
  <r>
    <s v="2024"/>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 "/>
    <s v="99 - MULTIPROVINCIAL"/>
    <n v="27700000"/>
    <n v="20700000"/>
    <n v="10376325.809999999"/>
  </r>
  <r>
    <s v="2024"/>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 "/>
    <s v="99 - MULTIPROVINCIAL"/>
    <n v="20550000"/>
    <n v="19803850.649999999"/>
    <n v="6334983.399999998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 "/>
    <s v="99 - MULTIPROVINCIAL"/>
    <n v="4651744377"/>
    <n v="3872921461.4000001"/>
    <n v="3872921461.399999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 "/>
    <s v="99 - MULTIPROVINCIAL"/>
    <n v="700000"/>
    <n v="700000"/>
    <n v="699999.9999999998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 "/>
    <s v="99 - MULTIPROVINCIAL"/>
    <n v="962272666"/>
    <n v="941981666"/>
    <n v="94198166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 "/>
    <s v="99 - MULTIPROVINCIAL"/>
    <n v="269897104"/>
    <n v="280913104"/>
    <n v="280913103.9999999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 "/>
    <s v="99 - MULTIPROVINCIAL"/>
    <n v="25509600"/>
    <n v="25509600"/>
    <n v="255096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 "/>
    <s v="99 - MULTIPROVINCIAL"/>
    <n v="6000000"/>
    <n v="6000000"/>
    <n v="6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 "/>
    <s v="99 - MULTIPROVINCIAL"/>
    <n v="0"/>
    <n v="827332944.36000001"/>
    <n v="827332944.3600000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10 - FONDO GENERAL"/>
    <s v=" "/>
    <s v="99 - MULTIPROVINCIAL"/>
    <n v="76000000"/>
    <n v="76000000"/>
    <n v="76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 "/>
    <s v="99 - MULTIPROVINCIAL"/>
    <n v="282897196"/>
    <n v="282897196"/>
    <n v="261044029.3799999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 "/>
    <s v="99 - MULTIPROVINCIAL"/>
    <n v="7800000"/>
    <n v="7800000"/>
    <n v="7800000.000000000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 "/>
    <s v="99 - MULTIPROVINCIAL"/>
    <n v="37480169"/>
    <n v="37480169"/>
    <n v="37480169.00000000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 "/>
    <s v="99 - MULTIPROVINCIAL"/>
    <n v="9090000"/>
    <n v="9090000"/>
    <n v="909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 "/>
    <s v="99 - MULTIPROVINCIAL"/>
    <n v="13400000"/>
    <n v="13400000"/>
    <n v="134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 "/>
    <s v="99 - MULTIPROVINCIAL"/>
    <n v="133365000"/>
    <n v="133365000"/>
    <n v="133364999.9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 "/>
    <s v="99 - MULTIPROVINCIAL"/>
    <n v="27916000"/>
    <n v="27916000"/>
    <n v="27916000.00000000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 "/>
    <s v="99 - MULTIPROVINCIAL"/>
    <n v="105837602"/>
    <n v="105837602"/>
    <n v="105837602.0000000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18000000"/>
    <n v="18000000"/>
    <n v="18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 "/>
    <s v="99 - MULTIPROVINCIAL"/>
    <n v="9764395"/>
    <n v="9764395"/>
    <n v="9764395.000000003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89101806"/>
    <n v="90223076.019999996"/>
    <n v="90223076.01999998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 "/>
    <s v="99 - MULTIPROVINCIAL"/>
    <n v="70867353"/>
    <n v="68867353"/>
    <n v="68867352.99999998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 "/>
    <s v="99 - MULTIPROVINCIAL"/>
    <n v="7499765"/>
    <n v="7499765"/>
    <n v="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10 - FONDO GENERAL"/>
    <s v=" "/>
    <s v="99 - MULTIPROVINCIAL"/>
    <n v="3000000"/>
    <n v="3000000"/>
    <n v="3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 "/>
    <s v="99 - MULTIPROVINCIAL"/>
    <n v="12510679"/>
    <n v="12510679"/>
    <n v="1251067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 "/>
    <s v="99 - MULTIPROVINCIAL"/>
    <n v="83396279"/>
    <n v="77786802.219999999"/>
    <n v="77786802.21999998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 "/>
    <s v="99 - MULTIPROVINCIAL"/>
    <n v="430920430"/>
    <n v="454593777"/>
    <n v="425304788.0300001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 "/>
    <s v="99 - MULTIPROVINCIAL"/>
    <n v="6880000"/>
    <n v="6880000"/>
    <n v="6879999.999999998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 "/>
    <s v="99 - MULTIPROVINCIAL"/>
    <n v="34654446"/>
    <n v="34654446"/>
    <n v="34654446.00000002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 "/>
    <s v="99 - MULTIPROVINCIAL"/>
    <n v="1275866"/>
    <n v="1275866"/>
    <n v="127586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 "/>
    <s v="99 - MULTIPROVINCIAL"/>
    <n v="15737449"/>
    <n v="15737449"/>
    <n v="1573744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 "/>
    <s v="99 - MULTIPROVINCIAL"/>
    <n v="14714953"/>
    <n v="14714953"/>
    <n v="14714952.99999999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 "/>
    <s v="99 - MULTIPROVINCIAL"/>
    <n v="364385907"/>
    <n v="364385907"/>
    <n v="327903280.0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 "/>
    <s v="99 - MULTIPROVINCIAL"/>
    <n v="850000"/>
    <n v="850000"/>
    <n v="849999.9999999998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 "/>
    <s v="99 - MULTIPROVINCIAL"/>
    <n v="248725200"/>
    <n v="226023369"/>
    <n v="193359367.3000002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70 - DONACION EXTERNA"/>
    <s v=" "/>
    <s v="99 - MULTIPROVINCIAL"/>
    <n v="6479925"/>
    <n v="6479925"/>
    <n v="0"/>
  </r>
  <r>
    <s v="2024"/>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 "/>
    <s v="99 - MULTIPROVINCIAL"/>
    <n v="1229862782"/>
    <n v="1229862782"/>
    <n v="1229862782.0000002"/>
  </r>
  <r>
    <s v="2024"/>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 "/>
    <s v="99 - MULTIPROVINCIAL"/>
    <n v="8714088"/>
    <n v="8714088"/>
    <n v="8714088"/>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 "/>
    <s v="99 - MULTIPROVINCIAL"/>
    <n v="69484140"/>
    <n v="69484140"/>
    <n v="69484140"/>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2 - CONTRATACIÓN DE SERVICIOS"/>
    <s v="2.2.8 - OTROS SERVICIOS NO INCLUIDOS EN CONCEPTOS ANTERIORES"/>
    <s v="N"/>
    <s v="00 - N/A"/>
    <s v="70 - DONACION EXTERNA"/>
    <s v=" "/>
    <s v="99 - MULTIPROVINCIAL"/>
    <n v="4595028"/>
    <n v="4595028"/>
    <n v="0"/>
  </r>
  <r>
    <s v="2024"/>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 "/>
    <s v="99 - MULTIPROVINCIAL"/>
    <n v="263952375"/>
    <n v="263952375"/>
    <n v="263952375"/>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 "/>
    <s v="99 - MULTIPROVINCIAL"/>
    <n v="337603931"/>
    <n v="320569206"/>
    <n v="317365765.72999996"/>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 "/>
    <s v="99 - MULTIPROVINCIAL"/>
    <n v="82566157"/>
    <n v="80373385"/>
    <n v="56627319.219999999"/>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44780292"/>
    <n v="43983993"/>
    <n v="43506419.140000008"/>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 "/>
    <s v="99 - MULTIPROVINCIAL"/>
    <n v="25525000"/>
    <n v="27482071"/>
    <n v="27462622.339999996"/>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70 - DONACION EXTERNA"/>
    <s v=" "/>
    <s v="99 - MULTIPROVINCIAL"/>
    <n v="0"/>
    <n v="626000"/>
    <n v="625602.22"/>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7450000"/>
    <n v="6478896"/>
    <n v="4434232.05"/>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 "/>
    <s v="99 - MULTIPROVINCIAL"/>
    <n v="0"/>
    <n v="7300000"/>
    <n v="3311773.1999999997"/>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 "/>
    <s v="99 - MULTIPROVINCIAL"/>
    <n v="4560000"/>
    <n v="8215704"/>
    <n v="7629444.4400000013"/>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70 - DONACION EXTERNA"/>
    <s v=" "/>
    <s v="99 - MULTIPROVINCIAL"/>
    <n v="0"/>
    <n v="40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 "/>
    <s v="99 - MULTIPROVINCIAL"/>
    <n v="2230779"/>
    <n v="3158508"/>
    <n v="2858442.27"/>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70 - DONACION EXTERNA"/>
    <s v=" "/>
    <s v="99 - MULTIPROVINCIAL"/>
    <n v="0"/>
    <n v="274000"/>
    <n v="18880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 "/>
    <s v="99 - MULTIPROVINCIAL"/>
    <n v="36484000"/>
    <n v="50842986"/>
    <n v="48737750.87000002"/>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 "/>
    <s v="99 - MULTIPROVINCIAL"/>
    <n v="0"/>
    <n v="6100000"/>
    <n v="5429376.7999999998"/>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 "/>
    <s v="99 - MULTIPROVINCIAL"/>
    <n v="4230000"/>
    <n v="9320845"/>
    <n v="9319105.1800000016"/>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 "/>
    <s v="99 - MULTIPROVINCIAL"/>
    <n v="7850000"/>
    <n v="5535000"/>
    <n v="4806449.370000001"/>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 "/>
    <s v="99 - MULTIPROVINCIAL"/>
    <n v="0"/>
    <n v="4000000"/>
    <n v="200000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1405126"/>
    <n v="17086116"/>
    <n v="15973708.609999999"/>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 "/>
    <s v="99 - MULTIPROVINCIAL"/>
    <n v="0"/>
    <n v="3350000"/>
    <n v="23364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13116000"/>
    <n v="10311000"/>
    <n v="8992232.75"/>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 "/>
    <s v="99 - MULTIPROVINCIAL"/>
    <n v="0"/>
    <n v="2300000"/>
    <n v="144580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 "/>
    <s v="99 - MULTIPROVINCIAL"/>
    <n v="2850000"/>
    <n v="3576929"/>
    <n v="2713131.7199999997"/>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70 - DONACION EXTERNA"/>
    <s v=" "/>
    <s v="99 - MULTIPROVINCIAL"/>
    <n v="0"/>
    <n v="476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 "/>
    <s v="99 - MULTIPROVINCIAL"/>
    <n v="1475000"/>
    <n v="2249548"/>
    <n v="1827250.2799999998"/>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1950000"/>
    <n v="2154417"/>
    <n v="1753632.84"/>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70 - DONACION EXTERNA"/>
    <s v=" "/>
    <s v="99 - MULTIPROVINCIAL"/>
    <n v="0"/>
    <n v="906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 "/>
    <s v="99 - MULTIPROVINCIAL"/>
    <n v="125000"/>
    <n v="30000"/>
    <n v="11705.989999999998"/>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 "/>
    <s v="99 - MULTIPROVINCIAL"/>
    <n v="925000"/>
    <n v="551568"/>
    <n v="536986.78"/>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70 - DONACION EXTERNA"/>
    <s v=" "/>
    <s v="99 - MULTIPROVINCIAL"/>
    <n v="0"/>
    <n v="3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 "/>
    <s v="99 - MULTIPROVINCIAL"/>
    <n v="280000"/>
    <n v="288875"/>
    <n v="132885.12"/>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 "/>
    <s v="99 - MULTIPROVINCIAL"/>
    <n v="0"/>
    <n v="4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 "/>
    <s v="99 - MULTIPROVINCIAL"/>
    <n v="8700000"/>
    <n v="7396000"/>
    <n v="7046261.0499999998"/>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70 - DONACION EXTERNA"/>
    <s v=" "/>
    <s v="99 - MULTIPROVINCIAL"/>
    <n v="0"/>
    <n v="2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8121296"/>
    <n v="5729327"/>
    <n v="5087996.0100000016"/>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 "/>
    <s v="99 - MULTIPROVINCIAL"/>
    <n v="0"/>
    <n v="2076000"/>
    <n v="28000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 "/>
    <s v="99 - MULTIPROVINCIAL"/>
    <n v="450000"/>
    <n v="591400"/>
    <n v="532613.88"/>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 "/>
    <s v="99 - MULTIPROVINCIAL"/>
    <n v="0"/>
    <n v="3089944.89"/>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 "/>
    <s v="99 - MULTIPROVINCIAL"/>
    <n v="110000"/>
    <n v="11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 "/>
    <s v="99 - MULTIPROVINCIAL"/>
    <n v="0"/>
    <n v="782941"/>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 "/>
    <s v="99 - MULTIPROVINCIAL"/>
    <n v="0"/>
    <n v="467068"/>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 "/>
    <s v="99 - MULTIPROVINCIAL"/>
    <n v="150000"/>
    <n v="336165"/>
    <n v="210586.81999999998"/>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 "/>
    <s v="99 - MULTIPROVINCIAL"/>
    <n v="0"/>
    <n v="2139797"/>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 "/>
    <s v="99 - MULTIPROVINCIAL"/>
    <n v="310000"/>
    <n v="322435"/>
    <n v="322435"/>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 "/>
    <s v="99 - MULTIPROVINCIAL"/>
    <n v="500000"/>
    <n v="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 "/>
    <s v="99 - MULTIPROVINCIAL"/>
    <n v="0"/>
    <n v="7048959.3599999994"/>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 "/>
    <s v="99 - MULTIPROVINCIAL"/>
    <n v="1500000"/>
    <n v="1360000"/>
    <n v="933299"/>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 "/>
    <s v="99 - MULTIPROVINCIAL"/>
    <n v="0"/>
    <n v="3302802"/>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10 - FONDO GENERAL"/>
    <s v=" "/>
    <s v="99 - MULTIPROVINCIAL"/>
    <n v="40000"/>
    <n v="4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 "/>
    <s v="99 - MULTIPROVINCIAL"/>
    <n v="4000000"/>
    <n v="5678413"/>
    <n v="3367389.36"/>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 "/>
    <s v="99 - MULTIPROVINCIAL"/>
    <n v="750000"/>
    <n v="25000"/>
    <n v="1140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 "/>
    <s v="99 - MULTIPROVINCIAL"/>
    <n v="100000"/>
    <n v="25000"/>
    <n v="480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 "/>
    <s v="99 - MULTIPROVINCIAL"/>
    <n v="4408000"/>
    <n v="1307000"/>
    <n v="1193578.1200000001"/>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 "/>
    <s v="99 - MULTIPROVINCIAL"/>
    <n v="1200000"/>
    <n v="212000"/>
    <n v="211901.19"/>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 "/>
    <s v="99 - MULTIPROVINCIAL"/>
    <n v="5230000"/>
    <n v="737551"/>
    <n v="697550.92999999993"/>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 "/>
    <s v="99 - MULTIPROVINCIAL"/>
    <n v="3420000"/>
    <n v="10176636"/>
    <n v="7234383.0100000007"/>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 "/>
    <s v="99 - MULTIPROVINCIAL"/>
    <n v="1000000"/>
    <n v="394300"/>
    <n v="106008"/>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 "/>
    <s v="99 - MULTIPROVINCIAL"/>
    <n v="700000"/>
    <n v="1007600"/>
    <n v="59885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 "/>
    <s v="99 - MULTIPROVINCIAL"/>
    <n v="400000"/>
    <n v="112700"/>
    <n v="89626.66"/>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4 - PRODUCTOS FARMACÉUTICOS"/>
    <s v="N"/>
    <s v="00 - N/A"/>
    <s v="10 - FONDO GENERAL"/>
    <s v=" "/>
    <s v="99 - MULTIPROVINCIAL"/>
    <n v="400000"/>
    <n v="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5 - CUERO, CAUCHO Y PLÁSTICO"/>
    <s v="N"/>
    <s v="00 - N/A"/>
    <s v="10 - FONDO GENERAL"/>
    <s v=" "/>
    <s v="99 - MULTIPROVINCIAL"/>
    <n v="50000"/>
    <n v="211000"/>
    <n v="210158"/>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6 - PRODUCTOS DE MINERALES, METÁLICOS Y NO METÁLICOS"/>
    <s v="N"/>
    <s v="00 - N/A"/>
    <s v="10 - FONDO GENERAL"/>
    <s v=" "/>
    <s v="99 - MULTIPROVINCIAL"/>
    <n v="0"/>
    <n v="15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 "/>
    <s v="99 - MULTIPROVINCIAL"/>
    <n v="500000"/>
    <n v="500000"/>
    <n v="36000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 "/>
    <s v="99 - MULTIPROVINCIAL"/>
    <n v="1900000"/>
    <n v="2355800"/>
    <n v="1139199.5499999998"/>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 "/>
    <s v="99 - MULTIPROVINCIAL"/>
    <n v="550000"/>
    <n v="1050000"/>
    <n v="1048363"/>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 "/>
    <s v="99 - MULTIPROVINCIAL"/>
    <n v="50000"/>
    <n v="5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 "/>
    <s v="99 - MULTIPROVINCIAL"/>
    <n v="100000"/>
    <n v="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 "/>
    <s v="99 - MULTIPROVINCIAL"/>
    <n v="400000"/>
    <n v="1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 "/>
    <s v="99 - MULTIPROVINCIAL"/>
    <n v="400000"/>
    <n v="64000"/>
    <n v="0"/>
  </r>
  <r>
    <s v="2024"/>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 "/>
    <s v="99 - MULTIPROVINCIAL"/>
    <n v="100000"/>
    <n v="100000"/>
    <n v="100000"/>
  </r>
  <r>
    <s v="2024"/>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 "/>
    <s v="99 - MULTIPROVINCIAL"/>
    <n v="650000"/>
    <n v="26600"/>
    <n v="26550"/>
  </r>
  <r>
    <s v="2024"/>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 "/>
    <s v="99 - MULTIPROVINCIAL"/>
    <n v="100000"/>
    <n v="0"/>
    <n v="0"/>
  </r>
  <r>
    <s v="2024"/>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 "/>
    <s v="99 - MULTIPROVINCIAL"/>
    <n v="750000"/>
    <n v="337000"/>
    <n v="200688.5"/>
  </r>
  <r>
    <s v="2024"/>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 "/>
    <s v="99 - MULTIPROVINCIAL"/>
    <n v="1310000"/>
    <n v="2160000"/>
    <n v="1665140.4"/>
  </r>
  <r>
    <s v="2024"/>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 "/>
    <s v="99 - MULTIPROVINCIAL"/>
    <n v="2300000"/>
    <n v="2586400"/>
    <n v="1947786.4"/>
  </r>
  <r>
    <s v="2024"/>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 "/>
    <s v="99 - MULTIPROVINCIAL"/>
    <n v="899000"/>
    <n v="658260"/>
    <n v="559524.62"/>
  </r>
  <r>
    <s v="2024"/>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 "/>
    <s v="99 - MULTIPROVINCIAL"/>
    <n v="700000"/>
    <n v="300000"/>
    <n v="164892.5"/>
  </r>
  <r>
    <s v="2024"/>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 "/>
    <s v="99 - MULTIPROVINCIAL"/>
    <n v="0"/>
    <n v="200000"/>
    <n v="200000"/>
  </r>
  <r>
    <s v="2024"/>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 "/>
    <s v="99 - MULTIPROVINCIAL"/>
    <n v="22048472"/>
    <n v="13359772"/>
    <n v="12619470.469999999"/>
  </r>
  <r>
    <s v="2024"/>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 "/>
    <s v="99 - MULTIPROVINCIAL"/>
    <n v="0"/>
    <n v="1450000"/>
    <n v="1450000"/>
  </r>
  <r>
    <s v="2024"/>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 "/>
    <s v="99 - MULTIPROVINCIAL"/>
    <n v="4864000"/>
    <n v="3150000"/>
    <n v="2161965.59"/>
  </r>
  <r>
    <s v="2024"/>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 "/>
    <s v="99 - MULTIPROVINCIAL"/>
    <n v="6185000"/>
    <n v="8776540"/>
    <n v="5987527.9000000013"/>
  </r>
  <r>
    <s v="2024"/>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 "/>
    <s v="99 - MULTIPROVINCIAL"/>
    <n v="480310"/>
    <n v="310"/>
    <n v="0"/>
  </r>
  <r>
    <s v="2024"/>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 "/>
    <s v="99 - MULTIPROVINCIAL"/>
    <n v="114034"/>
    <n v="4034"/>
    <n v="0"/>
  </r>
  <r>
    <s v="2024"/>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 "/>
    <s v="99 - MULTIPROVINCIAL"/>
    <n v="65500"/>
    <n v="15500"/>
    <n v="0"/>
  </r>
  <r>
    <s v="2024"/>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 "/>
    <s v="99 - MULTIPROVINCIAL"/>
    <n v="332000"/>
    <n v="510000"/>
    <n v="278000"/>
  </r>
  <r>
    <s v="2024"/>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 "/>
    <s v="99 - MULTIPROVINCIAL"/>
    <n v="200000"/>
    <n v="662000"/>
    <n v="65000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 "/>
    <s v="99 - MULTIPROVINCIAL"/>
    <n v="190477123"/>
    <n v="0"/>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 "/>
    <s v="99 - MULTIPROVINCIAL"/>
    <n v="69762599"/>
    <n v="0"/>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 "/>
    <s v="99 - MULTIPROVINCIAL"/>
    <n v="26193360"/>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 "/>
    <s v="99 - MULTIPROVINCIAL"/>
    <n v="8500000"/>
    <n v="9926435"/>
    <n v="9213371.6100000013"/>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70 - DONACION EXTERNA"/>
    <s v=" "/>
    <s v="99 - MULTIPROVINCIAL"/>
    <n v="0"/>
    <n v="900000"/>
    <n v="90000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 "/>
    <s v="99 - MULTIPROVINCIAL"/>
    <n v="13100000"/>
    <n v="4837933"/>
    <n v="3384226.9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 "/>
    <s v="99 - MULTIPROVINCIAL"/>
    <n v="0"/>
    <n v="38576940"/>
    <n v="20453086.600000001"/>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 "/>
    <s v="99 - MULTIPROVINCIAL"/>
    <n v="1850000"/>
    <n v="2515764"/>
    <n v="2129874.6399999997"/>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 "/>
    <s v="99 - MULTIPROVINCIAL"/>
    <n v="0"/>
    <n v="158737"/>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 "/>
    <s v="99 - MULTIPROVINCIAL"/>
    <n v="50000"/>
    <n v="1253900"/>
    <n v="1249340.970000000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 "/>
    <s v="99 - MULTIPROVINCIAL"/>
    <n v="29200000"/>
    <n v="27751605"/>
    <n v="25638511.989999995"/>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 "/>
    <s v="99 - MULTIPROVINCIAL"/>
    <n v="0"/>
    <n v="8679780"/>
    <n v="4363934.7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 "/>
    <s v="99 - MULTIPROVINCIAL"/>
    <n v="4400000"/>
    <n v="6959000"/>
    <n v="6959000.0000000009"/>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 "/>
    <s v="99 - MULTIPROVINCIAL"/>
    <n v="7050000"/>
    <n v="5550000"/>
    <n v="3692469.5399999991"/>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70 - DONACION EXTERNA"/>
    <s v=" "/>
    <s v="99 - MULTIPROVINCIAL"/>
    <n v="0"/>
    <n v="5336000"/>
    <n v="2906643.5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 "/>
    <s v="99 - MULTIPROVINCIAL"/>
    <n v="6345000"/>
    <n v="2790892"/>
    <n v="1271804.94"/>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 "/>
    <s v="99 - MULTIPROVINCIAL"/>
    <n v="0"/>
    <n v="20140245"/>
    <n v="12373856.74"/>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 "/>
    <s v="99 - MULTIPROVINCIAL"/>
    <n v="7070000"/>
    <n v="4009879"/>
    <n v="3393363.6100000003"/>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 "/>
    <s v="99 - MULTIPROVINCIAL"/>
    <n v="0"/>
    <n v="11533962.49"/>
    <n v="6826150.1399999997"/>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 "/>
    <s v="99 - MULTIPROVINCIAL"/>
    <n v="4450000"/>
    <n v="6937206"/>
    <n v="6714803.7500000009"/>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70 - DONACION EXTERNA"/>
    <s v=" "/>
    <s v="99 - MULTIPROVINCIAL"/>
    <n v="0"/>
    <n v="903289"/>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 "/>
    <s v="99 - MULTIPROVINCIAL"/>
    <n v="1800000"/>
    <n v="1194866"/>
    <n v="1128674.26"/>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70 - DONACION EXTERNA"/>
    <s v=" "/>
    <s v="99 - MULTIPROVINCIAL"/>
    <n v="0"/>
    <n v="700000"/>
    <n v="74204"/>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 "/>
    <s v="99 - MULTIPROVINCIAL"/>
    <n v="1062000"/>
    <n v="265200"/>
    <n v="248319.13"/>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70 - DONACION EXTERNA"/>
    <s v=" "/>
    <s v="99 - MULTIPROVINCIAL"/>
    <n v="0"/>
    <n v="20000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 "/>
    <s v="99 - MULTIPROVINCIAL"/>
    <n v="0"/>
    <n v="304000"/>
    <n v="249084.96000000002"/>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 "/>
    <s v="99 - MULTIPROVINCIAL"/>
    <n v="700000"/>
    <n v="1225000"/>
    <n v="1204062.1900000002"/>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70 - DONACION EXTERNA"/>
    <s v=" "/>
    <s v="99 - MULTIPROVINCIAL"/>
    <n v="0"/>
    <n v="374104"/>
    <n v="73917.95"/>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 "/>
    <s v="99 - MULTIPROVINCIAL"/>
    <n v="350000"/>
    <n v="409990"/>
    <n v="261705.06"/>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70 - DONACION EXTERNA"/>
    <s v=" "/>
    <s v="99 - MULTIPROVINCIAL"/>
    <n v="0"/>
    <n v="390896"/>
    <n v="198389.88999999998"/>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 "/>
    <s v="99 - MULTIPROVINCIAL"/>
    <n v="8125000"/>
    <n v="10028628"/>
    <n v="8714287.3999999985"/>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70 - DONACION EXTERNA"/>
    <s v=" "/>
    <s v="99 - MULTIPROVINCIAL"/>
    <n v="0"/>
    <n v="963228"/>
    <n v="166117.20000000001"/>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 "/>
    <s v="99 - MULTIPROVINCIAL"/>
    <n v="5768000"/>
    <n v="7504229"/>
    <n v="6654812.0899999989"/>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 "/>
    <s v="99 - MULTIPROVINCIAL"/>
    <n v="0"/>
    <n v="4250000"/>
    <n v="1714390.97"/>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 "/>
    <s v="99 - MULTIPROVINCIAL"/>
    <n v="1625000"/>
    <n v="990000"/>
    <n v="99000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 "/>
    <s v="99 - MULTIPROVINCIAL"/>
    <n v="375000"/>
    <n v="0"/>
    <n v="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183480"/>
    <n v="131685"/>
    <n v="131684.07999999999"/>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300000"/>
    <n v="300000"/>
    <n v="160814"/>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200000"/>
    <n v="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200000"/>
    <n v="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100000"/>
    <n v="1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 "/>
    <s v="99 - MULTIPROVINCIAL"/>
    <n v="0"/>
    <n v="4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200000"/>
    <n v="200000"/>
    <n v="100000"/>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 "/>
    <s v="99 - MULTIPROVINCIAL"/>
    <n v="673043105"/>
    <n v="721808084"/>
    <n v="717742176.30999935"/>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 "/>
    <s v="99 - MULTIPROVINCIAL"/>
    <n v="277993000"/>
    <n v="213698946"/>
    <n v="191868078.13999996"/>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 "/>
    <s v="99 - MULTIPROVINCIAL"/>
    <n v="93648251"/>
    <n v="99241444"/>
    <n v="99240518.349999949"/>
  </r>
  <r>
    <s v="2024"/>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 "/>
    <s v="99 - MULTIPROVINCIAL"/>
    <n v="101406732"/>
    <n v="97256732"/>
    <n v="90208876.879999995"/>
  </r>
  <r>
    <s v="2024"/>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 "/>
    <s v="99 - MULTIPROVINCIAL"/>
    <n v="18700000"/>
    <n v="19514881"/>
    <n v="17008583.68"/>
  </r>
  <r>
    <s v="2024"/>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 "/>
    <s v="99 - MULTIPROVINCIAL"/>
    <n v="17100000"/>
    <n v="18759578"/>
    <n v="17418669.259999998"/>
  </r>
  <r>
    <s v="2024"/>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 "/>
    <s v="99 - MULTIPROVINCIAL"/>
    <n v="1680000"/>
    <n v="4898505"/>
    <n v="4898503.2"/>
  </r>
  <r>
    <s v="2024"/>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 "/>
    <s v="99 - MULTIPROVINCIAL"/>
    <n v="21540000"/>
    <n v="26678518"/>
    <n v="19560924.809999995"/>
  </r>
  <r>
    <s v="2024"/>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 "/>
    <s v="99 - MULTIPROVINCIAL"/>
    <n v="12251000"/>
    <n v="11985660"/>
    <n v="11909570.880000001"/>
  </r>
  <r>
    <s v="2024"/>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 "/>
    <s v="99 - MULTIPROVINCIAL"/>
    <n v="0"/>
    <n v="260000"/>
    <n v="0"/>
  </r>
  <r>
    <s v="2024"/>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 "/>
    <s v="99 - MULTIPROVINCIAL"/>
    <n v="76695138"/>
    <n v="52342447"/>
    <n v="37521333.329999998"/>
  </r>
  <r>
    <s v="2024"/>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129590000"/>
    <n v="105303204"/>
    <n v="90307807.950000003"/>
  </r>
  <r>
    <s v="2024"/>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 "/>
    <s v="99 - MULTIPROVINCIAL"/>
    <n v="26119244"/>
    <n v="43794721"/>
    <n v="36931594.979999997"/>
  </r>
  <r>
    <s v="2024"/>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 "/>
    <s v="99 - MULTIPROVINCIAL"/>
    <n v="2200000"/>
    <n v="3375968"/>
    <n v="2198308.6799999997"/>
  </r>
  <r>
    <s v="2024"/>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 "/>
    <s v="99 - MULTIPROVINCIAL"/>
    <n v="2090000"/>
    <n v="872407"/>
    <n v="503363.1"/>
  </r>
  <r>
    <s v="2024"/>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 "/>
    <s v="99 - MULTIPROVINCIAL"/>
    <n v="4000000"/>
    <n v="3481790"/>
    <n v="2644958.7099999995"/>
  </r>
  <r>
    <s v="2024"/>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 "/>
    <s v="99 - MULTIPROVINCIAL"/>
    <n v="10000"/>
    <n v="10000"/>
    <n v="0"/>
  </r>
  <r>
    <s v="2024"/>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 "/>
    <s v="99 - MULTIPROVINCIAL"/>
    <n v="440000"/>
    <n v="900000"/>
    <n v="593684.39"/>
  </r>
  <r>
    <s v="2024"/>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 "/>
    <s v="99 - MULTIPROVINCIAL"/>
    <n v="550000"/>
    <n v="1193045"/>
    <n v="301978.41000000003"/>
  </r>
  <r>
    <s v="2024"/>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21300000"/>
    <n v="23145228"/>
    <n v="17464892.390000001"/>
  </r>
  <r>
    <s v="2024"/>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 "/>
    <s v="99 - MULTIPROVINCIAL"/>
    <n v="11150000"/>
    <n v="16633334"/>
    <n v="10500472.870000003"/>
  </r>
  <r>
    <s v="2024"/>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 "/>
    <s v="99 - MULTIPROVINCIAL"/>
    <n v="0"/>
    <n v="250000"/>
    <n v="0"/>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 "/>
    <s v="99 - MULTIPROVINCIAL"/>
    <n v="86715841"/>
    <n v="87593391.129999995"/>
    <n v="86978778.189999998"/>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 "/>
    <s v="99 - MULTIPROVINCIAL"/>
    <n v="7091797"/>
    <n v="7091797"/>
    <n v="6685970.1400000006"/>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 "/>
    <s v="99 - MULTIPROVINCIAL"/>
    <n v="9907020"/>
    <n v="11291146.560000001"/>
    <n v="11166026.640000001"/>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 "/>
    <s v="99 - MULTIPROVINCIAL"/>
    <n v="810000"/>
    <n v="480000"/>
    <n v="225011.84"/>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 "/>
    <s v="99 - MULTIPROVINCIAL"/>
    <n v="0"/>
    <n v="150000"/>
    <n v="14160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10 - FONDO GENERAL"/>
    <s v=" "/>
    <s v="99 - MULTIPROVINCIAL"/>
    <n v="2715000"/>
    <n v="1312751.01"/>
    <n v="30600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 "/>
    <s v="99 - MULTIPROVINCIAL"/>
    <n v="0"/>
    <n v="515393"/>
    <n v="38700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10 - FONDO GENERAL"/>
    <s v=" "/>
    <s v="99 - MULTIPROVINCIAL"/>
    <n v="0"/>
    <n v="916080"/>
    <n v="835235.75"/>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 "/>
    <s v="99 - MULTIPROVINCIAL"/>
    <n v="0"/>
    <n v="320000"/>
    <n v="317586.38"/>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 "/>
    <s v="99 - MULTIPROVINCIAL"/>
    <n v="1192686"/>
    <n v="1349582.46"/>
    <n v="1349582.46"/>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 "/>
    <s v="99 - MULTIPROVINCIAL"/>
    <n v="0"/>
    <n v="199220.89"/>
    <n v="182428"/>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4808192"/>
    <n v="7414587.8400000008"/>
    <n v="7111415.9299999997"/>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 "/>
    <s v="99 - MULTIPROVINCIAL"/>
    <n v="0"/>
    <n v="415048.70999999996"/>
    <n v="261333.3600000000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10 - FONDO GENERAL"/>
    <s v=" "/>
    <s v="99 - MULTIPROVINCIAL"/>
    <n v="354000"/>
    <n v="354000"/>
    <n v="32389.9"/>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 "/>
    <s v="99 - MULTIPROVINCIAL"/>
    <n v="0"/>
    <n v="84544"/>
    <n v="71905"/>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2 - TEXTILES Y VESTUARIOS"/>
    <s v="N"/>
    <s v="00 - N/A"/>
    <s v="10 - FONDO GENERAL"/>
    <s v=" "/>
    <s v="99 - MULTIPROVINCIAL"/>
    <n v="600000"/>
    <n v="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10 - FONDO GENERAL"/>
    <s v=" "/>
    <s v="99 - MULTIPROVINCIAL"/>
    <n v="150000"/>
    <n v="150000"/>
    <n v="3115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 "/>
    <s v="99 - MULTIPROVINCIAL"/>
    <n v="0"/>
    <n v="49500"/>
    <n v="4472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1000000"/>
    <n v="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 "/>
    <s v="99 - MULTIPROVINCIAL"/>
    <n v="0"/>
    <n v="700000"/>
    <n v="46550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10 - FONDO GENERAL"/>
    <s v=" "/>
    <s v="99 - MULTIPROVINCIAL"/>
    <n v="180000"/>
    <n v="251200"/>
    <n v="33716.78"/>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 "/>
    <s v="99 - MULTIPROVINCIAL"/>
    <n v="0"/>
    <n v="206600"/>
    <n v="157138.22"/>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 "/>
    <s v="99 - MULTIPROVINCIAL"/>
    <n v="53295808"/>
    <n v="54572902"/>
    <n v="52839323.290000007"/>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 "/>
    <s v="99 - MULTIPROVINCIAL"/>
    <n v="41477752"/>
    <n v="39705658"/>
    <n v="39079933.079999998"/>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 "/>
    <s v="99 - MULTIPROVINCIAL"/>
    <n v="24340100"/>
    <n v="24835100"/>
    <n v="24166194.209999997"/>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 "/>
    <s v="99 - MULTIPROVINCIAL"/>
    <n v="825900"/>
    <n v="825900"/>
    <n v="703379.35"/>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 "/>
    <s v="99 - MULTIPROVINCIAL"/>
    <n v="7528200"/>
    <n v="7528200"/>
    <n v="7128688.299999998"/>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 "/>
    <s v="99 - MULTIPROVINCIAL"/>
    <n v="5750800"/>
    <n v="5750800"/>
    <n v="5515423.4099999992"/>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 "/>
    <s v="99 - MULTIPROVINCIAL"/>
    <n v="27491000"/>
    <n v="28671560"/>
    <n v="28223797.469999984"/>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 "/>
    <s v="99 - MULTIPROVINCIAL"/>
    <n v="310000"/>
    <n v="609610"/>
    <n v="483408.33999999997"/>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 "/>
    <s v="99 - MULTIPROVINCIAL"/>
    <n v="9000"/>
    <n v="9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 "/>
    <s v="99 - MULTIPROVINCIAL"/>
    <n v="6000"/>
    <n v="6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 "/>
    <s v="99 - MULTIPROVINCIAL"/>
    <n v="1076000"/>
    <n v="2793945"/>
    <n v="2339370.31"/>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 "/>
    <s v="99 - MULTIPROVINCIAL"/>
    <n v="680000"/>
    <n v="581000"/>
    <n v="345690.38"/>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 "/>
    <s v="99 - MULTIPROVINCIAL"/>
    <n v="250000"/>
    <n v="160850"/>
    <n v="160840.95999999999"/>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 "/>
    <s v="99 - MULTIPROVINCIAL"/>
    <n v="6627500"/>
    <n v="9132725"/>
    <n v="7589571.2000000002"/>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 "/>
    <s v="99 - MULTIPROVINCIAL"/>
    <n v="681000"/>
    <n v="758865"/>
    <n v="758322.07"/>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600600"/>
    <n v="15006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 "/>
    <s v="99 - MULTIPROVINCIAL"/>
    <n v="600000"/>
    <n v="1385725"/>
    <n v="1212917.8999999999"/>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 "/>
    <s v="99 - MULTIPROVINCIAL"/>
    <n v="0"/>
    <n v="1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 "/>
    <s v="99 - MULTIPROVINCIAL"/>
    <n v="1100000"/>
    <n v="1363000"/>
    <n v="1302107.6799999997"/>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 "/>
    <s v="99 - MULTIPROVINCIAL"/>
    <n v="280000"/>
    <n v="70080"/>
    <n v="49897.48"/>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 "/>
    <s v="99 - MULTIPROVINCIAL"/>
    <n v="3361000"/>
    <n v="536985"/>
    <n v="509052.97"/>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 "/>
    <s v="99 - MULTIPROVINCIAL"/>
    <n v="500500"/>
    <n v="97050"/>
    <n v="96687.69"/>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 "/>
    <s v="99 - MULTIPROVINCIAL"/>
    <n v="100000"/>
    <n v="80865"/>
    <n v="80861.899999999994"/>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 "/>
    <s v="99 - MULTIPROVINCIAL"/>
    <n v="50500"/>
    <n v="32440"/>
    <n v="32426.400000000001"/>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 "/>
    <s v="99 - MULTIPROVINCIAL"/>
    <n v="30000"/>
    <n v="23470"/>
    <n v="22417.059999999998"/>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 "/>
    <s v="99 - MULTIPROVINCIAL"/>
    <n v="4725000"/>
    <n v="4116825"/>
    <n v="4106285.8400000008"/>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295000"/>
    <n v="81960"/>
    <n v="72631.250000000015"/>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 "/>
    <s v="99 - MULTIPROVINCIAL"/>
    <n v="10958828"/>
    <n v="3787710"/>
    <n v="3670320.32"/>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 "/>
    <s v="99 - MULTIPROVINCIAL"/>
    <n v="90000"/>
    <n v="170000"/>
    <n v="167342.23000000001"/>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 "/>
    <s v="99 - MULTIPROVINCIAL"/>
    <n v="461312208"/>
    <n v="480999416"/>
    <n v="480964646.31999993"/>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 "/>
    <s v="99 - MULTIPROVINCIAL"/>
    <n v="72135688"/>
    <n v="98575167"/>
    <n v="76470952.470000014"/>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 "/>
    <s v="99 - MULTIPROVINCIAL"/>
    <n v="330000"/>
    <n v="76703"/>
    <n v="76702.11"/>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 "/>
    <s v="99 - MULTIPROVINCIAL"/>
    <n v="64222105"/>
    <n v="69532357"/>
    <n v="67584334.75999999"/>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 "/>
    <s v="99 - MULTIPROVINCIAL"/>
    <n v="38715000"/>
    <n v="32861129"/>
    <n v="32424380.009999998"/>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 "/>
    <s v="99 - MULTIPROVINCIAL"/>
    <n v="0"/>
    <n v="3009000"/>
    <n v="2816760.37"/>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 "/>
    <s v="99 - MULTIPROVINCIAL"/>
    <n v="1676300"/>
    <n v="2042209"/>
    <n v="1316568.95"/>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 "/>
    <s v="99 - MULTIPROVINCIAL"/>
    <n v="0"/>
    <n v="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 "/>
    <s v="99 - MULTIPROVINCIAL"/>
    <n v="3405031"/>
    <n v="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 "/>
    <s v="99 - MULTIPROVINCIAL"/>
    <n v="0"/>
    <n v="2550000"/>
    <n v="2181693.4900000002"/>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 "/>
    <s v="99 - MULTIPROVINCIAL"/>
    <n v="260980"/>
    <n v="453000"/>
    <n v="391081.83999999997"/>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 "/>
    <s v="99 - MULTIPROVINCIAL"/>
    <n v="0"/>
    <n v="410000"/>
    <n v="17780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 "/>
    <s v="99 - MULTIPROVINCIAL"/>
    <n v="3043000"/>
    <n v="2984178"/>
    <n v="2276135.58"/>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 "/>
    <s v="99 - MULTIPROVINCIAL"/>
    <n v="0"/>
    <n v="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 "/>
    <s v="99 - MULTIPROVINCIAL"/>
    <n v="5450000"/>
    <n v="4008542"/>
    <n v="4007683.2799999993"/>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 "/>
    <s v="99 - MULTIPROVINCIAL"/>
    <n v="3000000"/>
    <n v="6501255"/>
    <n v="6400797.040000001"/>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 "/>
    <s v="99 - MULTIPROVINCIAL"/>
    <n v="0"/>
    <n v="150000"/>
    <n v="9027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9900000"/>
    <n v="8215932"/>
    <n v="7432884.870000001"/>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 "/>
    <s v="99 - MULTIPROVINCIAL"/>
    <n v="0"/>
    <n v="2076000"/>
    <n v="1586117.2599999998"/>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 "/>
    <s v="99 - MULTIPROVINCIAL"/>
    <n v="8833600"/>
    <n v="8817708"/>
    <n v="6316465.6699999999"/>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 "/>
    <s v="99 - MULTIPROVINCIAL"/>
    <n v="0"/>
    <n v="360000"/>
    <n v="354999.86"/>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 "/>
    <s v="99 - MULTIPROVINCIAL"/>
    <n v="2203999"/>
    <n v="1609527"/>
    <n v="1424232.5899999999"/>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 "/>
    <s v="99 - MULTIPROVINCIAL"/>
    <n v="0"/>
    <n v="340000"/>
    <n v="177100.05"/>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 "/>
    <s v="99 - MULTIPROVINCIAL"/>
    <n v="2170000"/>
    <n v="1266489.0000000002"/>
    <n v="1039835.44"/>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 "/>
    <s v="99 - MULTIPROVINCIAL"/>
    <n v="0"/>
    <n v="282925"/>
    <n v="37701"/>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 "/>
    <s v="99 - MULTIPROVINCIAL"/>
    <n v="1250000"/>
    <n v="852036"/>
    <n v="733805.81999999983"/>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 "/>
    <s v="99 - MULTIPROVINCIAL"/>
    <n v="0"/>
    <n v="37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4 - PRODUCTOS FARMACÉUTICOS"/>
    <s v="N"/>
    <s v="00 - N/A"/>
    <s v="10 - FONDO GENERAL"/>
    <s v=" "/>
    <s v="99 - MULTIPROVINCIAL"/>
    <n v="0"/>
    <n v="2307"/>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 "/>
    <s v="99 - MULTIPROVINCIAL"/>
    <n v="60000"/>
    <n v="105451"/>
    <n v="99331.65"/>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 "/>
    <s v="99 - MULTIPROVINCIAL"/>
    <n v="0"/>
    <n v="45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 "/>
    <s v="99 - MULTIPROVINCIAL"/>
    <n v="0"/>
    <n v="1425898"/>
    <n v="1304990.1899999997"/>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 "/>
    <s v="99 - MULTIPROVINCIAL"/>
    <n v="0"/>
    <n v="645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10550000"/>
    <n v="9093586"/>
    <n v="8241463.6499999994"/>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 "/>
    <s v="99 - MULTIPROVINCIAL"/>
    <n v="0"/>
    <n v="51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 "/>
    <s v="99 - MULTIPROVINCIAL"/>
    <n v="4499750"/>
    <n v="5601244"/>
    <n v="4264847.2200000007"/>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 "/>
    <s v="99 - MULTIPROVINCIAL"/>
    <n v="0"/>
    <n v="1275739"/>
    <n v="132462.77000000002"/>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 "/>
    <s v="99 - MULTIPROVINCIAL"/>
    <n v="188288076"/>
    <n v="197066522.16"/>
    <n v="196858272.27000004"/>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 "/>
    <s v="99 - MULTIPROVINCIAL"/>
    <n v="28665000"/>
    <n v="28614256"/>
    <n v="13079924.68"/>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 "/>
    <s v="99 - MULTIPROVINCIAL"/>
    <n v="28315698"/>
    <n v="27587996"/>
    <n v="27555404.160000004"/>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 "/>
    <s v="99 - MULTIPROVINCIAL"/>
    <n v="51443702"/>
    <n v="47799985.200000003"/>
    <n v="46187508.760000005"/>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 "/>
    <s v="99 - MULTIPROVINCIAL"/>
    <n v="2500000"/>
    <n v="3976092.8"/>
    <n v="2289908"/>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10 - FONDO GENERAL"/>
    <s v=" "/>
    <s v="99 - MULTIPROVINCIAL"/>
    <n v="1450000"/>
    <n v="0"/>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 "/>
    <s v="99 - MULTIPROVINCIAL"/>
    <n v="250000"/>
    <n v="1257480"/>
    <n v="450610.82"/>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 "/>
    <s v="99 - MULTIPROVINCIAL"/>
    <n v="6700000"/>
    <n v="12974993"/>
    <n v="10642311.550000001"/>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14862524"/>
    <n v="1566046"/>
    <n v="822846.1"/>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 "/>
    <s v="99 - MULTIPROVINCIAL"/>
    <n v="700000"/>
    <n v="3052962"/>
    <n v="198099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 "/>
    <s v="99 - MULTIPROVINCIAL"/>
    <n v="75000"/>
    <n v="668000"/>
    <n v="667485.92000000004"/>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 "/>
    <s v="99 - MULTIPROVINCIAL"/>
    <n v="0"/>
    <n v="484008.72"/>
    <n v="406274.26"/>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 "/>
    <s v="99 - MULTIPROVINCIAL"/>
    <n v="0"/>
    <n v="1194963.23"/>
    <n v="650494.18000000005"/>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 "/>
    <s v="99 - MULTIPROVINCIAL"/>
    <n v="100000"/>
    <n v="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 "/>
    <s v="99 - MULTIPROVINCIAL"/>
    <n v="0"/>
    <n v="107120"/>
    <n v="41211.83"/>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4525000"/>
    <n v="4725006.4000000004"/>
    <n v="4171964.9200000004"/>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 "/>
    <s v="99 - MULTIPROVINCIAL"/>
    <n v="4275000"/>
    <n v="3276756.65"/>
    <n v="1923039.0899999999"/>
  </r>
  <r>
    <s v="2024"/>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850000"/>
    <n v="439230"/>
    <n v="439230"/>
  </r>
  <r>
    <s v="2024"/>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 "/>
    <s v="99 - MULTIPROVINCIAL"/>
    <n v="253699532"/>
    <n v="246934067.15000001"/>
    <n v="246920565.97999996"/>
  </r>
  <r>
    <s v="2024"/>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 "/>
    <s v="99 - MULTIPROVINCIAL"/>
    <n v="54255312"/>
    <n v="70071093.969999999"/>
    <n v="69820382.210000008"/>
  </r>
  <r>
    <s v="2024"/>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 "/>
    <s v="99 - MULTIPROVINCIAL"/>
    <n v="300000"/>
    <n v="47078.5"/>
    <n v="47078.5"/>
  </r>
  <r>
    <s v="2024"/>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 "/>
    <s v="99 - MULTIPROVINCIAL"/>
    <n v="35242208"/>
    <n v="33444812.379999999"/>
    <n v="33442636.280000005"/>
  </r>
  <r>
    <s v="2024"/>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 "/>
    <s v="99 - MULTIPROVINCIAL"/>
    <n v="19750200"/>
    <n v="23124903.850000001"/>
    <n v="22569825.800000001"/>
  </r>
  <r>
    <s v="2024"/>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 "/>
    <s v="99 - MULTIPROVINCIAL"/>
    <n v="3913220"/>
    <n v="4484082.68"/>
    <n v="3605064.67"/>
  </r>
  <r>
    <s v="2024"/>
    <x v="0"/>
    <x v="0"/>
    <x v="0"/>
    <x v="0"/>
    <s v="2 - Poder Ejecutivo"/>
    <s v="0217 - MINISTERIO DE LA JUVENTUD"/>
    <s v="0001 - MINISTERIO DE LA JUVENTUD"/>
    <s v="4 - SERVICIOS SOCIALES"/>
    <s v="4.5 - Protección social"/>
    <s v="4.5.09 - Juventud"/>
    <s v="2.2 - CONTRATACIÓN DE SERVICIOS"/>
    <s v="2.2.3 - VIÁTICOS"/>
    <s v="N"/>
    <s v="00 - N/A"/>
    <s v="10 - FONDO GENERAL"/>
    <s v=" "/>
    <s v="99 - MULTIPROVINCIAL"/>
    <n v="5000000"/>
    <n v="3752736.5700000003"/>
    <n v="3509837.67"/>
  </r>
  <r>
    <s v="2024"/>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 "/>
    <s v="99 - MULTIPROVINCIAL"/>
    <n v="1284490"/>
    <n v="842424.25"/>
    <n v="762610.14"/>
  </r>
  <r>
    <s v="2024"/>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 "/>
    <s v="99 - MULTIPROVINCIAL"/>
    <n v="19234495"/>
    <n v="14224455.490000004"/>
    <n v="14224455.489999998"/>
  </r>
  <r>
    <s v="2024"/>
    <x v="0"/>
    <x v="0"/>
    <x v="0"/>
    <x v="0"/>
    <s v="2 - Poder Ejecutivo"/>
    <s v="0217 - MINISTERIO DE LA JUVENTUD"/>
    <s v="0001 - MINISTERIO DE LA JUVENTUD"/>
    <s v="4 - SERVICIOS SOCIALES"/>
    <s v="4.5 - Protección social"/>
    <s v="4.5.09 - Juventud"/>
    <s v="2.2 - CONTRATACIÓN DE SERVICIOS"/>
    <s v="2.2.6 - SEGUROS"/>
    <s v="N"/>
    <s v="00 - N/A"/>
    <s v="10 - FONDO GENERAL"/>
    <s v=" "/>
    <s v="99 - MULTIPROVINCIAL"/>
    <n v="395679"/>
    <n v="11270013.17"/>
    <n v="11270013.17"/>
  </r>
  <r>
    <s v="2024"/>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 "/>
    <s v="99 - MULTIPROVINCIAL"/>
    <n v="7420000"/>
    <n v="4757466.2799999993"/>
    <n v="4476234.74"/>
  </r>
  <r>
    <s v="2024"/>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 "/>
    <s v="99 - MULTIPROVINCIAL"/>
    <n v="29948616"/>
    <n v="21683370.290000003"/>
    <n v="15835709.780000001"/>
  </r>
  <r>
    <s v="2024"/>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 "/>
    <s v="99 - MULTIPROVINCIAL"/>
    <n v="6262000"/>
    <n v="3300000.01"/>
    <n v="2741303.2399999998"/>
  </r>
  <r>
    <s v="2024"/>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 "/>
    <s v="99 - MULTIPROVINCIAL"/>
    <n v="884000"/>
    <n v="845629.2"/>
    <n v="502694.54"/>
  </r>
  <r>
    <s v="2024"/>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 "/>
    <s v="99 - MULTIPROVINCIAL"/>
    <n v="660000"/>
    <n v="577258.78999999992"/>
    <n v="313010.33999999997"/>
  </r>
  <r>
    <s v="2024"/>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 "/>
    <s v="99 - MULTIPROVINCIAL"/>
    <n v="844000"/>
    <n v="725087.78"/>
    <n v="281881.55"/>
  </r>
  <r>
    <s v="2024"/>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 "/>
    <s v="99 - MULTIPROVINCIAL"/>
    <n v="150000"/>
    <n v="23010.000000000004"/>
    <n v="23010"/>
  </r>
  <r>
    <s v="2024"/>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 "/>
    <s v="99 - MULTIPROVINCIAL"/>
    <n v="275248"/>
    <n v="264139.46999999997"/>
    <n v="193639.46"/>
  </r>
  <r>
    <s v="2024"/>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 "/>
    <s v="99 - MULTIPROVINCIAL"/>
    <n v="120480"/>
    <n v="458553.15"/>
    <n v="76390.95"/>
  </r>
  <r>
    <s v="2024"/>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 "/>
    <s v="99 - MULTIPROVINCIAL"/>
    <n v="12557877"/>
    <n v="12532941.200000001"/>
    <n v="12289096.300000001"/>
  </r>
  <r>
    <s v="2024"/>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 "/>
    <s v="99 - MULTIPROVINCIAL"/>
    <n v="6048000"/>
    <n v="7283193.9600000009"/>
    <n v="3443360.9400000004"/>
  </r>
  <r>
    <s v="2024"/>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 "/>
    <s v="99 - MULTIPROVINCIAL"/>
    <n v="300000"/>
    <n v="300000"/>
    <n v="300000"/>
  </r>
  <r>
    <s v="2024"/>
    <x v="0"/>
    <x v="0"/>
    <x v="0"/>
    <x v="0"/>
    <s v="2 - Poder Ejecutivo"/>
    <s v="0217 - MINISTERIO DE LA JUVENTUD"/>
    <s v="0001 - MINISTERIO DE LA JUVENTUD"/>
    <s v="4 - SERVICIOS SOCIALES"/>
    <s v="4.6 - Equidad de género"/>
    <s v="4.6.03 - Acciones para una cultura de igualdad de género."/>
    <s v="2.2 - CONTRATACIÓN DE SERVICIOS"/>
    <s v="2.2.5 - ALQUILERES Y RENTAS"/>
    <s v="N"/>
    <s v="00 - N/A"/>
    <s v="10 - FONDO GENERAL"/>
    <s v=" "/>
    <s v="99 - MULTIPROVINCIAL"/>
    <n v="300000"/>
    <n v="0"/>
    <n v="0"/>
  </r>
  <r>
    <s v="2024"/>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 "/>
    <s v="99 - MULTIPROVINCIAL"/>
    <n v="250000"/>
    <n v="0"/>
    <n v="0"/>
  </r>
  <r>
    <s v="2024"/>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 "/>
    <s v="99 - MULTIPROVINCIAL"/>
    <n v="250000"/>
    <n v="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 "/>
    <s v="99 - MULTIPROVINCIAL"/>
    <n v="15427108"/>
    <n v="7984295"/>
    <n v="6679903.1099999994"/>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20 - FONDOS CON DESTINO ESPECÍFICO"/>
    <s v=" "/>
    <s v="99 - MULTIPROVINCIAL"/>
    <n v="1778400"/>
    <n v="320000"/>
    <n v="32000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 "/>
    <s v="99 - MULTIPROVINCIAL"/>
    <n v="3144300"/>
    <n v="1107733"/>
    <n v="1107730.96"/>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20 - FONDOS CON DESTINO ESPECÍFICO"/>
    <s v=" "/>
    <s v="99 - MULTIPROVINCIAL"/>
    <n v="273600"/>
    <n v="136800"/>
    <n v="133277.76999999999"/>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2019916"/>
    <n v="1337626"/>
    <n v="852180.39999999979"/>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 "/>
    <s v="99 - MULTIPROVINCIAL"/>
    <n v="251821"/>
    <n v="251821"/>
    <n v="48768.51"/>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3 - VIÁTICOS"/>
    <s v="N"/>
    <s v="00 - N/A"/>
    <s v="10 - FONDO GENERAL"/>
    <s v=" "/>
    <s v="99 - MULTIPROVINCIAL"/>
    <n v="537500"/>
    <n v="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79500"/>
    <n v="795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 "/>
    <s v="99 - MULTIPROVINCIAL"/>
    <n v="290750"/>
    <n v="50750"/>
    <n v="4400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19555"/>
    <n v="19555"/>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6 - PRODUCTOS DE MINERALES, METÁLICOS Y NO METÁLICOS"/>
    <s v="N"/>
    <s v="00 - N/A"/>
    <s v="10 - FONDO GENERAL"/>
    <s v=" "/>
    <s v="99 - MULTIPROVINCIAL"/>
    <n v="33908"/>
    <n v="33908"/>
    <n v="28674"/>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 "/>
    <s v="99 - MULTIPROVINCIAL"/>
    <n v="323220"/>
    <n v="2323220"/>
    <n v="12298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49540"/>
    <n v="4954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 "/>
    <s v="99 - MULTIPROVINCIAL"/>
    <n v="173931737"/>
    <n v="168017837"/>
    <n v="165107862.81000003"/>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 "/>
    <s v="99 - MULTIPROVINCIAL"/>
    <n v="6988800"/>
    <n v="10348800"/>
    <n v="10274333.33"/>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 "/>
    <s v="99 - MULTIPROVINCIAL"/>
    <n v="25612707"/>
    <n v="19264015"/>
    <n v="19264014.460000001"/>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 "/>
    <s v="99 - MULTIPROVINCIAL"/>
    <n v="1075200"/>
    <n v="1075200"/>
    <n v="1063083.31"/>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 "/>
    <s v="99 - MULTIPROVINCIAL"/>
    <n v="22699838"/>
    <n v="24095213"/>
    <n v="23243947.779999994"/>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 "/>
    <s v="99 - MULTIPROVINCIAL"/>
    <n v="989614"/>
    <n v="1483614"/>
    <n v="1454845.6000000003"/>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3 - VIÁTICOS"/>
    <s v="N"/>
    <s v="00 - N/A"/>
    <s v="10 - FONDO GENERAL"/>
    <s v=" "/>
    <s v="99 - MULTIPROVINCIAL"/>
    <n v="3515600"/>
    <n v="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 "/>
    <s v="99 - MULTIPROVINCIAL"/>
    <n v="6847624"/>
    <n v="1500455"/>
    <n v="519905.66"/>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 "/>
    <s v="99 - MULTIPROVINCIAL"/>
    <n v="12030000"/>
    <n v="1130000"/>
    <n v="379665.9"/>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 "/>
    <s v="99 - MULTIPROVINCIAL"/>
    <n v="10000000"/>
    <n v="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 "/>
    <s v="99 - MULTIPROVINCIAL"/>
    <n v="465800"/>
    <n v="465800"/>
    <n v="358732.37"/>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 "/>
    <s v="99 - MULTIPROVINCIAL"/>
    <n v="6252403"/>
    <n v="1252403"/>
    <n v="423703.11999999994"/>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 "/>
    <s v="99 - MULTIPROVINCIAL"/>
    <n v="20455225"/>
    <n v="7955225"/>
    <n v="5324295.3600000003"/>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 "/>
    <s v="99 - MULTIPROVINCIAL"/>
    <n v="88340"/>
    <n v="88340"/>
    <n v="8834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 "/>
    <s v="99 - MULTIPROVINCIAL"/>
    <n v="10725"/>
    <n v="510725"/>
    <n v="154456.70000000001"/>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 "/>
    <s v="99 - MULTIPROVINCIAL"/>
    <n v="2842566"/>
    <n v="942566"/>
    <n v="770657"/>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 "/>
    <s v="99 - MULTIPROVINCIAL"/>
    <n v="3157662"/>
    <n v="7106392"/>
    <n v="75960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 "/>
    <s v="99 - MULTIPROVINCIAL"/>
    <n v="15471331"/>
    <n v="14971331"/>
    <n v="11624831.98"/>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 "/>
    <s v="99 - MULTIPROVINCIAL"/>
    <n v="8309161"/>
    <n v="4817161"/>
    <n v="866382.06"/>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 "/>
    <s v="99 - MULTIPROVINCIAL"/>
    <n v="0"/>
    <n v="53225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10 - FONDO GENERAL"/>
    <s v=" "/>
    <s v="99 - MULTIPROVINCIAL"/>
    <n v="1000000"/>
    <n v="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4 - TRANSPORTE Y ALMACENAJE"/>
    <s v="N"/>
    <s v="00 - N/A"/>
    <s v="10 - FONDO GENERAL"/>
    <s v=" "/>
    <s v="99 - MULTIPROVINCIAL"/>
    <n v="17000"/>
    <n v="17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 "/>
    <s v="99 - MULTIPROVINCIAL"/>
    <n v="2000000"/>
    <n v="58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20 - FONDOS CON DESTINO ESPECÍFICO"/>
    <s v=" "/>
    <s v="99 - MULTIPROVINCIAL"/>
    <n v="0"/>
    <n v="48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7 - SERVICIOS DE CONSERVACIÓN, REPARACIONES MENORES E INSTALACIONES TEMPORALES"/>
    <s v="N"/>
    <s v="00 - N/A"/>
    <s v="10 - FONDO GENERAL"/>
    <s v=" "/>
    <s v="99 - MULTIPROVINCIAL"/>
    <n v="500000"/>
    <n v="5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1 - ALIMENTOS Y PRODUCTOS AGROFORESTALES"/>
    <s v="N"/>
    <s v="00 - N/A"/>
    <s v="10 - FONDO GENERAL"/>
    <s v=" "/>
    <s v="99 - MULTIPROVINCIAL"/>
    <n v="20545"/>
    <n v="20545"/>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6 - PRODUCTOS DE MINERALES, METÁLICOS Y NO METÁLICOS"/>
    <s v="N"/>
    <s v="00 - N/A"/>
    <s v="10 - FONDO GENERAL"/>
    <s v=" "/>
    <s v="99 - MULTIPROVINCIAL"/>
    <n v="2300"/>
    <n v="23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10 - FONDO GENERAL"/>
    <s v=" "/>
    <s v="99 - MULTIPROVINCIAL"/>
    <n v="81000"/>
    <n v="81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10 - FONDO GENERAL"/>
    <s v=" "/>
    <s v="99 - MULTIPROVINCIAL"/>
    <n v="40870"/>
    <n v="4087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 "/>
    <s v="99 - MULTIPROVINCIAL"/>
    <n v="318064956"/>
    <n v="302070956"/>
    <n v="279313157.12"/>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 "/>
    <s v="99 - MULTIPROVINCIAL"/>
    <n v="416000"/>
    <n v="1927000"/>
    <n v="1885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 "/>
    <s v="99 - MULTIPROVINCIAL"/>
    <n v="2627046"/>
    <n v="1231802"/>
    <n v="1231801.47"/>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20 - FONDOS CON DESTINO ESPECÍFICO"/>
    <s v=" "/>
    <s v="99 - MULTIPROVINCIAL"/>
    <n v="64000"/>
    <n v="64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 "/>
    <s v="99 - MULTIPROVINCIAL"/>
    <n v="1543836"/>
    <n v="1711291"/>
    <n v="1636860.1500000001"/>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 "/>
    <s v="99 - MULTIPROVINCIAL"/>
    <n v="58906"/>
    <n v="273906"/>
    <n v="260437.98"/>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 "/>
    <s v="99 - MULTIPROVINCIAL"/>
    <n v="3000"/>
    <n v="3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3 - VIÁTICOS"/>
    <s v="N"/>
    <s v="00 - N/A"/>
    <s v="10 - FONDO GENERAL"/>
    <s v=" "/>
    <s v="99 - MULTIPROVINCIAL"/>
    <n v="1500000"/>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4 - TRANSPORTE Y ALMACENAJE"/>
    <s v="N"/>
    <s v="00 - N/A"/>
    <s v="10 - FONDO GENERAL"/>
    <s v=" "/>
    <s v="99 - MULTIPROVINCIAL"/>
    <n v="95000"/>
    <n v="95000"/>
    <n v="95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20 - FONDOS CON DESTINO ESPECÍFICO"/>
    <s v=" "/>
    <s v="99 - MULTIPROVINCIAL"/>
    <n v="4000000"/>
    <n v="3256346"/>
    <n v="264657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10 - FONDO GENERAL"/>
    <s v=" "/>
    <s v="99 - MULTIPROVINCIAL"/>
    <n v="1000000"/>
    <n v="1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 "/>
    <s v="99 - MULTIPROVINCIAL"/>
    <n v="1050000"/>
    <n v="5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9 - OTRAS CONTRATACIONES DE SERVICIOS"/>
    <s v="N"/>
    <s v="00 - N/A"/>
    <s v="10 - FONDO GENERAL"/>
    <s v=" "/>
    <s v="99 - MULTIPROVINCIAL"/>
    <n v="0"/>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 "/>
    <s v="99 - MULTIPROVINCIAL"/>
    <n v="143050"/>
    <n v="2143050"/>
    <n v="12625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 "/>
    <s v="99 - MULTIPROVINCIAL"/>
    <n v="51530"/>
    <n v="5153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6 - PRODUCTOS DE MINERALES, METÁLICOS Y NO METÁLICOS"/>
    <s v="N"/>
    <s v="00 - N/A"/>
    <s v="10 - FONDO GENERAL"/>
    <s v=" "/>
    <s v="99 - MULTIPROVINCIAL"/>
    <n v="1000000"/>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 "/>
    <s v="99 - MULTIPROVINCIAL"/>
    <n v="1464240"/>
    <n v="1464240"/>
    <n v="26424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 "/>
    <s v="99 - MULTIPROVINCIAL"/>
    <n v="445282"/>
    <n v="445282"/>
    <n v="60463.17"/>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 "/>
    <s v="99 - MULTIPROVINCIAL"/>
    <n v="40890128"/>
    <n v="19450383"/>
    <n v="17621141.569999997"/>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 "/>
    <s v="99 - MULTIPROVINCIAL"/>
    <n v="24117600"/>
    <n v="24233800"/>
    <n v="23372416.680000003"/>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 "/>
    <s v="99 - MULTIPROVINCIAL"/>
    <n v="8603485"/>
    <n v="1682618"/>
    <n v="1670805.96"/>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 "/>
    <s v="99 - MULTIPROVINCIAL"/>
    <n v="3710400"/>
    <n v="3710400"/>
    <n v="3504465.27"/>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 "/>
    <s v="99 - MULTIPROVINCIAL"/>
    <n v="5296354"/>
    <n v="3336354"/>
    <n v="2096279.6700000004"/>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 "/>
    <s v="99 - MULTIPROVINCIAL"/>
    <n v="3415053"/>
    <n v="3515053"/>
    <n v="3275910.8200000003"/>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 "/>
    <s v="99 - MULTIPROVINCIAL"/>
    <n v="7200"/>
    <n v="72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3 - VIÁTICOS"/>
    <s v="N"/>
    <s v="00 - N/A"/>
    <s v="10 - FONDO GENERAL"/>
    <s v=" "/>
    <s v="99 - MULTIPROVINCIAL"/>
    <n v="3353805"/>
    <n v="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4 - TRANSPORTE Y ALMACENAJE"/>
    <s v="N"/>
    <s v="00 - N/A"/>
    <s v="10 - FONDO GENERAL"/>
    <s v=" "/>
    <s v="99 - MULTIPROVINCIAL"/>
    <n v="719800"/>
    <n v="719800"/>
    <n v="500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 "/>
    <s v="99 - MULTIPROVINCIAL"/>
    <n v="8000000"/>
    <n v="200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20 - FONDOS CON DESTINO ESPECÍFICO"/>
    <s v=" "/>
    <s v="99 - MULTIPROVINCIAL"/>
    <n v="2152375"/>
    <n v="1248375"/>
    <n v="1152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 "/>
    <s v="99 - MULTIPROVINCIAL"/>
    <n v="2596000"/>
    <n v="346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 "/>
    <s v="99 - MULTIPROVINCIAL"/>
    <n v="2600000"/>
    <n v="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 "/>
    <s v="99 - MULTIPROVINCIAL"/>
    <n v="132000"/>
    <n v="192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 "/>
    <s v="99 - MULTIPROVINCIAL"/>
    <n v="1314"/>
    <n v="1314"/>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 "/>
    <s v="99 - MULTIPROVINCIAL"/>
    <n v="371375"/>
    <n v="371375"/>
    <n v="342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 "/>
    <s v="99 - MULTIPROVINCIAL"/>
    <n v="75985"/>
    <n v="7598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 "/>
    <s v="99 - MULTIPROVINCIAL"/>
    <n v="563130"/>
    <n v="56313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 "/>
    <s v="99 - MULTIPROVINCIAL"/>
    <n v="159400"/>
    <n v="159400"/>
    <n v="2936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 "/>
    <s v="99 - MULTIPROVINCIAL"/>
    <n v="158254"/>
    <n v="15825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 "/>
    <s v="99 - MULTIPROVINCIAL"/>
    <n v="65210044"/>
    <n v="56524245"/>
    <n v="54629154.10000001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 "/>
    <s v="99 - MULTIPROVINCIAL"/>
    <n v="11783200"/>
    <n v="17418200"/>
    <n v="17160166.6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 "/>
    <s v="99 - MULTIPROVINCIAL"/>
    <n v="11574111"/>
    <n v="6977753"/>
    <n v="6915584.429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 "/>
    <s v="99 - MULTIPROVINCIAL"/>
    <n v="1812800"/>
    <n v="1812800"/>
    <n v="1740722.2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 "/>
    <s v="99 - MULTIPROVINCIAL"/>
    <n v="8904618"/>
    <n v="8134842"/>
    <n v="7470094.020000000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 "/>
    <s v="99 - MULTIPROVINCIAL"/>
    <n v="1668501"/>
    <n v="2615501"/>
    <n v="2425104.599999999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 "/>
    <s v="99 - MULTIPROVINCIAL"/>
    <n v="378200"/>
    <n v="378200"/>
    <n v="246235.5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3 - VIÁTICOS"/>
    <s v="N"/>
    <s v="00 - N/A"/>
    <s v="10 - FONDO GENERAL"/>
    <s v=" "/>
    <s v="99 - MULTIPROVINCIAL"/>
    <n v="2485110"/>
    <n v="7560"/>
    <n v="7558.2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4 - TRANSPORTE Y ALMACENAJE"/>
    <s v="N"/>
    <s v="00 - N/A"/>
    <s v="10 - FONDO GENERAL"/>
    <s v=" "/>
    <s v="99 - MULTIPROVINCIAL"/>
    <n v="86000"/>
    <n v="86000"/>
    <n v="86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 "/>
    <s v="99 - MULTIPROVINCIAL"/>
    <n v="400000"/>
    <n v="1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 "/>
    <s v="99 - MULTIPROVINCIAL"/>
    <n v="140000"/>
    <n v="140000"/>
    <n v="14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 "/>
    <s v="99 - MULTIPROVINCIAL"/>
    <n v="4080000"/>
    <n v="18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 "/>
    <s v="99 - MULTIPROVINCIAL"/>
    <n v="371000"/>
    <n v="37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 "/>
    <s v="99 - MULTIPROVINCIAL"/>
    <n v="970450"/>
    <n v="2004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 "/>
    <s v="99 - MULTIPROVINCIAL"/>
    <n v="6805064"/>
    <n v="5415064"/>
    <n v="3278356.8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 "/>
    <s v="99 - MULTIPROVINCIAL"/>
    <n v="253950"/>
    <n v="253950"/>
    <n v="8496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 "/>
    <s v="99 - MULTIPROVINCIAL"/>
    <n v="900910"/>
    <n v="135910"/>
    <n v="13011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 "/>
    <s v="99 - MULTIPROVINCIAL"/>
    <n v="433440"/>
    <n v="1334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 "/>
    <s v="99 - MULTIPROVINCIAL"/>
    <n v="3596"/>
    <n v="359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 "/>
    <s v="99 - MULTIPROVINCIAL"/>
    <n v="40305"/>
    <n v="403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 "/>
    <s v="99 - MULTIPROVINCIAL"/>
    <n v="1572926"/>
    <n v="1572926"/>
    <n v="98994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 "/>
    <s v="99 - MULTIPROVINCIAL"/>
    <n v="3166450"/>
    <n v="2184630"/>
    <n v="1219201.14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 "/>
    <s v="99 - MULTIPROVINCIAL"/>
    <n v="51000"/>
    <n v="102000"/>
    <n v="3398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3 - PAPEL, CARTÓN E IMPRESOS"/>
    <s v="N"/>
    <s v="00 - N/A"/>
    <s v="10 - FONDO GENERAL"/>
    <s v=" "/>
    <s v="99 - MULTIPROVINCIAL"/>
    <n v="30475"/>
    <n v="304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 "/>
    <s v="99 - MULTIPROVINCIAL"/>
    <n v="29170"/>
    <n v="291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 "/>
    <s v="99 - MULTIPROVINCIAL"/>
    <n v="65000"/>
    <n v="6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 "/>
    <s v="99 - MULTIPROVINCIAL"/>
    <n v="48750"/>
    <n v="48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 "/>
    <s v="99 - MULTIPROVINCIAL"/>
    <n v="35587"/>
    <n v="3558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 "/>
    <s v="99 - MULTIPROVINCIAL"/>
    <n v="135000"/>
    <n v="135000"/>
    <n v="57551.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10 - FONDO GENERAL"/>
    <s v=" "/>
    <s v="99 - MULTIPROVINCIAL"/>
    <n v="18525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 "/>
    <s v="99 - MULTIPROVINCIAL"/>
    <n v="62300"/>
    <n v="62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 "/>
    <s v="99 - MULTIPROVINCIAL"/>
    <n v="136000"/>
    <n v="13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 "/>
    <s v="99 - MULTIPROVINCIAL"/>
    <n v="115500"/>
    <n v="212500"/>
    <n v="195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 "/>
    <s v="99 - MULTIPROVINCIAL"/>
    <n v="58500"/>
    <n v="111420"/>
    <n v="5292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5 - CUERO, CAUCHO Y PLÁSTICO"/>
    <s v="N"/>
    <s v="00 - N/A"/>
    <s v="10 - FONDO GENERAL"/>
    <s v=" "/>
    <s v="99 - MULTIPROVINCIAL"/>
    <n v="5500"/>
    <n v="5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 "/>
    <s v="99 - MULTIPROVINCIAL"/>
    <n v="250169"/>
    <n v="260169"/>
    <n v="67464.07000000000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7 - COMBUSTIBLES, LUBRICANTES, PRODUCTOS QUÍMICOS Y CONEXOS"/>
    <s v="N"/>
    <s v="00 - N/A"/>
    <s v="10 - FONDO GENERAL"/>
    <s v=" "/>
    <s v="99 - MULTIPROVINCIAL"/>
    <n v="77092"/>
    <n v="77092"/>
    <n v="6459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 "/>
    <s v="99 - MULTIPROVINCIAL"/>
    <n v="488156"/>
    <n v="4881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 "/>
    <s v="99 - MULTIPROVINCIAL"/>
    <n v="12620743"/>
    <n v="6998743"/>
    <n v="6380772.439999999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 "/>
    <s v="99 - MULTIPROVINCIAL"/>
    <n v="8112000"/>
    <n v="5802000"/>
    <n v="5722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 "/>
    <s v="99 - MULTIPROVINCIAL"/>
    <n v="3483451"/>
    <n v="792474"/>
    <n v="640569.5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20 - FONDOS CON DESTINO ESPECÍFICO"/>
    <s v=" "/>
    <s v="99 - MULTIPROVINCIAL"/>
    <n v="1248000"/>
    <n v="1248000"/>
    <n v="793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 "/>
    <s v="99 - MULTIPROVINCIAL"/>
    <n v="1457972"/>
    <n v="1277574"/>
    <n v="580950.5699999999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 "/>
    <s v="99 - MULTIPROVINCIAL"/>
    <n v="1148660"/>
    <n v="1338660"/>
    <n v="802562.2399999997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 "/>
    <s v="99 - MULTIPROVINCIAL"/>
    <n v="270750"/>
    <n v="270750"/>
    <n v="27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3 - VIÁTICOS"/>
    <s v="N"/>
    <s v="00 - N/A"/>
    <s v="10 - FONDO GENERAL"/>
    <s v=" "/>
    <s v="99 - MULTIPROVINCIAL"/>
    <n v="255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4 - TRANSPORTE Y ALMACENAJE"/>
    <s v="N"/>
    <s v="00 - N/A"/>
    <s v="10 - FONDO GENERAL"/>
    <s v=" "/>
    <s v="99 - MULTIPROVINCIAL"/>
    <n v="420000"/>
    <n v="420000"/>
    <n v="419999.7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7 - SERVICIOS DE CONSERVACIÓN, REPARACIONES MENORES E INSTALACIONES TEMPORALES"/>
    <s v="N"/>
    <s v="00 - N/A"/>
    <s v="10 - FONDO GENERAL"/>
    <s v=" "/>
    <s v="99 - MULTIPROVINCIAL"/>
    <n v="3018000"/>
    <n v="118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 "/>
    <s v="99 - MULTIPROVINCIAL"/>
    <n v="185000"/>
    <n v="55000"/>
    <n v="1368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9 - OTRAS CONTRATACIONES DE SERVICIOS"/>
    <s v="N"/>
    <s v="00 - N/A"/>
    <s v="10 - FONDO GENERAL"/>
    <s v=" "/>
    <s v="99 - MULTIPROVINCIAL"/>
    <n v="2674360"/>
    <n v="743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1 - ALIMENTOS Y PRODUCTOS AGROFORESTALES"/>
    <s v="N"/>
    <s v="00 - N/A"/>
    <s v="10 - FONDO GENERAL"/>
    <s v=" "/>
    <s v="99 - MULTIPROVINCIAL"/>
    <n v="497"/>
    <n v="49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 "/>
    <s v="99 - MULTIPROVINCIAL"/>
    <n v="19750"/>
    <n v="19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3 - PAPEL, CARTÓN E IMPRESOS"/>
    <s v="N"/>
    <s v="00 - N/A"/>
    <s v="10 - FONDO GENERAL"/>
    <s v=" "/>
    <s v="99 - MULTIPROVINCIAL"/>
    <n v="39775"/>
    <n v="397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 "/>
    <s v="99 - MULTIPROVINCIAL"/>
    <n v="99560"/>
    <n v="99560"/>
    <n v="3304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7 - COMBUSTIBLES, LUBRICANTES, PRODUCTOS QUÍMICOS Y CONEXOS"/>
    <s v="N"/>
    <s v="00 - N/A"/>
    <s v="10 - FONDO GENERAL"/>
    <s v=" "/>
    <s v="99 - MULTIPROVINCIAL"/>
    <n v="96000"/>
    <n v="96000"/>
    <n v="96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 "/>
    <s v="99 - MULTIPROVINCIAL"/>
    <n v="116308"/>
    <n v="116308"/>
    <n v="182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 "/>
    <s v="99 - MULTIPROVINCIAL"/>
    <n v="36418606"/>
    <n v="33772026"/>
    <n v="31653198.81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 "/>
    <s v="99 - MULTIPROVINCIAL"/>
    <n v="11608480"/>
    <n v="6935500"/>
    <n v="6935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 "/>
    <s v="99 - MULTIPROVINCIAL"/>
    <n v="7915559"/>
    <n v="4133602"/>
    <n v="4133597.219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20 - FONDOS CON DESTINO ESPECÍFICO"/>
    <s v=" "/>
    <s v="99 - MULTIPROVINCIAL"/>
    <n v="1785920"/>
    <n v="1785920"/>
    <n v="1624254.10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 "/>
    <s v="99 - MULTIPROVINCIAL"/>
    <n v="4663188"/>
    <n v="5133086"/>
    <n v="4212372.020000001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 "/>
    <s v="99 - MULTIPROVINCIAL"/>
    <n v="1643760"/>
    <n v="1031688"/>
    <n v="975469.5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1 - SERVICIOS BÁSICOS"/>
    <s v="N"/>
    <s v="00 - N/A"/>
    <s v="10 - FONDO GENERAL"/>
    <s v=" "/>
    <s v="99 - MULTIPROVINCIAL"/>
    <n v="225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 "/>
    <s v="99 - MULTIPROVINCIAL"/>
    <n v="202635"/>
    <n v="202635"/>
    <n v="14915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3 - VIÁTICOS"/>
    <s v="N"/>
    <s v="00 - N/A"/>
    <s v="10 - FONDO GENERAL"/>
    <s v=" "/>
    <s v="99 - MULTIPROVINCIAL"/>
    <n v="18526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4 - TRANSPORTE Y ALMACENAJE"/>
    <s v="N"/>
    <s v="00 - N/A"/>
    <s v="10 - FONDO GENERAL"/>
    <s v=" "/>
    <s v="99 - MULTIPROVINCIAL"/>
    <n v="219800"/>
    <n v="369800"/>
    <n v="136190.519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6 - SEGUROS"/>
    <s v="N"/>
    <s v="00 - N/A"/>
    <s v="10 - FONDO GENERAL"/>
    <s v=" "/>
    <s v="99 - MULTIPROVINCIAL"/>
    <n v="0"/>
    <n v="250000"/>
    <n v="7417.1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 "/>
    <s v="99 - MULTIPROVINCIAL"/>
    <n v="4050160"/>
    <n v="3321120"/>
    <n v="39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 "/>
    <s v="99 - MULTIPROVINCIAL"/>
    <n v="3360000"/>
    <n v="3360000"/>
    <n v="335996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10 - FONDO GENERAL"/>
    <s v=" "/>
    <s v="99 - MULTIPROVINCIAL"/>
    <n v="1116600"/>
    <n v="7166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 "/>
    <s v="99 - MULTIPROVINCIAL"/>
    <n v="45620"/>
    <n v="456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 "/>
    <s v="99 - MULTIPROVINCIAL"/>
    <n v="649545"/>
    <n v="2649545"/>
    <n v="26067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10 - FONDO GENERAL"/>
    <s v=" "/>
    <s v="99 - MULTIPROVINCIAL"/>
    <n v="148165"/>
    <n v="648165"/>
    <n v="9323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 "/>
    <s v="99 - MULTIPROVINCIAL"/>
    <n v="1500"/>
    <n v="1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 "/>
    <s v="99 - MULTIPROVINCIAL"/>
    <n v="119914"/>
    <n v="119914"/>
    <n v="11372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 "/>
    <s v="99 - MULTIPROVINCIAL"/>
    <n v="2750"/>
    <n v="2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 "/>
    <s v="99 - MULTIPROVINCIAL"/>
    <n v="1099618"/>
    <n v="1599618"/>
    <n v="8874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 "/>
    <s v="99 - MULTIPROVINCIAL"/>
    <n v="2642480"/>
    <n v="1242480"/>
    <n v="346260.5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 "/>
    <s v="99 - MULTIPROVINCIAL"/>
    <n v="380844164"/>
    <n v="377606368"/>
    <n v="366678504.3400001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 "/>
    <s v="99 - MULTIPROVINCIAL"/>
    <n v="30043000"/>
    <n v="72306000"/>
    <n v="70901583.3299999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 "/>
    <s v="99 - MULTIPROVINCIAL"/>
    <n v="62661012"/>
    <n v="54826249"/>
    <n v="54589357.86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 "/>
    <s v="99 - MULTIPROVINCIAL"/>
    <n v="4622000"/>
    <n v="4622000"/>
    <n v="4203555.529999999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 "/>
    <s v="99 - MULTIPROVINCIAL"/>
    <n v="32864586"/>
    <n v="31599206"/>
    <n v="28751643.97000002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 "/>
    <s v="99 - MULTIPROVINCIAL"/>
    <n v="4254089"/>
    <n v="6639089"/>
    <n v="6128052.119999999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 "/>
    <s v="99 - MULTIPROVINCIAL"/>
    <n v="5492499"/>
    <n v="2562499"/>
    <n v="210365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10 - FONDO GENERAL"/>
    <s v=" "/>
    <s v="99 - MULTIPROVINCIAL"/>
    <n v="6407150"/>
    <n v="1373500"/>
    <n v="1370162.59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 "/>
    <s v="99 - MULTIPROVINCIAL"/>
    <n v="25920"/>
    <n v="425920"/>
    <n v="199098.5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 "/>
    <s v="99 - MULTIPROVINCIAL"/>
    <n v="170520"/>
    <n v="170520"/>
    <n v="35725.33999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20 - FONDOS CON DESTINO ESPECÍFICO"/>
    <s v=" "/>
    <s v="99 - MULTIPROVINCIAL"/>
    <n v="11960356"/>
    <n v="6429548"/>
    <n v="642954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 "/>
    <s v="99 - MULTIPROVINCIAL"/>
    <n v="16559000"/>
    <n v="1259000"/>
    <n v="53984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 "/>
    <s v="99 - MULTIPROVINCIAL"/>
    <n v="41120000"/>
    <n v="820000"/>
    <n v="119302.7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 "/>
    <s v="99 - MULTIPROVINCIAL"/>
    <n v="0"/>
    <n v="4402000"/>
    <n v="4012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 "/>
    <s v="99 - MULTIPROVINCIAL"/>
    <n v="370000"/>
    <n v="370000"/>
    <n v="344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 "/>
    <s v="99 - MULTIPROVINCIAL"/>
    <n v="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 "/>
    <s v="99 - MULTIPROVINCIAL"/>
    <n v="95000"/>
    <n v="9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 "/>
    <s v="99 - MULTIPROVINCIAL"/>
    <n v="10998440"/>
    <n v="11063940"/>
    <n v="7710104.149999999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 "/>
    <s v="99 - MULTIPROVINCIAL"/>
    <n v="1931810"/>
    <n v="931810"/>
    <n v="4651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 "/>
    <s v="99 - MULTIPROVINCIAL"/>
    <n v="2250000"/>
    <n v="1090000"/>
    <n v="1086698.9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 "/>
    <s v="99 - MULTIPROVINCIAL"/>
    <n v="2636612"/>
    <n v="1636612"/>
    <n v="834615.5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 "/>
    <s v="99 - MULTIPROVINCIAL"/>
    <n v="44507860"/>
    <n v="48097860"/>
    <n v="414385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 "/>
    <s v="99 - MULTIPROVINCIAL"/>
    <n v="6503012"/>
    <n v="2380312"/>
    <n v="417530.1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 "/>
    <s v="99 - MULTIPROVINCIAL"/>
    <n v="347943828"/>
    <n v="717327551"/>
    <n v="697529775.18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 "/>
    <s v="99 - MULTIPROVINCIAL"/>
    <n v="202103809"/>
    <n v="83909102"/>
    <n v="83353132.10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 "/>
    <s v="99 - MULTIPROVINCIAL"/>
    <n v="19093719"/>
    <n v="52569208"/>
    <n v="34509712.5099999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20 - FONDOS CON DESTINO ESPECÍFICO"/>
    <s v=" "/>
    <s v="99 - MULTIPROVINCIAL"/>
    <n v="10481756"/>
    <n v="10481756"/>
    <n v="10463130.3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 "/>
    <s v="99 - MULTIPROVINCIAL"/>
    <n v="16807126"/>
    <n v="15690963"/>
    <n v="14963504.92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 "/>
    <s v="99 - MULTIPROVINCIAL"/>
    <n v="9647408"/>
    <n v="12032408"/>
    <n v="11793000.77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10 - FONDO GENERAL"/>
    <s v=" "/>
    <s v="99 - MULTIPROVINCIAL"/>
    <n v="905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4 - TRANSPORTE Y ALMACENAJE"/>
    <s v="N"/>
    <s v="00 - N/A"/>
    <s v="10 - FONDO GENERAL"/>
    <s v=" "/>
    <s v="99 - MULTIPROVINCIAL"/>
    <n v="1840"/>
    <n v="18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7 - SERVICIOS DE CONSERVACIÓN, REPARACIONES MENORES E INSTALACIONES TEMPORALES"/>
    <s v="N"/>
    <s v="00 - N/A"/>
    <s v="10 - FONDO GENERAL"/>
    <s v=" "/>
    <s v="99 - MULTIPROVINCIAL"/>
    <n v="1500000"/>
    <n v="1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 "/>
    <s v="99 - MULTIPROVINCIAL"/>
    <n v="431829"/>
    <n v="431829"/>
    <n v="146071.549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 "/>
    <s v="99 - MULTIPROVINCIAL"/>
    <n v="1552500"/>
    <n v="1552500"/>
    <n v="1049998.9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 "/>
    <s v="99 - MULTIPROVINCIAL"/>
    <n v="37500"/>
    <n v="37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 "/>
    <s v="99 - MULTIPROVINCIAL"/>
    <n v="456388"/>
    <n v="456388"/>
    <n v="25415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 "/>
    <s v="99 - MULTIPROVINCIAL"/>
    <n v="325059"/>
    <n v="325059"/>
    <n v="77899.07000000000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 "/>
    <s v="99 - MULTIPROVINCIAL"/>
    <n v="5812000"/>
    <n v="5812000"/>
    <n v="468098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 "/>
    <s v="99 - MULTIPROVINCIAL"/>
    <n v="3357607"/>
    <n v="257607"/>
    <n v="119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 "/>
    <s v="99 - MULTIPROVINCIAL"/>
    <n v="70000"/>
    <n v="7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7 - COMBUSTIBLES, LUBRICANTES, PRODUCTOS QUÍMICOS Y CONEXOS"/>
    <s v="N"/>
    <s v="00 - N/A"/>
    <s v="10 - FONDO GENERAL"/>
    <s v=" "/>
    <s v="99 - MULTIPROVINCIAL"/>
    <n v="5000000"/>
    <n v="5000000"/>
    <n v="499993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4 - TRANSPORTE Y ALMACENAJE"/>
    <s v="N"/>
    <s v="00 - N/A"/>
    <s v="10 - FONDO GENERAL"/>
    <s v=" "/>
    <s v="99 - MULTIPROVINCIAL"/>
    <n v="2400"/>
    <n v="2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10 - FONDO GENERAL"/>
    <s v=" "/>
    <s v="99 - MULTIPROVINCIAL"/>
    <n v="1051084"/>
    <n v="836084"/>
    <n v="781518.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9 - OTRAS CONTRATACIONES DE SERVICIOS"/>
    <s v="N"/>
    <s v="00 - N/A"/>
    <s v="10 - FONDO GENERAL"/>
    <s v=" "/>
    <s v="99 - MULTIPROVINCIAL"/>
    <n v="161000"/>
    <n v="16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2 - TEXTILES Y VESTUARIOS"/>
    <s v="N"/>
    <s v="00 - N/A"/>
    <s v="10 - FONDO GENERAL"/>
    <s v=" "/>
    <s v="99 - MULTIPROVINCIAL"/>
    <n v="100760"/>
    <n v="1007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3 - PAPEL, CARTÓN E IMPRESOS"/>
    <s v="N"/>
    <s v="00 - N/A"/>
    <s v="10 - FONDO GENERAL"/>
    <s v=" "/>
    <s v="99 - MULTIPROVINCIAL"/>
    <n v="1340"/>
    <n v="13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5 - CUERO, CAUCHO Y PLÁSTICO"/>
    <s v="N"/>
    <s v="00 - N/A"/>
    <s v="10 - FONDO GENERAL"/>
    <s v=" "/>
    <s v="99 - MULTIPROVINCIAL"/>
    <n v="2000"/>
    <n v="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6 - PRODUCTOS DE MINERALES, METÁLICOS Y NO METÁLICOS"/>
    <s v="N"/>
    <s v="00 - N/A"/>
    <s v="10 - FONDO GENERAL"/>
    <s v=" "/>
    <s v="99 - MULTIPROVINCIAL"/>
    <n v="400"/>
    <n v="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 "/>
    <s v="99 - MULTIPROVINCIAL"/>
    <n v="169205"/>
    <n v="1692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 "/>
    <s v="99 - MULTIPROVINCIAL"/>
    <n v="11772420"/>
    <n v="7728420"/>
    <n v="7072766.58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 "/>
    <s v="99 - MULTIPROVINCIAL"/>
    <n v="4524000"/>
    <n v="2328000"/>
    <n v="2056666.6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 "/>
    <s v="99 - MULTIPROVINCIAL"/>
    <n v="2582041"/>
    <n v="983859"/>
    <n v="983856.0700000000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20 - FONDOS CON DESTINO ESPECÍFICO"/>
    <s v=" "/>
    <s v="99 - MULTIPROVINCIAL"/>
    <n v="696000"/>
    <n v="696000"/>
    <n v="399777.7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 "/>
    <s v="99 - MULTIPROVINCIAL"/>
    <n v="1502413"/>
    <n v="1002413"/>
    <n v="845684.26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 "/>
    <s v="99 - MULTIPROVINCIAL"/>
    <n v="640598"/>
    <n v="640598"/>
    <n v="29069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 "/>
    <s v="99 - MULTIPROVINCIAL"/>
    <n v="4000000"/>
    <n v="2000000"/>
    <n v="1031247.53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10 - FONDO GENERAL"/>
    <s v=" "/>
    <s v="99 - MULTIPROVINCIAL"/>
    <n v="172000"/>
    <n v="17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1 - ALIMENTOS Y PRODUCTOS AGROFORESTALES"/>
    <s v="N"/>
    <s v="00 - N/A"/>
    <s v="10 - FONDO GENERAL"/>
    <s v=" "/>
    <s v="99 - MULTIPROVINCIAL"/>
    <n v="34750"/>
    <n v="34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 "/>
    <s v="99 - MULTIPROVINCIAL"/>
    <n v="232700"/>
    <n v="232700"/>
    <n v="14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 "/>
    <s v="99 - MULTIPROVINCIAL"/>
    <n v="11700"/>
    <n v="117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 "/>
    <s v="99 - MULTIPROVINCIAL"/>
    <n v="145935"/>
    <n v="14593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10 - FONDO GENERAL"/>
    <s v=" "/>
    <s v="99 - MULTIPROVINCIAL"/>
    <n v="1300"/>
    <n v="1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 "/>
    <s v="99 - MULTIPROVINCIAL"/>
    <n v="324470"/>
    <n v="3244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 "/>
    <s v="99 - MULTIPROVINCIAL"/>
    <n v="801832875"/>
    <n v="697582076"/>
    <n v="685362904.9499999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 "/>
    <s v="99 - MULTIPROVINCIAL"/>
    <n v="264710880"/>
    <n v="375692494"/>
    <n v="370379441.6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 "/>
    <s v="99 - MULTIPROVINCIAL"/>
    <n v="210227345"/>
    <n v="266543267"/>
    <n v="230721747.9300000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 "/>
    <s v="99 - MULTIPROVINCIAL"/>
    <n v="90902018"/>
    <n v="37888800"/>
    <n v="37399666.59999998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 "/>
    <s v="99 - MULTIPROVINCIAL"/>
    <n v="0"/>
    <n v="44475000"/>
    <n v="44475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 "/>
    <s v="99 - MULTIPROVINCIAL"/>
    <n v="116848300"/>
    <n v="100179128"/>
    <n v="93504046.19999992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 "/>
    <s v="99 - MULTIPROVINCIAL"/>
    <n v="37713344"/>
    <n v="49283087"/>
    <n v="45675437.239999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 "/>
    <s v="99 - MULTIPROVINCIAL"/>
    <n v="88400000"/>
    <n v="68500000"/>
    <n v="57149891.85000003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 "/>
    <s v="99 - MULTIPROVINCIAL"/>
    <n v="10360467"/>
    <n v="15628467"/>
    <n v="6705472.280000001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 "/>
    <s v="99 - MULTIPROVINCIAL"/>
    <n v="12080250"/>
    <n v="23216205"/>
    <n v="18717425.13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 "/>
    <s v="99 - MULTIPROVINCIAL"/>
    <n v="3888080"/>
    <n v="26088080"/>
    <n v="23662439.60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 "/>
    <s v="99 - MULTIPROVINCIAL"/>
    <n v="58798486"/>
    <n v="40715700"/>
    <n v="27219860.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 "/>
    <s v="99 - MULTIPROVINCIAL"/>
    <n v="0"/>
    <n v="9987608"/>
    <n v="9891600.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 "/>
    <s v="99 - MULTIPROVINCIAL"/>
    <n v="22712600"/>
    <n v="100482600"/>
    <n v="94028112.65000003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 "/>
    <s v="99 - MULTIPROVINCIAL"/>
    <n v="12328220"/>
    <n v="29597116"/>
    <n v="20443691.85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 "/>
    <s v="99 - MULTIPROVINCIAL"/>
    <n v="0"/>
    <n v="4776012"/>
    <n v="14906.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 "/>
    <s v="99 - MULTIPROVINCIAL"/>
    <n v="20129885"/>
    <n v="61741349"/>
    <n v="30763441.96999999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 "/>
    <s v="99 - MULTIPROVINCIAL"/>
    <n v="0"/>
    <n v="137776"/>
    <n v="68887.5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 "/>
    <s v="99 - MULTIPROVINCIAL"/>
    <n v="3636150"/>
    <n v="20183598.349999994"/>
    <n v="11392598.0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 "/>
    <s v="99 - MULTIPROVINCIAL"/>
    <n v="0"/>
    <n v="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 "/>
    <s v="99 - MULTIPROVINCIAL"/>
    <n v="3058559"/>
    <n v="15718559"/>
    <n v="5768250.7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 "/>
    <s v="99 - MULTIPROVINCIAL"/>
    <n v="0"/>
    <n v="132986"/>
    <n v="130245.3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 "/>
    <s v="99 - MULTIPROVINCIAL"/>
    <n v="3964094"/>
    <n v="3410216"/>
    <n v="1951183.5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 "/>
    <s v="99 - MULTIPROVINCIAL"/>
    <n v="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 "/>
    <s v="99 - MULTIPROVINCIAL"/>
    <n v="4564030"/>
    <n v="11402899"/>
    <n v="4201844.5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 "/>
    <s v="99 - MULTIPROVINCIAL"/>
    <n v="0"/>
    <n v="38840"/>
    <n v="38838.870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 "/>
    <s v="99 - MULTIPROVINCIAL"/>
    <n v="1800"/>
    <n v="1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 "/>
    <s v="99 - MULTIPROVINCIAL"/>
    <n v="1004594"/>
    <n v="1924155"/>
    <n v="460375.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 "/>
    <s v="99 - MULTIPROVINCIAL"/>
    <n v="1794647"/>
    <n v="3152647"/>
    <n v="1549190.77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 "/>
    <s v="99 - MULTIPROVINCIAL"/>
    <n v="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 "/>
    <s v="99 - MULTIPROVINCIAL"/>
    <n v="31667140"/>
    <n v="35952140"/>
    <n v="33856761.06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 "/>
    <s v="99 - MULTIPROVINCIAL"/>
    <n v="12811638"/>
    <n v="27363483"/>
    <n v="18573946.14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 "/>
    <s v="99 - MULTIPROVINCIAL"/>
    <n v="0"/>
    <n v="680100"/>
    <n v="680034"/>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 "/>
    <s v="99 - MULTIPROVINCIAL"/>
    <n v="3754324"/>
    <n v="2470357"/>
    <n v="1159538.53"/>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 "/>
    <s v="99 - MULTIPROVINCIAL"/>
    <n v="5720000"/>
    <n v="4090000"/>
    <n v="3914583.33"/>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 "/>
    <s v="99 - MULTIPROVINCIAL"/>
    <n v="2119386"/>
    <n v="170500"/>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20 - FONDOS CON DESTINO ESPECÍFICO"/>
    <s v=" "/>
    <s v="99 - MULTIPROVINCIAL"/>
    <n v="880000"/>
    <n v="880000"/>
    <n v="55300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 "/>
    <s v="99 - MULTIPROVINCIAL"/>
    <n v="202488"/>
    <n v="0"/>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 "/>
    <s v="99 - MULTIPROVINCIAL"/>
    <n v="809952"/>
    <n v="809952"/>
    <n v="544837.62999999989"/>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 "/>
    <s v="99 - MULTIPROVINCIAL"/>
    <n v="200000"/>
    <n v="2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10 - FONDO GENERAL"/>
    <s v=" "/>
    <s v="99 - MULTIPROVINCIAL"/>
    <n v="2645900"/>
    <n v="2406250"/>
    <n v="2404272.2000000002"/>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 "/>
    <s v="99 - MULTIPROVINCIAL"/>
    <n v="2815280"/>
    <n v="2815280"/>
    <n v="2797021.9899999998"/>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 "/>
    <s v="99 - MULTIPROVINCIAL"/>
    <n v="800000"/>
    <n v="2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 "/>
    <s v="99 - MULTIPROVINCIAL"/>
    <n v="15687400"/>
    <n v="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 "/>
    <s v="99 - MULTIPROVINCIAL"/>
    <n v="6000000"/>
    <n v="3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 "/>
    <s v="99 - MULTIPROVINCIAL"/>
    <n v="16209000"/>
    <n v="3609000"/>
    <n v="3072584.95"/>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 "/>
    <s v="99 - MULTIPROVINCIAL"/>
    <n v="1509180"/>
    <n v="60918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 "/>
    <s v="99 - MULTIPROVINCIAL"/>
    <n v="5193991"/>
    <n v="193991"/>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 "/>
    <s v="99 - MULTIPROVINCIAL"/>
    <n v="47450"/>
    <n v="474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 "/>
    <s v="99 - MULTIPROVINCIAL"/>
    <n v="45250"/>
    <n v="452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6 - PRODUCTOS DE MINERALES, METÁLICOS Y NO METÁLICOS"/>
    <s v="N"/>
    <s v="00 - N/A"/>
    <s v="10 - FONDO GENERAL"/>
    <s v=" "/>
    <s v="99 - MULTIPROVINCIAL"/>
    <n v="1000"/>
    <n v="100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 "/>
    <s v="99 - MULTIPROVINCIAL"/>
    <n v="305900"/>
    <n v="305900"/>
    <n v="30590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 "/>
    <s v="99 - MULTIPROVINCIAL"/>
    <n v="479872"/>
    <n v="479872"/>
    <n v="103852.82"/>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 "/>
    <s v="99 - MULTIPROVINCIAL"/>
    <n v="16732274"/>
    <n v="9901374"/>
    <n v="9063489.6600000001"/>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 "/>
    <s v="99 - MULTIPROVINCIAL"/>
    <n v="14758900"/>
    <n v="27733900"/>
    <n v="27228777.789999999"/>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 "/>
    <s v="99 - MULTIPROVINCIAL"/>
    <n v="2261343"/>
    <n v="752917"/>
    <n v="752916.67"/>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20 - FONDOS CON DESTINO ESPECÍFICO"/>
    <s v=" "/>
    <s v="99 - MULTIPROVINCIAL"/>
    <n v="2270600"/>
    <n v="2270600"/>
    <n v="2148236.1100000003"/>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 "/>
    <s v="99 - MULTIPROVINCIAL"/>
    <n v="2282907"/>
    <n v="1609605"/>
    <n v="1115979.9899999995"/>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 "/>
    <s v="99 - MULTIPROVINCIAL"/>
    <n v="2089860"/>
    <n v="3910860"/>
    <n v="3820702.1699999976"/>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 "/>
    <s v="99 - MULTIPROVINCIAL"/>
    <n v="2000000"/>
    <n v="1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 "/>
    <s v="99 - MULTIPROVINCIAL"/>
    <n v="300000"/>
    <n v="300000"/>
    <n v="30000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2 - TEXTILES Y VESTUARIOS"/>
    <s v="N"/>
    <s v="00 - N/A"/>
    <s v="10 - FONDO GENERAL"/>
    <s v=" "/>
    <s v="99 - MULTIPROVINCIAL"/>
    <n v="118900"/>
    <n v="118900"/>
    <n v="11505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 "/>
    <s v="99 - MULTIPROVINCIAL"/>
    <n v="23100"/>
    <n v="231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 "/>
    <s v="99 - MULTIPROVINCIAL"/>
    <n v="17077961"/>
    <n v="14270841"/>
    <n v="13621992.51"/>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 "/>
    <s v="99 - MULTIPROVINCIAL"/>
    <n v="9997520"/>
    <n v="4629840"/>
    <n v="4625833.33"/>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 "/>
    <s v="99 - MULTIPROVINCIAL"/>
    <n v="3398278"/>
    <n v="2594723"/>
    <n v="1694722.2200000002"/>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20 - FONDOS CON DESTINO ESPECÍFICO"/>
    <s v=" "/>
    <s v="99 - MULTIPROVINCIAL"/>
    <n v="1538080"/>
    <n v="1538080"/>
    <n v="1051184.67"/>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 "/>
    <s v="99 - MULTIPROVINCIAL"/>
    <n v="2253677"/>
    <n v="2253677"/>
    <n v="1666019.4500000007"/>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 "/>
    <s v="99 - MULTIPROVINCIAL"/>
    <n v="1415649"/>
    <n v="1415649"/>
    <n v="647726.59"/>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10 - FONDO GENERAL"/>
    <s v=" "/>
    <s v="99 - MULTIPROVINCIAL"/>
    <n v="1000000"/>
    <n v="700000"/>
    <n v="590060.80000000005"/>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10 - FONDO GENERAL"/>
    <s v=" "/>
    <s v="99 - MULTIPROVINCIAL"/>
    <n v="2483100"/>
    <n v="1500000"/>
    <n v="1498895.2200000002"/>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4 - TRANSPORTE Y ALMACENAJE"/>
    <s v="N"/>
    <s v="00 - N/A"/>
    <s v="10 - FONDO GENERAL"/>
    <s v=" "/>
    <s v="99 - MULTIPROVINCIAL"/>
    <n v="1501200"/>
    <n v="3124770"/>
    <n v="3106982.3"/>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 "/>
    <s v="99 - MULTIPROVINCIAL"/>
    <n v="1000000"/>
    <n v="1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20 - FONDOS CON DESTINO ESPECÍFICO"/>
    <s v=" "/>
    <s v="99 - MULTIPROVINCIAL"/>
    <n v="0"/>
    <n v="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 "/>
    <s v="99 - MULTIPROVINCIAL"/>
    <n v="2000000"/>
    <n v="1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 "/>
    <s v="99 - MULTIPROVINCIAL"/>
    <n v="19480000"/>
    <n v="5928028.0499999998"/>
    <n v="5833334.0499999998"/>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20 - FONDOS CON DESTINO ESPECÍFICO"/>
    <s v=" "/>
    <s v="99 - MULTIPROVINCIAL"/>
    <n v="0"/>
    <n v="2209787"/>
    <n v="2209786"/>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 "/>
    <s v="99 - MULTIPROVINCIAL"/>
    <n v="9698822"/>
    <n v="9698822"/>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9 - OTRAS CONTRATACIONES DE SERVICIOS"/>
    <s v="N"/>
    <s v="00 - N/A"/>
    <s v="10 - FONDO GENERAL"/>
    <s v=" "/>
    <s v="99 - MULTIPROVINCIAL"/>
    <n v="3000000"/>
    <n v="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1 - ALIMENTOS Y PRODUCTOS AGROFORESTALES"/>
    <s v="N"/>
    <s v="00 - N/A"/>
    <s v="10 - FONDO GENERAL"/>
    <s v=" "/>
    <s v="99 - MULTIPROVINCIAL"/>
    <n v="1988"/>
    <n v="1988"/>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 "/>
    <s v="99 - MULTIPROVINCIAL"/>
    <n v="17995"/>
    <n v="17995"/>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10 - FONDO GENERAL"/>
    <s v=" "/>
    <s v="99 - MULTIPROVINCIAL"/>
    <n v="722720"/>
    <n v="72272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4 - PRODUCTOS FARMACÉUTICOS"/>
    <s v="N"/>
    <s v="00 - N/A"/>
    <s v="10 - FONDO GENERAL"/>
    <s v=" "/>
    <s v="99 - MULTIPROVINCIAL"/>
    <n v="4000"/>
    <n v="88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5 - CUERO, CAUCHO Y PLÁSTICO"/>
    <s v="N"/>
    <s v="00 - N/A"/>
    <s v="10 - FONDO GENERAL"/>
    <s v=" "/>
    <s v="99 - MULTIPROVINCIAL"/>
    <n v="9560"/>
    <n v="956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6 - PRODUCTOS DE MINERALES, METÁLICOS Y NO METÁLICOS"/>
    <s v="N"/>
    <s v="00 - N/A"/>
    <s v="10 - FONDO GENERAL"/>
    <s v=" "/>
    <s v="99 - MULTIPROVINCIAL"/>
    <n v="11000"/>
    <n v="11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10 - FONDO GENERAL"/>
    <s v=" "/>
    <s v="99 - MULTIPROVINCIAL"/>
    <n v="1710"/>
    <n v="171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 "/>
    <s v="99 - MULTIPROVINCIAL"/>
    <n v="570684"/>
    <n v="570684"/>
    <n v="97664.41"/>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 "/>
    <s v="99 - MULTIPROVINCIAL"/>
    <n v="28212650"/>
    <n v="27085165.859999999"/>
    <n v="26719382.990000002"/>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 "/>
    <s v="99 - MULTIPROVINCIAL"/>
    <n v="4926000"/>
    <n v="6220306.8899999997"/>
    <n v="95400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 "/>
    <s v="99 - MULTIPROVINCIAL"/>
    <n v="2726984"/>
    <n v="2221161.25"/>
    <n v="2141234.16"/>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 "/>
    <s v="99 - MULTIPROVINCIAL"/>
    <n v="7625500"/>
    <n v="7825500"/>
    <n v="6676453.0399999991"/>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 "/>
    <s v="99 - MULTIPROVINCIAL"/>
    <n v="1000000"/>
    <n v="1085855.3799999999"/>
    <n v="980853.35999999987"/>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 "/>
    <s v="99 - MULTIPROVINCIAL"/>
    <n v="2761000"/>
    <n v="4331935.42"/>
    <n v="4058869.2800000012"/>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 "/>
    <s v="99 - MULTIPROVINCIAL"/>
    <n v="150000"/>
    <n v="209260"/>
    <n v="10266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 "/>
    <s v="99 - MULTIPROVINCIAL"/>
    <n v="500000"/>
    <n v="200000"/>
    <n v="15340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 "/>
    <s v="99 - MULTIPROVINCIAL"/>
    <n v="300000"/>
    <n v="500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 "/>
    <s v="99 - MULTIPROVINCIAL"/>
    <n v="75000"/>
    <n v="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 "/>
    <s v="99 - MULTIPROVINCIAL"/>
    <n v="230600"/>
    <n v="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 "/>
    <s v="99 - MULTIPROVINCIAL"/>
    <n v="2580812"/>
    <n v="613266.93999999994"/>
    <n v="169967.2"/>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 "/>
    <s v="99 - MULTIPROVINCIAL"/>
    <n v="808764913"/>
    <n v="724637194.29999995"/>
    <n v="679047557.23999989"/>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70 - DONACION EXTERNA"/>
    <s v=" "/>
    <s v="99 - MULTIPROVINCIAL"/>
    <n v="0"/>
    <n v="22500"/>
    <n v="0"/>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 "/>
    <s v="99 - MULTIPROVINCIAL"/>
    <n v="152728693"/>
    <n v="154020864.67000002"/>
    <n v="148743312.81000003"/>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 "/>
    <s v="99 - MULTIPROVINCIAL"/>
    <n v="93564554"/>
    <n v="95161958.029999986"/>
    <n v="94224043.46999985"/>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 "/>
    <s v="99 - MULTIPROVINCIAL"/>
    <n v="0"/>
    <n v="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 "/>
    <s v="99 - MULTIPROVINCIAL"/>
    <n v="25150000"/>
    <n v="25150000"/>
    <n v="22500582.940000001"/>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 "/>
    <s v="99 - MULTIPROVINCIAL"/>
    <n v="15280500"/>
    <n v="6380808"/>
    <n v="2549435.5299999998"/>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 "/>
    <s v="99 - MULTIPROVINCIAL"/>
    <n v="0"/>
    <n v="5000000"/>
    <n v="885052.48"/>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 "/>
    <s v="99 - MULTIPROVINCIAL"/>
    <n v="8884200"/>
    <n v="2995896"/>
    <n v="189000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70 - DONACION EXTERNA"/>
    <s v=" "/>
    <s v="99 - MULTIPROVINCIAL"/>
    <n v="0"/>
    <n v="25000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 "/>
    <s v="99 - MULTIPROVINCIAL"/>
    <n v="3923044"/>
    <n v="2743044"/>
    <n v="730575.3"/>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70 - DONACION EXTERNA"/>
    <s v=" "/>
    <s v="99 - MULTIPROVINCIAL"/>
    <n v="0"/>
    <n v="16000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 "/>
    <s v="99 - MULTIPROVINCIAL"/>
    <n v="51399000"/>
    <n v="51122967.780000001"/>
    <n v="47074692.289999984"/>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 "/>
    <s v="99 - MULTIPROVINCIAL"/>
    <n v="12485000"/>
    <n v="17377000"/>
    <n v="16821489.670000002"/>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 "/>
    <s v="99 - MULTIPROVINCIAL"/>
    <n v="14246000"/>
    <n v="12937000"/>
    <n v="6321558.9999999991"/>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 "/>
    <s v="99 - MULTIPROVINCIAL"/>
    <n v="284927345"/>
    <n v="298792860.22000003"/>
    <n v="275222103.05999994"/>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 "/>
    <s v="99 - MULTIPROVINCIAL"/>
    <n v="0"/>
    <n v="76885104.450000003"/>
    <n v="5343894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 "/>
    <s v="99 - MULTIPROVINCIAL"/>
    <n v="10548852"/>
    <n v="10985055"/>
    <n v="6492768"/>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 "/>
    <s v="99 - MULTIPROVINCIAL"/>
    <n v="100000"/>
    <n v="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 "/>
    <s v="99 - MULTIPROVINCIAL"/>
    <n v="3450000"/>
    <n v="6456000"/>
    <n v="5754035.54"/>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 "/>
    <s v="99 - MULTIPROVINCIAL"/>
    <n v="5567169"/>
    <n v="4517816"/>
    <n v="3240817.01"/>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 "/>
    <s v="99 - MULTIPROVINCIAL"/>
    <n v="0"/>
    <n v="213050"/>
    <n v="33718.5"/>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 "/>
    <s v="99 - MULTIPROVINCIAL"/>
    <n v="40475000"/>
    <n v="40425000"/>
    <n v="3476698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 "/>
    <s v="99 - MULTIPROVINCIAL"/>
    <n v="42904711"/>
    <n v="22901005.850000001"/>
    <n v="10712008.42"/>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 "/>
    <s v="99 - MULTIPROVINCIAL"/>
    <n v="250000"/>
    <n v="51416.59"/>
    <n v="51416.59"/>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 "/>
    <s v="99 - MULTIPROVINCIAL"/>
    <n v="0"/>
    <n v="250000"/>
    <n v="178116.24"/>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 "/>
    <s v="99 - MULTIPROVINCIAL"/>
    <n v="2500000"/>
    <n v="213150"/>
    <n v="94059.950000000012"/>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 "/>
    <s v="99 - MULTIPROVINCIAL"/>
    <n v="0"/>
    <n v="2448386.6"/>
    <n v="1694683.56"/>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 "/>
    <s v="99 - MULTIPROVINCIAL"/>
    <n v="2076000"/>
    <n v="576000"/>
    <n v="240829.15"/>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 "/>
    <s v="99 - MULTIPROVINCIAL"/>
    <n v="0"/>
    <n v="252538.48"/>
    <n v="159572.1"/>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 "/>
    <s v="99 - MULTIPROVINCIAL"/>
    <n v="11750000"/>
    <n v="11157000"/>
    <n v="10879649.210000001"/>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 "/>
    <s v="99 - MULTIPROVINCIAL"/>
    <n v="0"/>
    <n v="502113.87"/>
    <n v="318885.65999999997"/>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 "/>
    <s v="99 - MULTIPROVINCIAL"/>
    <n v="1990000"/>
    <n v="1320000"/>
    <n v="873354.35"/>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 "/>
    <s v="99 - MULTIPROVINCIAL"/>
    <n v="29505044"/>
    <n v="35336660.200000003"/>
    <n v="28894353.660000008"/>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 "/>
    <s v="99 - MULTIPROVINCIAL"/>
    <n v="606201281"/>
    <n v="559516962.15999997"/>
    <n v="559340961.38999999"/>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 "/>
    <s v="99 - MULTIPROVINCIAL"/>
    <n v="4000000"/>
    <n v="4000000"/>
    <n v="3852712.9399999995"/>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 "/>
    <s v="99 - MULTIPROVINCIAL"/>
    <n v="0"/>
    <n v="57109080.450000003"/>
    <n v="37127471.110000007"/>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 "/>
    <s v="99 - MULTIPROVINCIAL"/>
    <n v="56406568"/>
    <n v="27600000"/>
    <n v="27317400.690000001"/>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 "/>
    <s v="99 - MULTIPROVINCIAL"/>
    <n v="0"/>
    <n v="171977"/>
    <n v="171909.31"/>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 "/>
    <s v="99 - MULTIPROVINCIAL"/>
    <n v="64923843"/>
    <n v="80627104.390000001"/>
    <n v="80600102.389999971"/>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10 - FONDO GENERAL"/>
    <s v=" "/>
    <s v="99 - MULTIPROVINCIAL"/>
    <n v="0"/>
    <n v="48365000"/>
    <n v="46395394.359999985"/>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 "/>
    <s v="99 - MULTIPROVINCIAL"/>
    <n v="47100000"/>
    <n v="45862280"/>
    <n v="44325623.490000002"/>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 "/>
    <s v="99 - MULTIPROVINCIAL"/>
    <n v="0"/>
    <n v="260000"/>
    <n v="232059.98"/>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 "/>
    <s v="99 - MULTIPROVINCIAL"/>
    <n v="5000000"/>
    <n v="9460679.6400000006"/>
    <n v="6558294.150000000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 "/>
    <s v="99 - MULTIPROVINCIAL"/>
    <n v="0"/>
    <n v="4775000"/>
    <n v="467370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20 - FONDOS CON DESTINO ESPECÍFICO"/>
    <s v=" "/>
    <s v="99 - MULTIPROVINCIAL"/>
    <n v="700000"/>
    <n v="1673591.4"/>
    <n v="1671097.4000000001"/>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 "/>
    <s v="99 - MULTIPROVINCIAL"/>
    <n v="2200000"/>
    <n v="3282181.08"/>
    <n v="2744236.1599999997"/>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 "/>
    <s v="99 - MULTIPROVINCIAL"/>
    <n v="0"/>
    <n v="7195999.9500000002"/>
    <n v="5246081.6300000008"/>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 "/>
    <s v="99 - MULTIPROVINCIAL"/>
    <n v="3700000"/>
    <n v="60328790.700000003"/>
    <n v="51845798.839999981"/>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 "/>
    <s v="99 - MULTIPROVINCIAL"/>
    <n v="3900185"/>
    <n v="8596949.5399999991"/>
    <n v="8572240.5499999989"/>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 "/>
    <s v="99 - MULTIPROVINCIAL"/>
    <n v="5400000"/>
    <n v="4448589.84"/>
    <n v="4448589.8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 "/>
    <s v="99 - MULTIPROVINCIAL"/>
    <n v="0"/>
    <n v="11996019.130000001"/>
    <n v="3039988.38"/>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 "/>
    <s v="99 - MULTIPROVINCIAL"/>
    <n v="34250000"/>
    <n v="23334050.380000003"/>
    <n v="18075592.410000008"/>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 "/>
    <s v="99 - MULTIPROVINCIAL"/>
    <n v="0"/>
    <n v="7765157.3200000003"/>
    <n v="3728867.2499999995"/>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 "/>
    <s v="99 - MULTIPROVINCIAL"/>
    <n v="6600000"/>
    <n v="8350000"/>
    <n v="5513278.400000000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 "/>
    <s v="99 - MULTIPROVINCIAL"/>
    <n v="0"/>
    <n v="2886842.73"/>
    <n v="180810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 "/>
    <s v="99 - MULTIPROVINCIAL"/>
    <n v="2600000"/>
    <n v="3339320.36"/>
    <n v="2042967.1600000001"/>
  </r>
  <r>
    <s v="2024"/>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 "/>
    <s v="99 - MULTIPROVINCIAL"/>
    <n v="1800000"/>
    <n v="2273438"/>
    <n v="1504751.18"/>
  </r>
  <r>
    <s v="2024"/>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10 - FONDO GENERAL"/>
    <s v=" "/>
    <s v="99 - MULTIPROVINCIAL"/>
    <n v="0"/>
    <n v="3255343.6"/>
    <n v="374838.98"/>
  </r>
  <r>
    <s v="2024"/>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 "/>
    <s v="99 - MULTIPROVINCIAL"/>
    <n v="2200000"/>
    <n v="1018298"/>
    <n v="949776.1"/>
  </r>
  <r>
    <s v="2024"/>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10 - FONDO GENERAL"/>
    <s v=" "/>
    <s v="99 - MULTIPROVINCIAL"/>
    <n v="0"/>
    <n v="746958.6"/>
    <n v="499323.37"/>
  </r>
  <r>
    <s v="2024"/>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 "/>
    <s v="99 - MULTIPROVINCIAL"/>
    <n v="1800000"/>
    <n v="1345507.76"/>
    <n v="1146470.3"/>
  </r>
  <r>
    <s v="2024"/>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 "/>
    <s v="99 - MULTIPROVINCIAL"/>
    <n v="250000"/>
    <n v="115000"/>
    <n v="105142.05"/>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 "/>
    <s v="99 - MULTIPROVINCIAL"/>
    <n v="0"/>
    <n v="4000000"/>
    <n v="757571.8"/>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 "/>
    <s v="99 - MULTIPROVINCIAL"/>
    <n v="250000"/>
    <n v="482000"/>
    <n v="389969.51999999996"/>
  </r>
  <r>
    <s v="2024"/>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 "/>
    <s v="99 - MULTIPROVINCIAL"/>
    <n v="0"/>
    <n v="1206500"/>
    <n v="153154.68"/>
  </r>
  <r>
    <s v="2024"/>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 "/>
    <s v="99 - MULTIPROVINCIAL"/>
    <n v="3200000"/>
    <n v="1233652.2400000002"/>
    <n v="1226712.22"/>
  </r>
  <r>
    <s v="2024"/>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10 - FONDO GENERAL"/>
    <s v=" "/>
    <s v="99 - MULTIPROVINCIAL"/>
    <n v="0"/>
    <n v="2721510"/>
    <n v="138317.24"/>
  </r>
  <r>
    <s v="2024"/>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 "/>
    <s v="99 - MULTIPROVINCIAL"/>
    <n v="21050000"/>
    <n v="22551579"/>
    <n v="21498004.850000001"/>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 "/>
    <s v="99 - MULTIPROVINCIAL"/>
    <n v="0"/>
    <n v="20670041"/>
    <n v="12767255.51"/>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 "/>
    <s v="99 - MULTIPROVINCIAL"/>
    <n v="11210000"/>
    <n v="10093695"/>
    <n v="9766711.9299999997"/>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 "/>
    <s v="99 - MULTIPROVINCIAL"/>
    <n v="419037260"/>
    <n v="418785214.20999998"/>
    <n v="405668722.57999992"/>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 "/>
    <s v="99 - MULTIPROVINCIAL"/>
    <n v="52155290"/>
    <n v="79173420.789999992"/>
    <n v="50501276.460000008"/>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 "/>
    <s v="99 - MULTIPROVINCIAL"/>
    <n v="59431548"/>
    <n v="59431548"/>
    <n v="57204544.270000003"/>
  </r>
  <r>
    <s v="2024"/>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 "/>
    <s v="99 - MULTIPROVINCIAL"/>
    <n v="28187655"/>
    <n v="32802433.449999996"/>
    <n v="29527609.35000000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 "/>
    <s v="99 - MULTIPROVINCIAL"/>
    <n v="1500000"/>
    <n v="1005974.01"/>
    <n v="933720.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 "/>
    <s v="99 - MULTIPROVINCIAL"/>
    <n v="50000"/>
    <n v="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 "/>
    <s v="99 - MULTIPROVINCIAL"/>
    <n v="120000"/>
    <n v="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 "/>
    <s v="99 - MULTIPROVINCIAL"/>
    <n v="580000"/>
    <n v="4159262.76"/>
    <n v="2945524.6100000003"/>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 "/>
    <s v="99 - MULTIPROVINCIAL"/>
    <n v="0"/>
    <n v="12100000"/>
    <n v="1010862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 "/>
    <s v="99 - MULTIPROVINCIAL"/>
    <n v="14600000"/>
    <n v="35791695.880000003"/>
    <n v="35791695.879999995"/>
  </r>
  <r>
    <s v="2024"/>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 "/>
    <s v="99 - MULTIPROVINCIAL"/>
    <n v="2450000"/>
    <n v="2585739.31"/>
    <n v="789147.91999999993"/>
  </r>
  <r>
    <s v="2024"/>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 "/>
    <s v="99 - MULTIPROVINCIAL"/>
    <n v="5500000"/>
    <n v="13799572.240000002"/>
    <n v="9065604"/>
  </r>
  <r>
    <s v="2024"/>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 "/>
    <s v="99 - MULTIPROVINCIAL"/>
    <n v="200000"/>
    <n v="1823280"/>
    <n v="113280"/>
  </r>
  <r>
    <s v="2024"/>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 "/>
    <s v="99 - MULTIPROVINCIAL"/>
    <n v="4353399"/>
    <n v="5086521.22"/>
    <n v="3644840.96"/>
  </r>
  <r>
    <s v="2024"/>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 "/>
    <s v="99 - MULTIPROVINCIAL"/>
    <n v="1280000"/>
    <n v="2211164.17"/>
    <n v="1946341.8599999999"/>
  </r>
  <r>
    <s v="2024"/>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 "/>
    <s v="99 - MULTIPROVINCIAL"/>
    <n v="2200000"/>
    <n v="1925403.01"/>
    <n v="1576874.24"/>
  </r>
  <r>
    <s v="2024"/>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 "/>
    <s v="99 - MULTIPROVINCIAL"/>
    <n v="100000"/>
    <n v="283937.25"/>
    <n v="283937.25"/>
  </r>
  <r>
    <s v="2024"/>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 "/>
    <s v="99 - MULTIPROVINCIAL"/>
    <n v="250000"/>
    <n v="179500"/>
    <n v="129415.32"/>
  </r>
  <r>
    <s v="2024"/>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 "/>
    <s v="99 - MULTIPROVINCIAL"/>
    <n v="600000"/>
    <n v="724782.60000000009"/>
    <n v="449576.67"/>
  </r>
  <r>
    <s v="2024"/>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 "/>
    <s v="99 - MULTIPROVINCIAL"/>
    <n v="9650000"/>
    <n v="12431518.199999999"/>
    <n v="9397813.1600000001"/>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 "/>
    <s v="99 - MULTIPROVINCIAL"/>
    <n v="7300000"/>
    <n v="8649143.8000000007"/>
    <n v="7732638.1199999992"/>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 "/>
    <s v="99 - MULTIPROVINCIAL"/>
    <n v="12100000"/>
    <n v="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 "/>
    <s v="99 - MULTIPROVINCIAL"/>
    <n v="26684796"/>
    <n v="32946871.670000002"/>
    <n v="32946870.780000001"/>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 "/>
    <s v="99 - MULTIPROVINCIAL"/>
    <n v="771000"/>
    <n v="706750"/>
    <n v="70675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 "/>
    <s v="99 - MULTIPROVINCIAL"/>
    <n v="60000"/>
    <n v="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 "/>
    <s v="99 - MULTIPROVINCIAL"/>
    <n v="3652200"/>
    <n v="3328752.11"/>
    <n v="3328750.62"/>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 "/>
    <s v="99 - MULTIPROVINCIAL"/>
    <n v="980000"/>
    <n v="938719"/>
    <n v="938718.61"/>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 "/>
    <s v="99 - MULTIPROVINCIAL"/>
    <n v="48000"/>
    <n v="0"/>
    <n v="0"/>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 "/>
    <s v="99 - MULTIPROVINCIAL"/>
    <n v="1635000"/>
    <n v="1491901"/>
    <n v="1491494.8300000003"/>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 "/>
    <s v="99 - MULTIPROVINCIAL"/>
    <n v="912000"/>
    <n v="922092.22"/>
    <n v="921581.51"/>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 "/>
    <s v="99 - MULTIPROVINCIAL"/>
    <n v="4260000"/>
    <n v="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 "/>
    <s v="99 - MULTIPROVINCIAL"/>
    <n v="30000"/>
    <n v="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 "/>
    <s v="99 - MULTIPROVINCIAL"/>
    <n v="37000"/>
    <n v="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 "/>
    <s v="99 - MULTIPROVINCIAL"/>
    <n v="1092600"/>
    <n v="250000"/>
    <n v="25000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 "/>
    <s v="99 - MULTIPROVINCIAL"/>
    <n v="420296"/>
    <n v="1806"/>
    <n v="1788.0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04 - BARAHONA"/>
    <n v="7475000"/>
    <n v="7884000"/>
    <n v="7872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06 - DUARTE"/>
    <n v="9520000"/>
    <n v="8320000"/>
    <n v="8296666.66999999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08 - EL SEIBO"/>
    <n v="10660000"/>
    <n v="10930000"/>
    <n v="1092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21 - SAN CRISTOBAL"/>
    <n v="8944000"/>
    <n v="8584000"/>
    <n v="85815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25 - SANTIAGO"/>
    <n v="10530000"/>
    <n v="9985000"/>
    <n v="998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99 - MULTIPROVINCIAL"/>
    <n v="842496000"/>
    <n v="855077400"/>
    <n v="849185262.9900000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 "/>
    <s v="99 - MULTIPROVINCIAL"/>
    <n v="0"/>
    <n v="5664000"/>
    <n v="534975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 "/>
    <s v="99 - MULTIPROVINCIAL"/>
    <n v="158860000"/>
    <n v="247781000"/>
    <n v="241606106.1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540000"/>
    <n v="540000"/>
    <n v="154545.3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04 - BARAHONA"/>
    <n v="1028110"/>
    <n v="1078110"/>
    <n v="1075230.230000000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06 - DUARTE"/>
    <n v="1223418"/>
    <n v="1143418"/>
    <n v="1133264.45000000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08 - EL SEIBO"/>
    <n v="1464296"/>
    <n v="1489296"/>
    <n v="1485970.96000000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21 - SAN CRISTOBAL"/>
    <n v="1227000"/>
    <n v="1227000"/>
    <n v="1173336.570000000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25 - SANTIAGO"/>
    <n v="1449000"/>
    <n v="1449000"/>
    <n v="1367528.46000000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17410868"/>
    <n v="118795868"/>
    <n v="116591362.8300000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 "/>
    <s v="99 - MULTIPROVINCIAL"/>
    <n v="0"/>
    <n v="811653.63"/>
    <n v="780999.6800000001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 "/>
    <s v="99 - MULTIPROVINCIAL"/>
    <n v="36000000"/>
    <n v="37061000"/>
    <n v="36202742.15999997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4550000"/>
    <n v="5817310.2999999998"/>
    <n v="3969890.309999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 "/>
    <s v="99 - MULTIPROVINCIAL"/>
    <n v="14000000"/>
    <n v="19881434.300000001"/>
    <n v="13804923.64999999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 "/>
    <s v="99 - MULTIPROVINCIAL"/>
    <n v="2200000"/>
    <n v="5856176.5"/>
    <n v="4011928.479999999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 "/>
    <s v="99 - MULTIPROVINCIAL"/>
    <n v="45216715"/>
    <n v="41120493.810000002"/>
    <n v="37604289.44000000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 "/>
    <s v="99 - MULTIPROVINCIAL"/>
    <n v="0"/>
    <n v="606000"/>
    <n v="605167.9399999999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04 - BARAHONA"/>
    <n v="84000"/>
    <n v="101129.23"/>
    <n v="94468.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06 - DUARTE"/>
    <n v="143000"/>
    <n v="138783.56"/>
    <n v="135923.5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08 - EL SEIBO"/>
    <n v="74000"/>
    <n v="167822.53"/>
    <n v="155902.889999999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21 - SAN CRISTOBAL"/>
    <n v="59000"/>
    <n v="86997.97"/>
    <n v="85817.96999999998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25 - SANTIAGO"/>
    <n v="30000"/>
    <n v="42515"/>
    <n v="4191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99 - MULTIPROVINCIAL"/>
    <n v="24592000"/>
    <n v="30878209.510000002"/>
    <n v="30246038.41999997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1000000"/>
    <n v="16922299.109999999"/>
    <n v="11110194.49999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5500000"/>
    <n v="34642002.560000002"/>
    <n v="20342202.40999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250953675"/>
    <n v="254664015.12999997"/>
    <n v="6555858.940000000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6500000"/>
    <n v="38618548.789999999"/>
    <n v="37975928.03000000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124413"/>
    <n v="12441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2800000"/>
    <n v="4309000"/>
    <n v="3192201.5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 "/>
    <s v="99 - MULTIPROVINCIAL"/>
    <n v="1400000"/>
    <n v="814000"/>
    <n v="439085.2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 "/>
    <s v="99 - MULTIPROVINCIAL"/>
    <n v="2700000"/>
    <n v="2314000"/>
    <n v="2234957.51000000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70 - DONACION EXTERNA"/>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 "/>
    <s v="99 - MULTIPROVINCIAL"/>
    <n v="210000"/>
    <n v="228000"/>
    <n v="20617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 "/>
    <s v="99 - MULTIPROVINCIAL"/>
    <n v="2100000"/>
    <n v="1959000"/>
    <n v="1114440.9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645000"/>
    <n v="673000"/>
    <n v="533133.1699999999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04 - BARAHONA"/>
    <n v="600000"/>
    <n v="360000"/>
    <n v="282380.9100000000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06 - DUARTE"/>
    <n v="492000"/>
    <n v="360000"/>
    <n v="26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08 - EL SEIBO"/>
    <n v="600000"/>
    <n v="715000"/>
    <n v="66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21 - SAN CRISTOBAL"/>
    <n v="600000"/>
    <n v="260000"/>
    <n v="186177.0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25 - SANTIAGO"/>
    <n v="600000"/>
    <n v="460000"/>
    <n v="358402.8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4979200"/>
    <n v="26216200"/>
    <n v="21691500.1999999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 "/>
    <s v="99 - MULTIPROVINCIAL"/>
    <n v="13355000"/>
    <n v="12313000"/>
    <n v="7643571.220000003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 "/>
    <s v="99 - MULTIPROVINCIAL"/>
    <n v="1975000"/>
    <n v="1605000"/>
    <n v="159500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197308"/>
    <n v="217308"/>
    <n v="214316.50000000006"/>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 "/>
    <s v="99 - MULTIPROVINCIAL"/>
    <n v="18000"/>
    <n v="20991.83"/>
    <n v="20631.830000000002"/>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 "/>
    <s v="99 - MULTIPROVINCIAL"/>
    <n v="96000"/>
    <n v="96000"/>
    <n v="800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 "/>
    <s v="99 - MULTIPROVINCIAL"/>
    <n v="342592741"/>
    <n v="315382394.72000003"/>
    <n v="307364770.8099999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 "/>
    <s v="99 - MULTIPROVINCIAL"/>
    <n v="49844310"/>
    <n v="74567579.5"/>
    <n v="50212235.4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3548337"/>
    <n v="44035413.779999994"/>
    <n v="40337757.009999976"/>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 "/>
    <s v="99 - MULTIPROVINCIAL"/>
    <n v="20815000"/>
    <n v="20003200"/>
    <n v="16889303.29000000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54000"/>
    <n v="326800"/>
    <n v="326426.9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 "/>
    <s v="99 - MULTIPROVINCIAL"/>
    <n v="23602957"/>
    <n v="22877302"/>
    <n v="10391405.70999999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 "/>
    <s v="99 - MULTIPROVINCIAL"/>
    <n v="15322353"/>
    <n v="12572073"/>
    <n v="4640626.359999999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 "/>
    <s v="99 - MULTIPROVINCIAL"/>
    <n v="11069750"/>
    <n v="6250250"/>
    <n v="5723689.279999999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 "/>
    <s v="99 - MULTIPROVINCIAL"/>
    <n v="12490940"/>
    <n v="9964940"/>
    <n v="9467256.3800000008"/>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510000"/>
    <n v="5660700"/>
    <n v="4160130.9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7644500"/>
    <n v="5430893"/>
    <n v="4179764.1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15576435"/>
    <n v="15576435"/>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851812"/>
    <n v="3246750"/>
    <n v="2596729.4499999997"/>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521550"/>
    <n v="1107050"/>
    <n v="1001327.9500000001"/>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 "/>
    <s v="99 - MULTIPROVINCIAL"/>
    <n v="147000"/>
    <n v="658500"/>
    <n v="648981.1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 "/>
    <s v="99 - MULTIPROVINCIAL"/>
    <n v="1011691"/>
    <n v="1131666"/>
    <n v="969183.31"/>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 "/>
    <s v="99 - MULTIPROVINCIAL"/>
    <n v="4250"/>
    <n v="87250"/>
    <n v="78186.600000000006"/>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 "/>
    <s v="99 - MULTIPROVINCIAL"/>
    <n v="375000"/>
    <n v="156000"/>
    <n v="154173.0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2800"/>
    <n v="39800"/>
    <n v="118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5775500"/>
    <n v="7679500"/>
    <n v="7653159.3700000001"/>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 "/>
    <s v="99 - MULTIPROVINCIAL"/>
    <n v="3099247"/>
    <n v="6071747"/>
    <n v="4335857.8"/>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 "/>
    <s v="99 - MULTIPROVINCIAL"/>
    <n v="0"/>
    <n v="9507"/>
    <n v="416.7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S"/>
    <s v="00 - N/A"/>
    <s v="10 - FONDO GENERAL"/>
    <s v=" "/>
    <s v="99 - MULTIPROVINCIAL"/>
    <n v="0"/>
    <n v="9235"/>
    <n v="9234.6299999999992"/>
  </r>
  <r>
    <s v="2024"/>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9 - OTRAS CONTRATACIONES DE SERVICIOS"/>
    <s v="N"/>
    <s v="00 - N/A"/>
    <s v="10 - FONDO GENERAL"/>
    <s v=" "/>
    <s v="99 - MULTIPROVINCIAL"/>
    <n v="100000"/>
    <n v="100000"/>
    <n v="4602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 "/>
    <s v="99 - MULTIPROVINCIAL"/>
    <n v="11923305"/>
    <n v="11227973.130000001"/>
    <n v="10845706.53999999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 "/>
    <s v="99 - MULTIPROVINCIAL"/>
    <n v="15749977"/>
    <n v="15958412"/>
    <n v="15958410.8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079570"/>
    <n v="1425796.87"/>
    <n v="1366566.640000000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 "/>
    <s v="99 - MULTIPROVINCIAL"/>
    <n v="3180000"/>
    <n v="3563000"/>
    <n v="2922877.9899999998"/>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00000"/>
    <n v="292646.5"/>
    <n v="292646.5"/>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 "/>
    <s v="99 - MULTIPROVINCIAL"/>
    <n v="0"/>
    <n v="137560"/>
    <n v="13755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 "/>
    <s v="99 - MULTIPROVINCIAL"/>
    <n v="115000"/>
    <n v="115070"/>
    <n v="115068.35"/>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416399"/>
    <n v="14093836.560000001"/>
    <n v="8157378.9900000002"/>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200000"/>
    <n v="485760"/>
    <n v="288309.40000000002"/>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0"/>
    <n v="6476436.71"/>
    <n v="5845347.5399999991"/>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150622"/>
    <n v="300847.56999999995"/>
    <n v="254597.2600000000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 "/>
    <s v="99 - MULTIPROVINCIAL"/>
    <n v="1400000"/>
    <n v="913155.8"/>
    <n v="323154.78999999998"/>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 "/>
    <s v="99 - MULTIPROVINCIAL"/>
    <n v="800000"/>
    <n v="620391.26"/>
    <n v="620391.25"/>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 "/>
    <s v="99 - MULTIPROVINCIAL"/>
    <n v="1200000"/>
    <n v="229371.37999999998"/>
    <n v="229371.1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0"/>
    <n v="356456"/>
    <n v="306707.9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4400000"/>
    <n v="5020049.28"/>
    <n v="5020048.37"/>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 "/>
    <s v="99 - MULTIPROVINCIAL"/>
    <n v="1660861"/>
    <n v="2621223.6100000003"/>
    <n v="2105562.3999999994"/>
  </r>
  <r>
    <s v="2024"/>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 "/>
    <s v="99 - MULTIPROVINCIAL"/>
    <n v="169461162"/>
    <n v="165054902.73999998"/>
    <n v="165054462.70999992"/>
  </r>
  <r>
    <s v="2024"/>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 "/>
    <s v="99 - MULTIPROVINCIAL"/>
    <n v="28002000"/>
    <n v="40172344.899999999"/>
    <n v="39997283.289999999"/>
  </r>
  <r>
    <s v="2024"/>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 "/>
    <s v="99 - MULTIPROVINCIAL"/>
    <n v="22750051"/>
    <n v="22285965.359999999"/>
    <n v="22002056.620000005"/>
  </r>
  <r>
    <s v="2024"/>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 "/>
    <s v="99 - MULTIPROVINCIAL"/>
    <n v="23080000"/>
    <n v="25248000"/>
    <n v="25057401.520000003"/>
  </r>
  <r>
    <s v="2024"/>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 "/>
    <s v="99 - MULTIPROVINCIAL"/>
    <n v="515000"/>
    <n v="333600"/>
    <n v="18585"/>
  </r>
  <r>
    <s v="2024"/>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 "/>
    <s v="99 - MULTIPROVINCIAL"/>
    <n v="4200000"/>
    <n v="16610000"/>
    <n v="13404795"/>
  </r>
  <r>
    <s v="2024"/>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 "/>
    <s v="99 - MULTIPROVINCIAL"/>
    <n v="2720000"/>
    <n v="2801500"/>
    <n v="97000"/>
  </r>
  <r>
    <s v="2024"/>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 "/>
    <s v="99 - MULTIPROVINCIAL"/>
    <n v="22629000"/>
    <n v="21089500"/>
    <n v="20742078.949999996"/>
  </r>
  <r>
    <s v="2024"/>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 "/>
    <s v="99 - MULTIPROVINCIAL"/>
    <n v="13300000"/>
    <n v="14207855"/>
    <n v="14206517.010000002"/>
  </r>
  <r>
    <s v="2024"/>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 "/>
    <s v="99 - MULTIPROVINCIAL"/>
    <n v="4900000"/>
    <n v="3632399.9999999995"/>
    <n v="3015324.7500000005"/>
  </r>
  <r>
    <s v="2024"/>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 "/>
    <s v="99 - MULTIPROVINCIAL"/>
    <n v="3896849"/>
    <n v="4475500"/>
    <n v="3692450.44"/>
  </r>
  <r>
    <s v="2024"/>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 "/>
    <s v="99 - MULTIPROVINCIAL"/>
    <n v="2900000"/>
    <n v="3721500"/>
    <n v="3081696.3"/>
  </r>
  <r>
    <s v="2024"/>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 "/>
    <s v="99 - MULTIPROVINCIAL"/>
    <n v="665000"/>
    <n v="876800"/>
    <n v="573144.57999999996"/>
  </r>
  <r>
    <s v="2024"/>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 "/>
    <s v="99 - MULTIPROVINCIAL"/>
    <n v="448000"/>
    <n v="366600"/>
    <n v="184115.4"/>
  </r>
  <r>
    <s v="2024"/>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 "/>
    <s v="99 - MULTIPROVINCIAL"/>
    <n v="675000"/>
    <n v="510000"/>
    <n v="442105.27999999997"/>
  </r>
  <r>
    <s v="2024"/>
    <x v="0"/>
    <x v="0"/>
    <x v="0"/>
    <x v="0"/>
    <s v="2 - Poder Ejecutivo"/>
    <s v="0220 - MINISTERIO DE ECONOMÍA, PLANIFICACIÓN Y DESARROLLO"/>
    <s v="0018 - SISTEMA ÚNICO DE BENEFICIARIOS"/>
    <s v="4 - SERVICIOS SOCIALES"/>
    <s v="4.5 - Protección social"/>
    <s v="4.5.10 - Asistencia social"/>
    <s v="2.3 - MATERIALES Y SUMINISTROS"/>
    <s v="2.3.4 - PRODUCTOS FARMACÉUTICOS"/>
    <s v="N"/>
    <s v="00 - N/A"/>
    <s v="10 - FONDO GENERAL"/>
    <s v=" "/>
    <s v="99 - MULTIPROVINCIAL"/>
    <n v="10000"/>
    <n v="4000"/>
    <n v="0"/>
  </r>
  <r>
    <s v="2024"/>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 "/>
    <s v="99 - MULTIPROVINCIAL"/>
    <n v="700000"/>
    <n v="519400"/>
    <n v="401704.01"/>
  </r>
  <r>
    <s v="2024"/>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 "/>
    <s v="99 - MULTIPROVINCIAL"/>
    <n v="119678"/>
    <n v="259678"/>
    <n v="213196.96"/>
  </r>
  <r>
    <s v="2024"/>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 "/>
    <s v="99 - MULTIPROVINCIAL"/>
    <n v="11100000"/>
    <n v="11467200"/>
    <n v="10355176.579999998"/>
  </r>
  <r>
    <s v="2024"/>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 "/>
    <s v="99 - MULTIPROVINCIAL"/>
    <n v="1900000"/>
    <n v="2516670"/>
    <n v="1746522.3400000003"/>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 "/>
    <s v="01 - DISTRITO NACIONAL"/>
    <n v="285984759"/>
    <n v="276813034.29000002"/>
    <n v="275395161.01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 "/>
    <s v="99 - MULTIPROVINCIAL"/>
    <n v="117501000"/>
    <n v="122256657.18000001"/>
    <n v="121234266.96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 "/>
    <s v="01 - DISTRITO NACIONAL"/>
    <n v="72347440"/>
    <n v="118331531.53"/>
    <n v="71262561.11999997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 "/>
    <s v="99 - MULTIPROVINCIAL"/>
    <n v="27019000"/>
    <n v="28307320"/>
    <n v="26999842.520000003"/>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4 - GRATIFICACIONES Y BONIFICACIONES"/>
    <s v="N"/>
    <s v="00 - N/A"/>
    <s v="10 - FONDO GENERAL"/>
    <s v=" "/>
    <s v="01 - DISTRITO NACIONAL"/>
    <n v="0"/>
    <n v="9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 "/>
    <s v="01 - DISTRITO NACIONAL"/>
    <n v="40222061"/>
    <n v="37670361"/>
    <n v="37511130.56999998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3232534"/>
    <n v="16674034"/>
    <n v="16580807.58999999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 "/>
    <s v="01 - DISTRITO NACIONAL"/>
    <n v="20100000"/>
    <n v="25493000"/>
    <n v="22511895.29999999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 "/>
    <s v="01 - DISTRITO NACIONAL"/>
    <n v="7075000"/>
    <n v="9854120"/>
    <n v="5943511.679999999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00000"/>
    <n v="5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 "/>
    <s v="01 - DISTRITO NACIONAL"/>
    <n v="11800000"/>
    <n v="4704184.2"/>
    <n v="3923104.1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 "/>
    <s v="99 - MULTIPROVINCIAL"/>
    <n v="1150000"/>
    <n v="1550000"/>
    <n v="822151.4799999998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 "/>
    <s v="01 - DISTRITO NACIONAL"/>
    <n v="5700000"/>
    <n v="1350000"/>
    <n v="762264.03"/>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 "/>
    <s v="99 - MULTIPROVINCIAL"/>
    <n v="900000"/>
    <n v="9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 "/>
    <s v="01 - DISTRITO NACIONAL"/>
    <n v="7220000"/>
    <n v="19539092"/>
    <n v="18856809.009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 "/>
    <s v="01 - DISTRITO NACIONAL"/>
    <n v="24250000"/>
    <n v="26771000"/>
    <n v="25257510.100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01 - DISTRITO NACIONAL"/>
    <n v="12200000"/>
    <n v="21300000"/>
    <n v="10761665.259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 "/>
    <s v="01 - DISTRITO NACIONAL"/>
    <n v="61293450"/>
    <n v="38068194"/>
    <n v="30100165.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36300000"/>
    <n v="46200000"/>
    <n v="41326836.980000004"/>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 "/>
    <s v="01 - DISTRITO NACIONAL"/>
    <n v="13750000"/>
    <n v="13450000"/>
    <n v="10059144.190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 "/>
    <s v="01 - DISTRITO NACIONAL"/>
    <n v="2750000"/>
    <n v="2751460"/>
    <n v="2074090.6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 "/>
    <s v="01 - DISTRITO NACIONAL"/>
    <n v="550000"/>
    <n v="1209500"/>
    <n v="208242.65000000002"/>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 "/>
    <s v="01 - DISTRITO NACIONAL"/>
    <n v="1100000"/>
    <n v="1455000"/>
    <n v="993656.13"/>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 "/>
    <s v="01 - DISTRITO NACIONAL"/>
    <n v="150000"/>
    <n v="230000"/>
    <n v="197025.1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 "/>
    <s v="01 - DISTRITO NACIONAL"/>
    <n v="600000"/>
    <n v="564200"/>
    <n v="229802.3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 "/>
    <s v="01 - DISTRITO NACIONAL"/>
    <n v="600000"/>
    <n v="90620"/>
    <n v="26049.6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 "/>
    <s v="01 - DISTRITO NACIONAL"/>
    <n v="9150000"/>
    <n v="13237000"/>
    <n v="12795856.300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 "/>
    <s v="01 - DISTRITO NACIONAL"/>
    <n v="5750000"/>
    <n v="8584052.8000000007"/>
    <n v="6894891.4700000007"/>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800000"/>
    <n v="800000"/>
    <n v="360290.68"/>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300000"/>
    <n v="300000"/>
    <n v="300000"/>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 "/>
    <s v="01 - DISTRITO NACIONAL"/>
    <n v="71451232"/>
    <n v="73392812.500000015"/>
    <n v="73392811.519999996"/>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 "/>
    <s v="99 - MULTIPROVINCIAL"/>
    <n v="44613019"/>
    <n v="55293068.450000003"/>
    <n v="55157963.32"/>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 "/>
    <s v="01 - DISTRITO NACIONAL"/>
    <n v="18980890"/>
    <n v="27527600.489999998"/>
    <n v="27349849.969999999"/>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 "/>
    <s v="01 - DISTRITO NACIONAL"/>
    <n v="10158409"/>
    <n v="9512728.120000001"/>
    <n v="9509494.2300000004"/>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 "/>
    <s v="99 - MULTIPROVINCIAL"/>
    <n v="6439664"/>
    <n v="10044072.77"/>
    <n v="8284291.8099999959"/>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 "/>
    <s v="01 - DISTRITO NACIONAL"/>
    <n v="14901235"/>
    <n v="12227735"/>
    <n v="9709878.0899999999"/>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 "/>
    <s v="01 - DISTRITO NACIONAL"/>
    <n v="565000"/>
    <n v="193000.00000000006"/>
    <n v="5546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 "/>
    <s v="99 - MULTIPROVINCIAL"/>
    <n v="181000"/>
    <n v="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 "/>
    <s v="01 - DISTRITO NACIONAL"/>
    <n v="200000"/>
    <n v="653806.6"/>
    <n v="485816.24"/>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 "/>
    <s v="99 - MULTIPROVINCIAL"/>
    <n v="600000"/>
    <n v="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 "/>
    <s v="01 - DISTRITO NACIONAL"/>
    <n v="120000"/>
    <n v="200000"/>
    <n v="182293.63999999998"/>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 "/>
    <s v="01 - DISTRITO NACIONAL"/>
    <n v="6112537"/>
    <n v="5914975.4000000004"/>
    <n v="5390094.1999999993"/>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 "/>
    <s v="01 - DISTRITO NACIONAL"/>
    <n v="12846000"/>
    <n v="1707520"/>
    <n v="1556095.0599999998"/>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 "/>
    <s v="01 - DISTRITO NACIONAL"/>
    <n v="12314720"/>
    <n v="4252720"/>
    <n v="3599543.4"/>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 "/>
    <s v="01 - DISTRITO NACIONAL"/>
    <n v="6191329"/>
    <n v="14288966"/>
    <n v="10265121"/>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 "/>
    <s v="99 - MULTIPROVINCIAL"/>
    <n v="1680000"/>
    <n v="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 "/>
    <s v="01 - DISTRITO NACIONAL"/>
    <n v="754000"/>
    <n v="1827162"/>
    <n v="1565952.77"/>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 "/>
    <s v="99 - MULTIPROVINCIAL"/>
    <n v="596000"/>
    <n v="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 "/>
    <s v="01 - DISTRITO NACIONAL"/>
    <n v="366253"/>
    <n v="553253"/>
    <n v="508670.33"/>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 "/>
    <s v="01 - DISTRITO NACIONAL"/>
    <n v="424000"/>
    <n v="276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 "/>
    <s v="01 - DISTRITO NACIONAL"/>
    <n v="190000"/>
    <n v="410000"/>
    <n v="287644.16000000003"/>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 "/>
    <s v="01 - DISTRITO NACIONAL"/>
    <n v="100000"/>
    <n v="100000"/>
    <n v="99247.53"/>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 "/>
    <s v="01 - DISTRITO NACIONAL"/>
    <n v="550000"/>
    <n v="40000"/>
    <n v="39608"/>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 "/>
    <s v="01 - DISTRITO NACIONAL"/>
    <n v="0"/>
    <n v="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 "/>
    <s v="01 - DISTRITO NACIONAL"/>
    <n v="4604000"/>
    <n v="4636000"/>
    <n v="3517955.26"/>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 "/>
    <s v="01 - DISTRITO NACIONAL"/>
    <n v="938000"/>
    <n v="4319345"/>
    <n v="2354742.06"/>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 "/>
    <s v="01 - DISTRITO NACIONAL"/>
    <n v="486783353"/>
    <n v="369464597"/>
    <n v="367666495.11999995"/>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 "/>
    <s v="99 - MULTIPROVINCIAL"/>
    <n v="77099496"/>
    <n v="89897426"/>
    <n v="88829480.299999997"/>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 "/>
    <s v="01 - DISTRITO NACIONAL"/>
    <n v="49300996"/>
    <n v="82094722"/>
    <n v="80215945.00999999"/>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 "/>
    <s v="99 - MULTIPROVINCIAL"/>
    <n v="29280996"/>
    <n v="38871329"/>
    <n v="37891178.950000003"/>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 "/>
    <s v="01 - DISTRITO NACIONAL"/>
    <n v="0"/>
    <n v="27600"/>
    <n v="27562.95"/>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 "/>
    <s v="01 - DISTRITO NACIONAL"/>
    <n v="46801200"/>
    <n v="50402664"/>
    <n v="50314455.530000009"/>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 "/>
    <s v="99 - MULTIPROVINCIAL"/>
    <n v="18257628"/>
    <n v="15158711"/>
    <n v="12150719.410000002"/>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 "/>
    <s v="99 - MULTIPROVINCIAL"/>
    <n v="73459339"/>
    <n v="92779000"/>
    <n v="90841858.470000014"/>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 "/>
    <s v="01 - DISTRITO NACIONAL"/>
    <n v="0"/>
    <n v="232208"/>
    <n v="1230.03"/>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 "/>
    <s v="99 - MULTIPROVINCIAL"/>
    <n v="0"/>
    <n v="70801"/>
    <n v="7080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 "/>
    <s v="01 - DISTRITO NACIONAL"/>
    <n v="0"/>
    <n v="213700"/>
    <n v="211307.66"/>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 "/>
    <s v="99 - MULTIPROVINCIAL"/>
    <n v="0"/>
    <n v="16600"/>
    <n v="1660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 "/>
    <s v="01 - DISTRITO NACIONAL"/>
    <n v="0"/>
    <n v="341000"/>
    <n v="13600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 "/>
    <s v="99 - MULTIPROVINCIAL"/>
    <n v="0"/>
    <n v="728710"/>
    <n v="602202.25"/>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 "/>
    <s v="01 - DISTRITO NACIONAL"/>
    <n v="125900000"/>
    <n v="134565229"/>
    <n v="128650621.03999999"/>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 "/>
    <s v="99 - MULTIPROVINCIAL"/>
    <n v="225816780"/>
    <n v="306810916"/>
    <n v="277740706.10000008"/>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 "/>
    <s v="01 - DISTRITO NACIONAL"/>
    <n v="0"/>
    <n v="1809842"/>
    <n v="1809841.95"/>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 "/>
    <s v="99 - MULTIPROVINCIAL"/>
    <n v="0"/>
    <n v="4906085"/>
    <n v="4823594.2300000004"/>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 "/>
    <s v="01 - DISTRITO NACIONAL"/>
    <n v="0"/>
    <n v="106330"/>
    <n v="106329.8"/>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 "/>
    <s v="99 - MULTIPROVINCIAL"/>
    <n v="0"/>
    <n v="15364294"/>
    <n v="1667796.9700000002"/>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 "/>
    <s v="01 - DISTRITO NACIONAL"/>
    <n v="31500000"/>
    <n v="1386940"/>
    <n v="109204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 "/>
    <s v="99 - MULTIPROVINCIAL"/>
    <n v="0"/>
    <n v="68159698"/>
    <n v="66978066.18"/>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 "/>
    <s v="01 - DISTRITO NACIONAL"/>
    <n v="0"/>
    <n v="487968"/>
    <n v="487967.76"/>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 "/>
    <s v="99 - MULTIPROVINCIAL"/>
    <n v="0"/>
    <n v="4289390"/>
    <n v="4289389.7"/>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 "/>
    <s v="01 - DISTRITO NACIONAL"/>
    <n v="0"/>
    <n v="24535"/>
    <n v="24534.560000000001"/>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 "/>
    <s v="99 - MULTIPROVINCIAL"/>
    <n v="0"/>
    <n v="2829112"/>
    <n v="1982189.14"/>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 "/>
    <s v="01 - DISTRITO NACIONAL"/>
    <n v="0"/>
    <n v="109259"/>
    <n v="109257.86"/>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 "/>
    <s v="99 - MULTIPROVINCIAL"/>
    <n v="0"/>
    <n v="1346205"/>
    <n v="269240.59999999998"/>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 "/>
    <s v="01 - DISTRITO NACIONAL"/>
    <n v="0"/>
    <n v="233998"/>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 "/>
    <s v="99 - MULTIPROVINCIAL"/>
    <n v="0"/>
    <n v="3024046"/>
    <n v="2178303.6"/>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4 - PRODUCTOS FARMACÉUTICOS"/>
    <s v="N"/>
    <s v="00 - N/A"/>
    <s v="10 - FONDO GENERAL"/>
    <s v=" "/>
    <s v="01 - DISTRITO NACIONAL"/>
    <n v="0"/>
    <n v="61163"/>
    <n v="61162.5"/>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4 - PRODUCTOS FARMACÉUTICOS"/>
    <s v="N"/>
    <s v="00 - N/A"/>
    <s v="10 - FONDO GENERAL"/>
    <s v=" "/>
    <s v="99 - MULTIPROVINCIAL"/>
    <n v="0"/>
    <n v="23010"/>
    <n v="2301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 "/>
    <s v="99 - MULTIPROVINCIAL"/>
    <n v="0"/>
    <n v="95636"/>
    <n v="95635.46"/>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6 - PRODUCTOS DE MINERALES, METÁLICOS Y NO METÁLICOS"/>
    <s v="N"/>
    <s v="00 - N/A"/>
    <s v="10 - FONDO GENERAL"/>
    <s v=" "/>
    <s v="99 - MULTIPROVINCIAL"/>
    <n v="0"/>
    <n v="21387"/>
    <n v="21385.809999999998"/>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 "/>
    <s v="01 - DISTRITO NACIONAL"/>
    <n v="3000000"/>
    <n v="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 "/>
    <s v="99 - MULTIPROVINCIAL"/>
    <n v="10200000"/>
    <n v="9021190"/>
    <n v="9021186.620000001"/>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 "/>
    <s v="01 - DISTRITO NACIONAL"/>
    <n v="0"/>
    <n v="1590067"/>
    <n v="759029.10000000009"/>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 "/>
    <s v="99 - MULTIPROVINCIAL"/>
    <n v="0"/>
    <n v="9654002"/>
    <n v="9653377.7800000012"/>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200895"/>
    <n v="136226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3 - VIÁTICOS"/>
    <s v="N"/>
    <s v="00 - N/A"/>
    <s v="10 - FONDO GENERAL"/>
    <s v=" "/>
    <s v="99 - MULTIPROVINCIAL"/>
    <n v="50400"/>
    <n v="5040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019628"/>
    <n v="19628"/>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247446"/>
    <n v="86081"/>
    <n v="47144.58"/>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 "/>
    <s v="99 - MULTIPROVINCIAL"/>
    <n v="280250"/>
    <n v="28025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 "/>
    <s v="99 - MULTIPROVINCIAL"/>
    <n v="105860"/>
    <n v="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4637"/>
    <n v="4637"/>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18714"/>
    <n v="18714"/>
    <n v="0"/>
  </r>
  <r>
    <s v="2024"/>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 "/>
    <s v="99 - MULTIPROVINCIAL"/>
    <n v="14212008"/>
    <n v="9529008"/>
    <n v="9387000"/>
  </r>
  <r>
    <s v="2024"/>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 "/>
    <s v="99 - MULTIPROVINCIAL"/>
    <n v="1995116"/>
    <n v="1331116"/>
    <n v="1307782.5400000003"/>
  </r>
  <r>
    <s v="2024"/>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 "/>
    <s v="99 - MULTIPROVINCIAL"/>
    <n v="0"/>
    <n v="2427903"/>
    <n v="1231271.51"/>
  </r>
  <r>
    <s v="2024"/>
    <x v="0"/>
    <x v="0"/>
    <x v="0"/>
    <x v="0"/>
    <s v="2 - Poder Ejecutivo"/>
    <s v="0222 - MINISTERIO DE ENERGIA Y MINAS"/>
    <s v="0001 - MINISTERIO DE ENERGIA Y MINAS"/>
    <s v="2 - SERVICIOS ECONÓMICOS"/>
    <s v="2.4 - Energía y combustible"/>
    <s v="2.4.03 - Combustible"/>
    <s v="2.2 - CONTRATACIÓN DE SERVICIOS"/>
    <s v="2.2.5 - ALQUILERES Y RENTAS"/>
    <s v="N"/>
    <s v="00 - N/A"/>
    <s v="10 - FONDO GENERAL"/>
    <s v=" "/>
    <s v="99 - MULTIPROVINCIAL"/>
    <n v="0"/>
    <n v="0"/>
    <n v="0"/>
  </r>
  <r>
    <s v="2024"/>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 "/>
    <s v="99 - MULTIPROVINCIAL"/>
    <n v="0"/>
    <n v="0"/>
    <n v="0"/>
  </r>
  <r>
    <s v="2024"/>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 "/>
    <s v="99 - MULTIPROVINCIAL"/>
    <n v="12000000"/>
    <n v="14110433"/>
    <n v="14105810.42"/>
  </r>
  <r>
    <s v="2024"/>
    <x v="0"/>
    <x v="0"/>
    <x v="0"/>
    <x v="0"/>
    <s v="2 - Poder Ejecutivo"/>
    <s v="0222 - MINISTERIO DE ENERGIA Y MINAS"/>
    <s v="0001 - MINISTERIO DE ENERGIA Y MINAS"/>
    <s v="2 - SERVICIOS ECONÓMICOS"/>
    <s v="2.4 - Energía y combustible"/>
    <s v="2.4.03 - Combustible"/>
    <s v="2.3 - MATERIALES Y SUMINISTROS"/>
    <s v="2.3.1 - ALIMENTOS Y PRODUCTOS AGROFORESTALES"/>
    <s v="N"/>
    <s v="00 - N/A"/>
    <s v="10 - FONDO GENERAL"/>
    <s v=" "/>
    <s v="99 - MULTIPROVINCIAL"/>
    <n v="0"/>
    <n v="0"/>
    <n v="0"/>
  </r>
  <r>
    <s v="2024"/>
    <x v="0"/>
    <x v="0"/>
    <x v="0"/>
    <x v="0"/>
    <s v="2 - Poder Ejecutivo"/>
    <s v="0222 - MINISTERIO DE ENERGIA Y MINAS"/>
    <s v="0001 - MINISTERIO DE ENERGIA Y MINAS"/>
    <s v="2 - SERVICIOS ECONÓMICOS"/>
    <s v="2.4 - Energía y combustible"/>
    <s v="2.4.03 - Combustible"/>
    <s v="2.3 - MATERIALES Y SUMINISTROS"/>
    <s v="2.3.9 - PRODUCTOS Y ÚTILES VARIOS"/>
    <s v="N"/>
    <s v="00 - N/A"/>
    <s v="10 - FONDO GENERAL"/>
    <s v=" "/>
    <s v="99 - MULTIPROVINCIAL"/>
    <n v="0"/>
    <n v="2825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 "/>
    <s v="99 - MULTIPROVINCIAL"/>
    <n v="118000"/>
    <n v="21800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 "/>
    <s v="99 - MULTIPROVINCIAL"/>
    <n v="87300"/>
    <n v="1473418"/>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5 - ALQUILERES Y RENTAS"/>
    <s v="N"/>
    <s v="00 - N/A"/>
    <s v="10 - FONDO GENERAL"/>
    <s v=" "/>
    <s v="99 - MULTIPROVINCIAL"/>
    <n v="1871214"/>
    <n v="61983"/>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 "/>
    <s v="99 - MULTIPROVINCIAL"/>
    <n v="1184382"/>
    <n v="3784382"/>
    <n v="2404128.5499999998"/>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 "/>
    <s v="99 - MULTIPROVINCIAL"/>
    <n v="150578"/>
    <n v="0"/>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7 - COMBUSTIBLES, LUBRICANTES, PRODUCTOS QUÍMICOS Y CONEXOS"/>
    <s v="N"/>
    <s v="00 - N/A"/>
    <s v="10 - FONDO GENERAL"/>
    <s v=" "/>
    <s v="99 - MULTIPROVINCIAL"/>
    <n v="20000"/>
    <n v="20000"/>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 "/>
    <s v="99 - MULTIPROVINCIAL"/>
    <n v="0"/>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 "/>
    <s v="99 - MULTIPROVINCIAL"/>
    <n v="784991622"/>
    <n v="758295163.41999996"/>
    <n v="736620963.40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 "/>
    <s v="99 - MULTIPROVINCIAL"/>
    <n v="171750640"/>
    <n v="221321983"/>
    <n v="214695384.74000004"/>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 "/>
    <s v="99 - MULTIPROVINCIAL"/>
    <n v="0"/>
    <n v="7000000"/>
    <n v="686450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 "/>
    <s v="99 - MULTIPROVINCIAL"/>
    <n v="102823553"/>
    <n v="102127901.58"/>
    <n v="99648752.79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 "/>
    <s v="99 - MULTIPROVINCIAL"/>
    <n v="43428145"/>
    <n v="47954000"/>
    <n v="42545389.289999992"/>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 "/>
    <s v="99 - MULTIPROVINCIAL"/>
    <n v="54687690"/>
    <n v="56280610"/>
    <n v="15982595.02"/>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 "/>
    <s v="99 - MULTIPROVINCIAL"/>
    <n v="53610150"/>
    <n v="31006158"/>
    <n v="21219298.579999998"/>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 "/>
    <s v="99 - MULTIPROVINCIAL"/>
    <n v="11268210"/>
    <n v="386244"/>
    <n v="1104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 "/>
    <s v="99 - MULTIPROVINCIAL"/>
    <n v="55616461"/>
    <n v="105617971"/>
    <n v="47616712.54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 "/>
    <s v="99 - MULTIPROVINCIAL"/>
    <n v="0"/>
    <n v="27500000"/>
    <n v="15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 "/>
    <s v="99 - MULTIPROVINCIAL"/>
    <n v="44325265"/>
    <n v="54325265"/>
    <n v="30079751.1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 "/>
    <s v="99 - MULTIPROVINCIAL"/>
    <n v="23876896"/>
    <n v="16702672"/>
    <n v="7713524.620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 "/>
    <s v="99 - MULTIPROVINCIAL"/>
    <n v="169457296"/>
    <n v="84897045"/>
    <n v="56300747.27999998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 "/>
    <s v="99 - MULTIPROVINCIAL"/>
    <n v="120114559"/>
    <n v="51654844"/>
    <n v="24083926.04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 "/>
    <s v="99 - MULTIPROVINCIAL"/>
    <n v="11030359"/>
    <n v="9129936"/>
    <n v="4047336.3600000003"/>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 "/>
    <s v="99 - MULTIPROVINCIAL"/>
    <n v="0"/>
    <n v="13158616"/>
    <n v="1979220.14"/>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 "/>
    <s v="99 - MULTIPROVINCIAL"/>
    <n v="6968737"/>
    <n v="4122553"/>
    <n v="2684838.6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 "/>
    <s v="99 - MULTIPROVINCIAL"/>
    <n v="12010745"/>
    <n v="4997878"/>
    <n v="3992620.680000000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 "/>
    <s v="99 - MULTIPROVINCIAL"/>
    <n v="208211"/>
    <n v="663235"/>
    <n v="387354.6299999999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 "/>
    <s v="99 - MULTIPROVINCIAL"/>
    <n v="13827"/>
    <n v="3064217"/>
    <n v="2941150.0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 "/>
    <s v="99 - MULTIPROVINCIAL"/>
    <n v="6327297"/>
    <n v="7903526.1600000001"/>
    <n v="3744157.4200000004"/>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 "/>
    <s v="99 - MULTIPROVINCIAL"/>
    <n v="2000000"/>
    <n v="40937476"/>
    <n v="16414673.3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 "/>
    <s v="99 - MULTIPROVINCIAL"/>
    <n v="36570563"/>
    <n v="42610119"/>
    <n v="36305683.160000004"/>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 "/>
    <s v="99 - MULTIPROVINCIAL"/>
    <n v="2000000"/>
    <n v="2377089"/>
    <n v="354755.8999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 "/>
    <s v="99 - MULTIPROVINCIAL"/>
    <n v="105876736"/>
    <n v="81608419"/>
    <n v="52427472.7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 "/>
    <s v="99 - MULTIPROVINCIAL"/>
    <n v="23479573"/>
    <n v="72235908"/>
    <n v="21348182.940000001"/>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 "/>
    <s v="99 - MULTIPROVINCIAL"/>
    <n v="65366400"/>
    <n v="44583167"/>
    <n v="44583166.670000002"/>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 "/>
    <s v="99 - MULTIPROVINCIAL"/>
    <n v="9699869"/>
    <n v="6650869"/>
    <n v="6650584.75"/>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 "/>
    <s v="99 - MULTIPROVINCIAL"/>
    <n v="181600"/>
    <n v="3005457"/>
    <n v="2341205.9"/>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 "/>
    <s v="99 - MULTIPROVINCIAL"/>
    <n v="1157800"/>
    <n v="3157800"/>
    <n v="1381012.3800000004"/>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 "/>
    <s v="99 - MULTIPROVINCIAL"/>
    <n v="37642"/>
    <n v="5820002"/>
    <n v="2662198.5"/>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 "/>
    <s v="99 - MULTIPROVINCIAL"/>
    <n v="11800"/>
    <n v="11800"/>
    <n v="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 "/>
    <s v="99 - MULTIPROVINCIAL"/>
    <n v="13778710"/>
    <n v="71651153"/>
    <n v="41015302.329999998"/>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 "/>
    <s v="99 - MULTIPROVINCIAL"/>
    <n v="689646"/>
    <n v="8944686"/>
    <n v="1957891.4"/>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 "/>
    <s v="99 - MULTIPROVINCIAL"/>
    <n v="4520"/>
    <n v="2328459.9"/>
    <n v="572360.65999999992"/>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 "/>
    <s v="99 - MULTIPROVINCIAL"/>
    <n v="90054"/>
    <n v="422160"/>
    <n v="307876"/>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 "/>
    <s v="99 - MULTIPROVINCIAL"/>
    <n v="63104"/>
    <n v="248075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N"/>
    <s v="00 - N/A"/>
    <s v="10 - FONDO GENERAL"/>
    <s v=" "/>
    <s v="99 - MULTIPROVINCIAL"/>
    <n v="0"/>
    <n v="742250"/>
    <n v="741205"/>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5 - CUERO, CAUCHO Y PLÁSTICO"/>
    <s v="N"/>
    <s v="00 - N/A"/>
    <s v="10 - FONDO GENERAL"/>
    <s v=" "/>
    <s v="99 - MULTIPROVINCIAL"/>
    <n v="0"/>
    <n v="20000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 "/>
    <s v="99 - MULTIPROVINCIAL"/>
    <n v="13196"/>
    <n v="874046"/>
    <n v="228442.97"/>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N"/>
    <s v="00 - N/A"/>
    <s v="10 - FONDO GENERAL"/>
    <s v=" "/>
    <s v="99 - MULTIPROVINCIAL"/>
    <n v="365000"/>
    <n v="1334250"/>
    <n v="44042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 "/>
    <s v="99 - MULTIPROVINCIAL"/>
    <n v="211687"/>
    <n v="6746257"/>
    <n v="2228306.2300000004"/>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 "/>
    <s v="99 - MULTIPROVINCIAL"/>
    <n v="15000"/>
    <n v="15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3 - VIÁTICOS"/>
    <s v="N"/>
    <s v="00 - N/A"/>
    <s v="10 - FONDO GENERAL"/>
    <s v=" "/>
    <s v="99 - MULTIPROVINCIAL"/>
    <n v="1187200"/>
    <n v="1187200"/>
    <n v="979302.94000000006"/>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4 - TRANSPORTE Y ALMACENAJE"/>
    <s v="N"/>
    <s v="00 - N/A"/>
    <s v="10 - FONDO GENERAL"/>
    <s v=" "/>
    <s v="99 - MULTIPROVINCIAL"/>
    <n v="491160"/>
    <n v="49116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6 - SEGUROS"/>
    <s v="N"/>
    <s v="00 - N/A"/>
    <s v="10 - FONDO GENERAL"/>
    <s v=" "/>
    <s v="99 - MULTIPROVINCIAL"/>
    <n v="18488"/>
    <n v="18488"/>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 "/>
    <s v="99 - MULTIPROVINCIAL"/>
    <n v="20691800"/>
    <n v="35777"/>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 "/>
    <s v="99 - MULTIPROVINCIAL"/>
    <n v="2319000"/>
    <n v="3200000"/>
    <n v="230100.01"/>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 "/>
    <s v="99 - MULTIPROVINCIAL"/>
    <n v="600000"/>
    <n v="600000"/>
    <n v="75812.84"/>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 "/>
    <s v="99 - MULTIPROVINCIAL"/>
    <n v="6563250"/>
    <n v="979272"/>
    <n v="424493.38"/>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3 - PAPEL, CARTÓN E IMPRESOS"/>
    <s v="N"/>
    <s v="00 - N/A"/>
    <s v="10 - FONDO GENERAL"/>
    <s v=" "/>
    <s v="99 - MULTIPROVINCIAL"/>
    <n v="41235"/>
    <n v="0.1000000000003638"/>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 "/>
    <s v="99 - MULTIPROVINCIAL"/>
    <n v="5670000"/>
    <n v="18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 "/>
    <s v="99 - MULTIPROVINCIAL"/>
    <n v="3898670"/>
    <n v="2330024"/>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9 - PRODUCTOS Y ÚTILES VARIOS"/>
    <s v="N"/>
    <s v="00 - N/A"/>
    <s v="10 - FONDO GENERAL"/>
    <s v=" "/>
    <s v="99 - MULTIPROVINCIAL"/>
    <n v="1566458"/>
    <n v="625310"/>
    <n v="434712"/>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 "/>
    <s v="99 - MULTIPROVINCIAL"/>
    <n v="115452882"/>
    <n v="114060175"/>
    <n v="113666839.10000001"/>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 "/>
    <s v="99 - MULTIPROVINCIAL"/>
    <n v="19848043"/>
    <n v="19779735"/>
    <n v="19739639.379999999"/>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 "/>
    <s v="99 - MULTIPROVINCIAL"/>
    <n v="100000"/>
    <n v="100000"/>
    <n v="57503.199999999997"/>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 "/>
    <s v="99 - MULTIPROVINCIAL"/>
    <n v="16086132"/>
    <n v="15829447"/>
    <n v="15781216.16000000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 "/>
    <s v="99 - MULTIPROVINCIAL"/>
    <n v="3186568"/>
    <n v="3156568"/>
    <n v="2723799.5499999993"/>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 "/>
    <s v="99 - MULTIPROVINCIAL"/>
    <n v="225000"/>
    <n v="147880"/>
    <n v="2082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 "/>
    <s v="99 - MULTIPROVINCIAL"/>
    <n v="3500000"/>
    <n v="5157700"/>
    <n v="4546546.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 "/>
    <s v="99 - MULTIPROVINCIAL"/>
    <n v="950000"/>
    <n v="950000"/>
    <n v="94775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 "/>
    <s v="99 - MULTIPROVINCIAL"/>
    <n v="114000"/>
    <n v="546500"/>
    <n v="544469.79"/>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 "/>
    <s v="99 - MULTIPROVINCIAL"/>
    <n v="950000"/>
    <n v="829000"/>
    <n v="78290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20 - FONDOS CON DESTINO ESPECÍFICO"/>
    <s v=" "/>
    <s v="99 - MULTIPROVINCIAL"/>
    <n v="0"/>
    <n v="300000"/>
    <n v="28182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 "/>
    <s v="99 - MULTIPROVINCIAL"/>
    <n v="2352538"/>
    <n v="2478388"/>
    <n v="2469217.909999999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 "/>
    <s v="99 - MULTIPROVINCIAL"/>
    <n v="1700000"/>
    <n v="2056240"/>
    <n v="1637238.6199999996"/>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 "/>
    <s v="99 - MULTIPROVINCIAL"/>
    <n v="0"/>
    <n v="1599945"/>
    <n v="1399944.6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 "/>
    <s v="99 - MULTIPROVINCIAL"/>
    <n v="772265"/>
    <n v="816552"/>
    <n v="577480.8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 "/>
    <s v="99 - MULTIPROVINCIAL"/>
    <n v="5595289"/>
    <n v="5253532"/>
    <n v="3995149.6"/>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 "/>
    <s v="99 - MULTIPROVINCIAL"/>
    <n v="325000"/>
    <n v="409132"/>
    <n v="26314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 "/>
    <s v="99 - MULTIPROVINCIAL"/>
    <n v="470183"/>
    <n v="557183"/>
    <n v="383589.38"/>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 "/>
    <s v="99 - MULTIPROVINCIAL"/>
    <n v="325000"/>
    <n v="217400"/>
    <n v="204137.59"/>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 "/>
    <s v="99 - MULTIPROVINCIAL"/>
    <n v="475000"/>
    <n v="405000"/>
    <n v="342149.17999999993"/>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4 - PRODUCTOS FARMACÉUTICOS"/>
    <s v="N"/>
    <s v="00 - N/A"/>
    <s v="10 - FONDO GENERAL"/>
    <s v=" "/>
    <s v="99 - MULTIPROVINCIAL"/>
    <n v="50000"/>
    <n v="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 "/>
    <s v="99 - MULTIPROVINCIAL"/>
    <n v="400000"/>
    <n v="188800"/>
    <n v="188703.24"/>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 "/>
    <s v="99 - MULTIPROVINCIAL"/>
    <n v="195000"/>
    <n v="41600"/>
    <n v="2646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 "/>
    <s v="99 - MULTIPROVINCIAL"/>
    <n v="4125000"/>
    <n v="3969500"/>
    <n v="3943052.3"/>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 "/>
    <s v="99 - MULTIPROVINCIAL"/>
    <n v="1301608"/>
    <n v="1745308"/>
    <n v="1481201.08"/>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 "/>
    <s v="99 - MULTIPROVINCIAL"/>
    <n v="200000"/>
    <n v="200000"/>
    <n v="154088.08000000002"/>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 "/>
    <s v="99 - MULTIPROVINCIAL"/>
    <n v="1909833"/>
    <n v="1909833"/>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 "/>
    <s v="99 - MULTIPROVINCIAL"/>
    <n v="249919"/>
    <n v="0"/>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405179"/>
    <n v="405179"/>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150000"/>
    <n v="0"/>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3 - PAPEL, CARTÓN E IMPRESOS"/>
    <s v="N"/>
    <s v="00 - N/A"/>
    <s v="20 - FONDOS CON DESTINO ESPECÍFICO"/>
    <s v=" "/>
    <s v="99 - MULTIPROVINCIAL"/>
    <n v="150000"/>
    <n v="150000"/>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 "/>
    <s v="99 - MULTIPROVINCIAL"/>
    <n v="1145898"/>
    <n v="114589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 "/>
    <s v="99 - MULTIPROVINCIAL"/>
    <n v="149951"/>
    <n v="0"/>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 "/>
    <s v="99 - MULTIPROVINCIAL"/>
    <n v="243108"/>
    <n v="24310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2 - CONTRATACIÓN DE SERVICIOS"/>
    <s v="2.2.8 - OTROS SERVICIOS NO INCLUIDOS EN CONCEPTOS ANTERIORES"/>
    <s v="N"/>
    <s v="00 - N/A"/>
    <s v="10 - FONDO GENERAL"/>
    <s v=" "/>
    <s v="99 - MULTIPROVINCIAL"/>
    <n v="150000"/>
    <n v="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 "/>
    <s v="99 - MULTIPROVINCIAL"/>
    <n v="1341045882"/>
    <n v="1301097128.04"/>
    <n v="1243366238.3300004"/>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 "/>
    <s v="99 - MULTIPROVINCIAL"/>
    <n v="63300000"/>
    <n v="8000000"/>
    <n v="800000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 "/>
    <s v="99 - MULTIPROVINCIAL"/>
    <n v="162367647"/>
    <n v="150201588.28"/>
    <n v="150016588.28"/>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 "/>
    <s v="99 - MULTIPROVINCIAL"/>
    <n v="248153683"/>
    <n v="216300000"/>
    <n v="98234160.430000007"/>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 "/>
    <s v="99 - MULTIPROVINCIAL"/>
    <n v="3000000"/>
    <n v="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 "/>
    <s v="99 - MULTIPROVINCIAL"/>
    <n v="161423796"/>
    <n v="213938478.67999998"/>
    <n v="173610534.3600001"/>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 "/>
    <s v="99 - MULTIPROVINCIAL"/>
    <n v="600000"/>
    <n v="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 "/>
    <s v="99 - MULTIPROVINCIAL"/>
    <n v="50900000"/>
    <n v="50900000"/>
    <n v="39753699.550000004"/>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 "/>
    <s v="99 - MULTIPROVINCIAL"/>
    <n v="7030000"/>
    <n v="3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 "/>
    <s v="99 - MULTIPROVINCIAL"/>
    <n v="62860000"/>
    <n v="61860000"/>
    <n v="55202615.660000004"/>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 "/>
    <s v="99 - MULTIPROVINCIAL"/>
    <n v="63605000"/>
    <n v="100154422.34"/>
    <n v="89180627.519999996"/>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 "/>
    <s v="99 - MULTIPROVINCIAL"/>
    <n v="11500000"/>
    <n v="15600000"/>
    <n v="15210965.749999998"/>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 "/>
    <s v="99 - MULTIPROVINCIAL"/>
    <n v="13505000"/>
    <n v="17005000"/>
    <n v="15661923.93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 "/>
    <s v="99 - MULTIPROVINCIAL"/>
    <n v="400000"/>
    <n v="4909800"/>
    <n v="3410516.8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 "/>
    <s v="99 - MULTIPROVINCIAL"/>
    <n v="16810000"/>
    <n v="47042394.420000002"/>
    <n v="39855892.00000000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 "/>
    <s v="99 - MULTIPROVINCIAL"/>
    <n v="145730000"/>
    <n v="135900000"/>
    <n v="122773557.13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 "/>
    <s v="99 - MULTIPROVINCIAL"/>
    <n v="37273946"/>
    <n v="7867768.0900000036"/>
    <n v="3562244.6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 "/>
    <s v="99 - MULTIPROVINCIAL"/>
    <n v="61010000"/>
    <n v="70012038.859999999"/>
    <n v="68053366.769999981"/>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 "/>
    <s v="99 - MULTIPROVINCIAL"/>
    <n v="24000000"/>
    <n v="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 "/>
    <s v="99 - MULTIPROVINCIAL"/>
    <n v="12870000"/>
    <n v="9042927"/>
    <n v="4528032.78"/>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 "/>
    <s v="99 - MULTIPROVINCIAL"/>
    <n v="85092636"/>
    <n v="42249562.170000002"/>
    <n v="28694060.36000000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 "/>
    <s v="99 - MULTIPROVINCIAL"/>
    <n v="49090000"/>
    <n v="68322607.849999994"/>
    <n v="61406782.370000012"/>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 "/>
    <s v="99 - MULTIPROVINCIAL"/>
    <n v="113145000"/>
    <n v="241820814.22"/>
    <n v="208444147.8799999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 "/>
    <s v="99 - MULTIPROVINCIAL"/>
    <n v="26500000"/>
    <n v="19792626.289999999"/>
    <n v="17019169.050000001"/>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 "/>
    <s v="99 - MULTIPROVINCIAL"/>
    <n v="23000000"/>
    <n v="36073461.129999995"/>
    <n v="27453782.03000000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 "/>
    <s v="99 - MULTIPROVINCIAL"/>
    <n v="1203629"/>
    <n v="6023496.7800000003"/>
    <n v="2202521.0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 "/>
    <s v="99 - MULTIPROVINCIAL"/>
    <n v="4100000"/>
    <n v="2522100"/>
    <n v="2228294.3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 "/>
    <s v="99 - MULTIPROVINCIAL"/>
    <n v="0"/>
    <n v="3300000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 "/>
    <s v="99 - MULTIPROVINCIAL"/>
    <n v="2010000"/>
    <n v="3720520.65"/>
    <n v="1211939.110000000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 "/>
    <s v="99 - MULTIPROVINCIAL"/>
    <n v="2100000"/>
    <n v="2001451"/>
    <n v="1933909.380000000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 "/>
    <s v="99 - MULTIPROVINCIAL"/>
    <n v="1305000"/>
    <n v="2770100"/>
    <n v="599281.81000000006"/>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 "/>
    <s v="99 - MULTIPROVINCIAL"/>
    <n v="3432371"/>
    <n v="3704597"/>
    <n v="3283320.7199999997"/>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 "/>
    <s v="99 - MULTIPROVINCIAL"/>
    <n v="200000"/>
    <n v="252000"/>
    <n v="117251.9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 "/>
    <s v="99 - MULTIPROVINCIAL"/>
    <n v="500000"/>
    <n v="58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 "/>
    <s v="99 - MULTIPROVINCIAL"/>
    <n v="1010000"/>
    <n v="1857000"/>
    <n v="938772.5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 "/>
    <s v="99 - MULTIPROVINCIAL"/>
    <n v="1010000"/>
    <n v="1336000"/>
    <n v="1280819.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 "/>
    <s v="99 - MULTIPROVINCIAL"/>
    <n v="635000"/>
    <n v="592000"/>
    <n v="329985.13999999996"/>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 "/>
    <s v="99 - MULTIPROVINCIAL"/>
    <n v="150000"/>
    <n v="263397.26"/>
    <n v="240673.48"/>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 "/>
    <s v="99 - MULTIPROVINCIAL"/>
    <n v="12330000"/>
    <n v="13780000"/>
    <n v="11296584.679999996"/>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 "/>
    <s v="99 - MULTIPROVINCIAL"/>
    <n v="51540000"/>
    <n v="12168420"/>
    <n v="2353110.3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 "/>
    <s v="99 - MULTIPROVINCIAL"/>
    <n v="4665000"/>
    <n v="11569132.219999999"/>
    <n v="6306349.3899999987"/>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 "/>
    <s v="99 - MULTIPROVINCIAL"/>
    <n v="12180000"/>
    <n v="17815900"/>
    <n v="15155128.939999998"/>
  </r>
  <r>
    <s v="2024"/>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 "/>
    <s v="99 - MULTIPROVINCIAL"/>
    <n v="3701712"/>
    <n v="4085712"/>
    <n v="3644619.3499999996"/>
  </r>
  <r>
    <s v="2024"/>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0"/>
    <n v="0"/>
    <n v="0"/>
  </r>
  <r>
    <s v="2024"/>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 "/>
    <s v="99 - MULTIPROVINCIAL"/>
    <n v="0"/>
    <n v="0"/>
    <n v="0"/>
  </r>
  <r>
    <s v="2024"/>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 "/>
    <s v="99 - MULTIPROVINCIAL"/>
    <n v="5373894177"/>
    <n v="5373894177"/>
    <n v="5373894177"/>
  </r>
  <r>
    <s v="2024"/>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 "/>
    <s v="99 - MULTIPROVINCIAL"/>
    <n v="919352460"/>
    <n v="1254181247"/>
    <n v="1254181247"/>
  </r>
  <r>
    <s v="2024"/>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 "/>
    <s v="99 - MULTIPROVINCIAL"/>
    <n v="229336322"/>
    <n v="229336322"/>
    <n v="229336321.97000006"/>
  </r>
  <r>
    <s v="2024"/>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 "/>
    <s v="99 - MULTIPROVINCIAL"/>
    <n v="0"/>
    <n v="465171213"/>
    <n v="465171212.99000007"/>
  </r>
  <r>
    <s v="2024"/>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 "/>
    <s v="99 - MULTIPROVINCIAL"/>
    <n v="339277682"/>
    <n v="339277682"/>
    <n v="339277682"/>
  </r>
  <r>
    <s v="2024"/>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 "/>
    <s v="99 - MULTIPROVINCIAL"/>
    <n v="6936592"/>
    <n v="6936592"/>
    <n v="6936592"/>
  </r>
  <r>
    <s v="2024"/>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 "/>
    <s v="99 - MULTIPROVINCIAL"/>
    <n v="32875427"/>
    <n v="32875427"/>
    <n v="32875427"/>
  </r>
  <r>
    <s v="2024"/>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 "/>
    <s v="99 - MULTIPROVINCIAL"/>
    <n v="20336959"/>
    <n v="20336959"/>
    <n v="20336959"/>
  </r>
  <r>
    <s v="2024"/>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 "/>
    <s v="99 - MULTIPROVINCIAL"/>
    <n v="136443528"/>
    <n v="196443528"/>
    <n v="196443527.99999997"/>
  </r>
  <r>
    <s v="2024"/>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 "/>
    <s v="99 - MULTIPROVINCIAL"/>
    <n v="548095754"/>
    <n v="548095754"/>
    <n v="548095754"/>
  </r>
  <r>
    <s v="2024"/>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78862813"/>
    <n v="78862813"/>
    <n v="78862813.000000015"/>
  </r>
  <r>
    <s v="2024"/>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232134841"/>
    <n v="232134841"/>
    <n v="232134840.98000002"/>
  </r>
  <r>
    <s v="2024"/>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 "/>
    <s v="99 - MULTIPROVINCIAL"/>
    <n v="60183770"/>
    <n v="60183770"/>
    <n v="60183769.999999993"/>
  </r>
  <r>
    <s v="2024"/>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 "/>
    <s v="99 - MULTIPROVINCIAL"/>
    <n v="22720338"/>
    <n v="22720338"/>
    <n v="22720338"/>
  </r>
  <r>
    <s v="2024"/>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 "/>
    <s v="99 - MULTIPROVINCIAL"/>
    <n v="6809970"/>
    <n v="6809970"/>
    <n v="6809970"/>
  </r>
  <r>
    <s v="2024"/>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 "/>
    <s v="99 - MULTIPROVINCIAL"/>
    <n v="29169905"/>
    <n v="29169905"/>
    <n v="29169905"/>
  </r>
  <r>
    <s v="2024"/>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 "/>
    <s v="99 - MULTIPROVINCIAL"/>
    <n v="1145386"/>
    <n v="1145386"/>
    <n v="1145386"/>
  </r>
  <r>
    <s v="2024"/>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 "/>
    <s v="99 - MULTIPROVINCIAL"/>
    <n v="5483696"/>
    <n v="5483696"/>
    <n v="5483696"/>
  </r>
  <r>
    <s v="2024"/>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 "/>
    <s v="99 - MULTIPROVINCIAL"/>
    <n v="16327111"/>
    <n v="16327111"/>
    <n v="16327111"/>
  </r>
  <r>
    <s v="2024"/>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50052081"/>
    <n v="50052081"/>
    <n v="50052081"/>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 "/>
    <s v="99 - MULTIPROVINCIAL"/>
    <n v="57418702"/>
    <n v="57418702"/>
    <n v="56841797"/>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70 - DONACION EXTERNA"/>
    <s v=" "/>
    <s v="99 - MULTIPROVINCIAL"/>
    <n v="1153810"/>
    <n v="1153810"/>
    <n v="0"/>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 "/>
    <s v="99 - MULTIPROVINCIAL"/>
    <n v="5372980260"/>
    <n v="4655039064"/>
    <n v="4655039064"/>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 "/>
    <s v="99 - MULTIPROVINCIAL"/>
    <n v="722087100"/>
    <n v="670055854"/>
    <n v="670055854"/>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 "/>
    <s v="99 - MULTIPROVINCIAL"/>
    <n v="82980300"/>
    <n v="1005936016"/>
    <n v="1005936016"/>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4 - GRATIFICACIONES Y BONIFICACIONES"/>
    <s v="N"/>
    <s v="00 - N/A"/>
    <s v="10 - FONDO GENERAL"/>
    <s v=" "/>
    <s v="99 - MULTIPROVINCIAL"/>
    <n v="0"/>
    <n v="14296366"/>
    <n v="14296366"/>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5 - CONTRIBUCIONES A LA SEGURIDAD SOCIAL"/>
    <s v="N"/>
    <s v="00 - N/A"/>
    <s v="10 - FONDO GENERAL"/>
    <s v=" "/>
    <s v="99 - MULTIPROVINCIAL"/>
    <n v="144240000"/>
    <n v="277655245"/>
    <n v="277655245"/>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 "/>
    <s v="99 - MULTIPROVINCIAL"/>
    <n v="223892500"/>
    <n v="156249483"/>
    <n v="156249483"/>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 "/>
    <s v="99 - MULTIPROVINCIAL"/>
    <n v="324340300"/>
    <n v="1366106600"/>
    <n v="1366106600"/>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 "/>
    <s v="99 - MULTIPROVINCIAL"/>
    <n v="705315700"/>
    <n v="679331078"/>
    <n v="679331078"/>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 "/>
    <s v="99 - MULTIPROVINCIAL"/>
    <n v="2799200"/>
    <n v="85599792"/>
    <n v="85599792"/>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 "/>
    <s v="99 - MULTIPROVINCIAL"/>
    <n v="325486600"/>
    <n v="876336677"/>
    <n v="876336677"/>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 "/>
    <s v="99 - MULTIPROVINCIAL"/>
    <n v="28311100"/>
    <n v="35817378"/>
    <n v="35817378"/>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 "/>
    <s v="99 - MULTIPROVINCIAL"/>
    <n v="529704477"/>
    <n v="643168768"/>
    <n v="643168768"/>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 "/>
    <s v="99 - MULTIPROVINCIAL"/>
    <n v="181965300"/>
    <n v="141158000"/>
    <n v="141158000"/>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 "/>
    <s v="99 - MULTIPROVINCIAL"/>
    <n v="0"/>
    <n v="13908800"/>
    <n v="13908800"/>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 "/>
    <s v="99 - MULTIPROVINCIAL"/>
    <n v="103830300"/>
    <n v="95109847"/>
    <n v="95109847"/>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 "/>
    <s v="99 - MULTIPROVINCIAL"/>
    <n v="5070100"/>
    <n v="5550158"/>
    <n v="5550158"/>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 "/>
    <s v="99 - MULTIPROVINCIAL"/>
    <n v="0"/>
    <n v="624300"/>
    <n v="624300"/>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 "/>
    <s v="99 - MULTIPROVINCIAL"/>
    <n v="124755200"/>
    <n v="117431632"/>
    <n v="117431632"/>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 "/>
    <s v="99 - MULTIPROVINCIAL"/>
    <n v="137125400"/>
    <n v="199232215"/>
    <n v="199232215"/>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 "/>
    <s v="99 - MULTIPROVINCIAL"/>
    <n v="8088200"/>
    <n v="5785440"/>
    <n v="5785440"/>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 "/>
    <s v="99 - MULTIPROVINCIAL"/>
    <n v="76700"/>
    <n v="72878"/>
    <n v="72878"/>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 "/>
    <s v="99 - MULTIPROVINCIAL"/>
    <n v="216900"/>
    <n v="210412"/>
    <n v="210412"/>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 "/>
    <s v="99 - MULTIPROVINCIAL"/>
    <n v="716713203"/>
    <n v="712866134"/>
    <n v="71286613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 "/>
    <s v="99 - MULTIPROVINCIAL"/>
    <n v="299181301"/>
    <n v="202956270"/>
    <n v="202956270.00000003"/>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6144888"/>
    <n v="6144888"/>
    <n v="6144888"/>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99392130"/>
    <n v="9939213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93912753"/>
    <n v="94592723"/>
    <n v="94592722.999999985"/>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 "/>
    <s v="99 - MULTIPROVINCIAL"/>
    <n v="26559050"/>
    <n v="26559050"/>
    <n v="2655905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5496379"/>
    <n v="25496379"/>
    <n v="25496379"/>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 "/>
    <s v="99 - MULTIPROVINCIAL"/>
    <n v="47236498"/>
    <n v="47236498"/>
    <n v="47236498"/>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 "/>
    <s v="99 - MULTIPROVINCIAL"/>
    <n v="3070327"/>
    <n v="3070327"/>
    <n v="307032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 "/>
    <s v="99 - MULTIPROVINCIAL"/>
    <n v="49892039"/>
    <n v="49892039"/>
    <n v="49892039"/>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 "/>
    <s v="99 - MULTIPROVINCIAL"/>
    <n v="43544344"/>
    <n v="43544344"/>
    <n v="4354434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0874263"/>
    <n v="10874263"/>
    <n v="10874263"/>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58643576"/>
    <n v="58643576"/>
    <n v="5864357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6700667"/>
    <n v="16700667"/>
    <n v="16700666.999999998"/>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3972346"/>
    <n v="3972346"/>
    <n v="397234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 "/>
    <s v="99 - MULTIPROVINCIAL"/>
    <n v="1657527"/>
    <n v="1657527"/>
    <n v="165752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 "/>
    <s v="99 - MULTIPROVINCIAL"/>
    <n v="7395924"/>
    <n v="7395924"/>
    <n v="739592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 "/>
    <s v="99 - MULTIPROVINCIAL"/>
    <n v="1000000"/>
    <n v="1000000"/>
    <n v="100000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 "/>
    <s v="99 - MULTIPROVINCIAL"/>
    <n v="3674092"/>
    <n v="3676192"/>
    <n v="3676192"/>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825394"/>
    <n v="825394"/>
    <n v="82539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7676346"/>
    <n v="17674246"/>
    <n v="1767424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 "/>
    <s v="99 - MULTIPROVINCIAL"/>
    <n v="7698223"/>
    <n v="7698223"/>
    <n v="7698223"/>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 "/>
    <s v="99 - MULTIPROVINCIAL"/>
    <n v="999236193"/>
    <n v="1000506388.48"/>
    <n v="1000506388.4799999"/>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 "/>
    <s v="99 - MULTIPROVINCIAL"/>
    <n v="152048643"/>
    <n v="144415638.74000001"/>
    <n v="144415638.74000001"/>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 "/>
    <s v="99 - MULTIPROVINCIAL"/>
    <n v="7224000"/>
    <n v="7224000"/>
    <n v="7224000"/>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 "/>
    <s v="99 - MULTIPROVINCIAL"/>
    <n v="0"/>
    <n v="8200000"/>
    <n v="8200000"/>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 "/>
    <s v="99 - MULTIPROVINCIAL"/>
    <n v="89067337"/>
    <n v="89067337"/>
    <n v="89067337"/>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 "/>
    <s v="99 - MULTIPROVINCIAL"/>
    <n v="25638930"/>
    <n v="25638930"/>
    <n v="25638930"/>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 "/>
    <s v="99 - MULTIPROVINCIAL"/>
    <n v="23225625"/>
    <n v="23225625"/>
    <n v="23225624.999999996"/>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 "/>
    <s v="99 - MULTIPROVINCIAL"/>
    <n v="10900000"/>
    <n v="11208679.01"/>
    <n v="11208679.01"/>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 "/>
    <s v="99 - MULTIPROVINCIAL"/>
    <n v="9300000"/>
    <n v="9300000"/>
    <n v="9300000"/>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 "/>
    <s v="99 - MULTIPROVINCIAL"/>
    <n v="14200000"/>
    <n v="14200000"/>
    <n v="14200000"/>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 "/>
    <s v="99 - MULTIPROVINCIAL"/>
    <n v="110100000"/>
    <n v="110100000"/>
    <n v="110100000"/>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21200000"/>
    <n v="21200000"/>
    <n v="21199999.999999996"/>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106116202"/>
    <n v="100758586.87"/>
    <n v="100758586.86999997"/>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 "/>
    <s v="99 - MULTIPROVINCIAL"/>
    <n v="31100000"/>
    <n v="31100000"/>
    <n v="31099999.999999996"/>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 "/>
    <s v="99 - MULTIPROVINCIAL"/>
    <n v="1900000"/>
    <n v="1900000"/>
    <n v="1900000.0000000002"/>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 "/>
    <s v="99 - MULTIPROVINCIAL"/>
    <n v="5000000"/>
    <n v="5000000"/>
    <n v="5000000"/>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6 - PRODUCTOS DE MINERALES, METÁLICOS Y NO METÁLICOS"/>
    <s v="N"/>
    <s v="00 - N/A"/>
    <s v="10 - FONDO GENERAL"/>
    <s v=" "/>
    <s v="99 - MULTIPROVINCIAL"/>
    <n v="949199"/>
    <n v="949199"/>
    <n v="949199.00000000012"/>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29018800"/>
    <n v="29189631.41"/>
    <n v="29189631.410000015"/>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 "/>
    <s v="99 - MULTIPROVINCIAL"/>
    <n v="9990609"/>
    <n v="9990609"/>
    <n v="9990609"/>
  </r>
  <r>
    <s v="2024"/>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 "/>
    <s v="99 - MULTIPROVINCIAL"/>
    <n v="166228740"/>
    <n v="211721806.97"/>
    <n v="211521756.97"/>
  </r>
  <r>
    <s v="2024"/>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 "/>
    <s v="99 - MULTIPROVINCIAL"/>
    <n v="29689160"/>
    <n v="24158839.75"/>
    <n v="24001094.890000001"/>
  </r>
  <r>
    <s v="2024"/>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 "/>
    <s v="99 - MULTIPROVINCIAL"/>
    <n v="840000"/>
    <n v="840000"/>
    <n v="840000"/>
  </r>
  <r>
    <s v="2024"/>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 "/>
    <s v="99 - MULTIPROVINCIAL"/>
    <n v="0"/>
    <n v="17992535"/>
    <n v="17992535"/>
  </r>
  <r>
    <s v="2024"/>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 "/>
    <s v="99 - MULTIPROVINCIAL"/>
    <n v="17478486"/>
    <n v="25214816.550000001"/>
    <n v="25214816.550000004"/>
  </r>
  <r>
    <s v="2024"/>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 "/>
    <s v="99 - MULTIPROVINCIAL"/>
    <n v="5025000"/>
    <n v="9909344.0500000007"/>
    <n v="9861454.2200000007"/>
  </r>
  <r>
    <s v="2024"/>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 "/>
    <s v="99 - MULTIPROVINCIAL"/>
    <n v="5600000"/>
    <n v="13748627.199999999"/>
    <n v="13578522.439999999"/>
  </r>
  <r>
    <s v="2024"/>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 "/>
    <s v="99 - MULTIPROVINCIAL"/>
    <n v="5100000"/>
    <n v="9951152.5099999979"/>
    <n v="9951152.5100000016"/>
  </r>
  <r>
    <s v="2024"/>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 "/>
    <s v="99 - MULTIPROVINCIAL"/>
    <n v="1250000"/>
    <n v="577028.21"/>
    <n v="571069.23"/>
  </r>
  <r>
    <s v="2024"/>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 "/>
    <s v="99 - MULTIPROVINCIAL"/>
    <n v="6650000"/>
    <n v="8726778.1699999999"/>
    <n v="8661362.4399999995"/>
  </r>
  <r>
    <s v="2024"/>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 "/>
    <s v="99 - MULTIPROVINCIAL"/>
    <n v="5300000"/>
    <n v="4730213.5299999993"/>
    <n v="4730213.5300000012"/>
  </r>
  <r>
    <s v="2024"/>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3175000"/>
    <n v="2462987.4199999995"/>
    <n v="2461687.4199999995"/>
  </r>
  <r>
    <s v="2024"/>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49947242"/>
    <n v="34172007.529999994"/>
    <n v="33990805.829999998"/>
  </r>
  <r>
    <s v="2024"/>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 "/>
    <s v="99 - MULTIPROVINCIAL"/>
    <n v="6750000"/>
    <n v="4243902.8"/>
    <n v="4233579.4000000004"/>
  </r>
  <r>
    <s v="2024"/>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 "/>
    <s v="99 - MULTIPROVINCIAL"/>
    <n v="620000"/>
    <n v="1886522.2100000002"/>
    <n v="1869499.2099999997"/>
  </r>
  <r>
    <s v="2024"/>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 "/>
    <s v="99 - MULTIPROVINCIAL"/>
    <n v="720000"/>
    <n v="281017"/>
    <n v="281017"/>
  </r>
  <r>
    <s v="2024"/>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 "/>
    <s v="99 - MULTIPROVINCIAL"/>
    <n v="750000"/>
    <n v="694156.98"/>
    <n v="690856.98"/>
  </r>
  <r>
    <s v="2024"/>
    <x v="0"/>
    <x v="0"/>
    <x v="0"/>
    <x v="0"/>
    <s v="7 - Defensor del Pueblo"/>
    <s v="0404 - DEFENSOR DEL PUEBLO"/>
    <s v="0001 - DEFENSOR DEL PUEBLO"/>
    <s v="1 - SERVICIOS  GENERALES"/>
    <s v="1.4 - Justicia, orden público y seguridad"/>
    <s v="1.4.03 - Administración y servicios de justicia"/>
    <s v="2.3 - MATERIALES Y SUMINISTROS"/>
    <s v="2.3.4 - PRODUCTOS FARMACÉUTICOS"/>
    <s v="N"/>
    <s v="00 - N/A"/>
    <s v="10 - FONDO GENERAL"/>
    <s v=" "/>
    <s v="99 - MULTIPROVINCIAL"/>
    <n v="25000"/>
    <n v="0"/>
    <n v="0"/>
  </r>
  <r>
    <s v="2024"/>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 "/>
    <s v="99 - MULTIPROVINCIAL"/>
    <n v="350000"/>
    <n v="42346.900000000023"/>
    <n v="42346.9"/>
  </r>
  <r>
    <s v="2024"/>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 "/>
    <s v="99 - MULTIPROVINCIAL"/>
    <n v="100000"/>
    <n v="38794.39"/>
    <n v="38794.390000000007"/>
  </r>
  <r>
    <s v="2024"/>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8720000"/>
    <n v="11361361.82"/>
    <n v="11361361.82"/>
  </r>
  <r>
    <s v="2024"/>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 "/>
    <s v="99 - MULTIPROVINCIAL"/>
    <n v="8585000"/>
    <n v="6917610.1899999995"/>
    <n v="6433943.5500000017"/>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 "/>
    <s v="99 - MULTIPROVINCIAL"/>
    <n v="557270922"/>
    <n v="546677501.66000009"/>
    <n v="546677501.63999987"/>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 "/>
    <s v="99 - MULTIPROVINCIAL"/>
    <n v="111719830"/>
    <n v="65720273.369999997"/>
    <n v="65720273.369999997"/>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 "/>
    <s v="99 - MULTIPROVINCIAL"/>
    <n v="8800000"/>
    <n v="11700000"/>
    <n v="117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 "/>
    <s v="99 - MULTIPROVINCIAL"/>
    <n v="0"/>
    <n v="44669830"/>
    <n v="44669830"/>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 "/>
    <s v="99 - MULTIPROVINCIAL"/>
    <n v="78310000"/>
    <n v="77452976.969999999"/>
    <n v="77452976.170000002"/>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 "/>
    <s v="99 - MULTIPROVINCIAL"/>
    <n v="15990000"/>
    <n v="15986000"/>
    <n v="15986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 "/>
    <s v="99 - MULTIPROVINCIAL"/>
    <n v="6630000"/>
    <n v="7212450"/>
    <n v="7212449.9900000002"/>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 "/>
    <s v="99 - MULTIPROVINCIAL"/>
    <n v="6000000"/>
    <n v="8500000"/>
    <n v="85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 "/>
    <s v="99 - MULTIPROVINCIAL"/>
    <n v="1750000"/>
    <n v="1952000"/>
    <n v="1952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 "/>
    <s v="99 - MULTIPROVINCIAL"/>
    <n v="4640003"/>
    <n v="5919952"/>
    <n v="5919951.9899999984"/>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 "/>
    <s v="99 - MULTIPROVINCIAL"/>
    <n v="60144080"/>
    <n v="54698553.730000004"/>
    <n v="54698553.730000004"/>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12400000"/>
    <n v="11714995"/>
    <n v="11714994.999999998"/>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26583384"/>
    <n v="35673516.269999996"/>
    <n v="35673516.269999981"/>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 "/>
    <s v="99 - MULTIPROVINCIAL"/>
    <n v="7900000"/>
    <n v="10780000"/>
    <n v="1078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 "/>
    <s v="99 - MULTIPROVINCIAL"/>
    <n v="3121000"/>
    <n v="3248000"/>
    <n v="3247999.9999999991"/>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 "/>
    <s v="99 - MULTIPROVINCIAL"/>
    <n v="550000"/>
    <n v="620000"/>
    <n v="62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 "/>
    <s v="99 - MULTIPROVINCIAL"/>
    <n v="1051000"/>
    <n v="1051000"/>
    <n v="1050999.99"/>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 "/>
    <s v="99 - MULTIPROVINCIAL"/>
    <n v="100000"/>
    <n v="100000"/>
    <n v="1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 "/>
    <s v="99 - MULTIPROVINCIAL"/>
    <n v="1199000"/>
    <n v="1199000"/>
    <n v="1199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 "/>
    <s v="99 - MULTIPROVINCIAL"/>
    <n v="1800000"/>
    <n v="1838000"/>
    <n v="1838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15100000"/>
    <n v="15022000"/>
    <n v="15022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 "/>
    <s v="99 - MULTIPROVINCIAL"/>
    <n v="9600999"/>
    <n v="9443999"/>
    <n v="9443999"/>
  </r>
  <r>
    <s v="2024"/>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 "/>
    <s v="99 - MULTIPROVINCIAL"/>
    <n v="5000000"/>
    <n v="41785000"/>
    <n v="41785000.669999994"/>
  </r>
  <r>
    <s v="2024"/>
    <x v="0"/>
    <x v="0"/>
    <x v="0"/>
    <x v="1"/>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 "/>
    <s v="99 - MULTIPROVINCIAL"/>
    <n v="3899027"/>
    <n v="0"/>
    <n v="0"/>
  </r>
  <r>
    <s v="2024"/>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 "/>
    <s v="99 - MULTIPROVINCIAL"/>
    <n v="9341796854"/>
    <n v="8707860092.5799999"/>
    <n v="8706166590.8299999"/>
  </r>
  <r>
    <s v="2024"/>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 "/>
    <s v="99 - MULTIPROVINCIAL"/>
    <n v="20535693475"/>
    <n v="21511901829.739998"/>
    <n v="21500318792.419994"/>
  </r>
  <r>
    <s v="2024"/>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 "/>
    <s v="99 - MULTIPROVINCIAL"/>
    <n v="43127947245"/>
    <n v="48011343245"/>
    <n v="47872648383.720016"/>
  </r>
  <r>
    <s v="2024"/>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 "/>
    <s v="99 - MULTIPROVINCIAL"/>
    <n v="383633960"/>
    <n v="383633960"/>
    <n v="383633920.20000005"/>
  </r>
  <r>
    <s v="2024"/>
    <x v="0"/>
    <x v="0"/>
    <x v="0"/>
    <x v="1"/>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 "/>
    <s v="99 - MULTIPROVINCIAL"/>
    <n v="138000000"/>
    <n v="138000000"/>
    <n v="138000000"/>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 "/>
    <s v="99 - MULTIPROVINCIAL"/>
    <n v="55745353306"/>
    <n v="60930245095.279999"/>
    <n v="60930234912.470001"/>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 "/>
    <s v="99 - MULTIPROVINCIAL"/>
    <n v="40711861665"/>
    <n v="40696861665"/>
    <n v="40541658381.16000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 "/>
    <s v="99 - MULTIPROVINCIAL"/>
    <n v="5379257156"/>
    <n v="1205257156"/>
    <n v="28938943.190000001"/>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 "/>
    <s v="99 - MULTIPROVINCIAL"/>
    <n v="23000000000"/>
    <n v="16232689515.16"/>
    <n v="16232688717.5"/>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 "/>
    <s v="99 - MULTIPROVINCIAL"/>
    <n v="48439540612"/>
    <n v="48439540612"/>
    <n v="48329032976.089996"/>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 "/>
    <s v="99 - MULTIPROVINCIAL"/>
    <n v="48769779461"/>
    <n v="48569779461"/>
    <n v="48462515474.57999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 "/>
    <s v="99 - MULTIPROVINCIAL"/>
    <n v="40000000000"/>
    <n v="43066533000"/>
    <n v="42936139109.040001"/>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 "/>
    <s v="99 - MULTIPROVINCIAL"/>
    <n v="55958311"/>
    <n v="55958311"/>
    <n v="45658325.209999993"/>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 "/>
    <s v="99 - MULTIPROVINCIAL"/>
    <n v="0"/>
    <n v="15000000"/>
    <n v="12432923.3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 "/>
    <s v="99 - MULTIPROVINCIAL"/>
    <n v="1651311794"/>
    <n v="1798778794"/>
    <n v="1222810382.1499996"/>
  </r>
  <r>
    <s v="2024"/>
    <x v="0"/>
    <x v="0"/>
    <x v="0"/>
    <x v="2"/>
    <s v="4 - Junta Central Electoral"/>
    <s v="0401 - JUNTA CENTRAL ELECTORAL"/>
    <s v="0001 - JUNTA CENTRAL ELECTORAL"/>
    <s v="1 - SERVICIOS  GENERALES"/>
    <s v="1.1 - Administración general"/>
    <s v="1.1.04 - Órganos electorales y promoción de la participación ciudadana"/>
    <s v="2.9 - GASTOS FINANCIEROS"/>
    <s v="2.9.1 - INTERESES DE LA DEUDA PÚBLICA INTERNA"/>
    <s v="N"/>
    <s v="00 - N/A"/>
    <s v="10 - FONDO GENERAL"/>
    <s v=" "/>
    <s v="99 - MULTIPROVINCIAL"/>
    <n v="63732000"/>
    <n v="71696649"/>
    <n v="71696649"/>
  </r>
  <r>
    <s v="2024"/>
    <x v="0"/>
    <x v="0"/>
    <x v="0"/>
    <x v="3"/>
    <s v="2 - Poder Ejecutivo"/>
    <s v="0210 - MINISTERIO DE AGRICULTURA"/>
    <s v="0001 - MINISTERIO DE AGRICULTURA"/>
    <s v="2 - SERVICIOS ECONÓMICOS"/>
    <s v="2.2 - Agropecuaria, caza, pesca y silvicultura"/>
    <s v="2.2.01 - Agropecuaria"/>
    <s v="2.4 - TRANSFERENCIAS CORRIENTES"/>
    <s v="2.4.6 - SUBVENCIONES"/>
    <s v="N"/>
    <s v="00 - N/A"/>
    <s v="10 - FONDO GENERAL"/>
    <s v=" "/>
    <s v="99 - MULTIPROVINCIAL"/>
    <n v="300000000"/>
    <n v="300000000"/>
    <n v="300000000"/>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 "/>
    <s v="99 - MULTIPROVINCIAL"/>
    <n v="8097491431"/>
    <n v="14888818630"/>
    <n v="14664469381.299999"/>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 "/>
    <s v="99 - MULTIPROVINCIAL"/>
    <n v="0"/>
    <n v="90000000"/>
    <n v="26043979.960000001"/>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 "/>
    <s v="99 - MULTIPROVINCIAL"/>
    <n v="5802508569"/>
    <n v="5802508569"/>
    <n v="5800803527.0600004"/>
  </r>
  <r>
    <s v="2024"/>
    <x v="0"/>
    <x v="0"/>
    <x v="0"/>
    <x v="3"/>
    <s v="2 - Poder Ejecutivo"/>
    <s v="0213 - MINISTERIO DE TURISMO"/>
    <s v="0001 - MINISTERIO DE TURISMO"/>
    <s v="2 - SERVICIOS ECONÓMICOS"/>
    <s v="2.9 - Otros servicios económicos"/>
    <s v="2.9.03 - Turismo"/>
    <s v="2.4 - TRANSFERENCIAS CORRIENTES"/>
    <s v="2.4.6 - SUBVENCIONES"/>
    <s v="N"/>
    <s v="00 - N/A"/>
    <s v="10 - FONDO GENERAL"/>
    <s v=" "/>
    <s v="99 - MULTIPROVINCIAL"/>
    <n v="1850000"/>
    <n v="1850000"/>
    <n v="0"/>
  </r>
  <r>
    <s v="2024"/>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 "/>
    <s v="99 - MULTIPROVINCIAL"/>
    <n v="7200000"/>
    <n v="17200000"/>
    <n v="17200000"/>
  </r>
  <r>
    <s v="2024"/>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 "/>
    <s v="99 - MULTIPROVINCIAL"/>
    <n v="2000000"/>
    <n v="2000000"/>
    <n v="2000000"/>
  </r>
  <r>
    <s v="2024"/>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 "/>
    <s v="99 - MULTIPROVINCIAL"/>
    <n v="2000000"/>
    <n v="2000000"/>
    <n v="2000000"/>
  </r>
  <r>
    <s v="2024"/>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 "/>
    <s v="99 - MULTIPROVINCIAL"/>
    <n v="379000000"/>
    <n v="400500000"/>
    <n v="400500000"/>
  </r>
  <r>
    <s v="2024"/>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 "/>
    <s v="99 - MULTIPROVINCIAL"/>
    <n v="0"/>
    <n v="10999998.67"/>
    <n v="10999998.67"/>
  </r>
  <r>
    <s v="2024"/>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 "/>
    <s v="99 - MULTIPROVINCIAL"/>
    <n v="7500000"/>
    <n v="16804834"/>
    <n v="16804833.329999998"/>
  </r>
  <r>
    <s v="2024"/>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 "/>
    <s v="99 - MULTIPROVINCIAL"/>
    <n v="0"/>
    <n v="2805000"/>
    <n v="2805000"/>
  </r>
  <r>
    <s v="2024"/>
    <x v="0"/>
    <x v="0"/>
    <x v="0"/>
    <x v="4"/>
    <s v="1 - Poder Legislativo"/>
    <s v="0102 - CÁMARA DE DIPUTADOS"/>
    <s v="0001 - CÁMARA DE DIPUTADOS"/>
    <s v="1 - SERVICIOS  GENERALES"/>
    <s v="1.2 - Relaciones internacionales"/>
    <s v="1.2.01 - Relaciones internacionales desde oficinas en el país"/>
    <s v="2.4 - TRANSFERENCIAS CORRIENTES"/>
    <s v="2.4.7 - TRANSFERENCIAS CORRIENTES AL SECTOR EXTERNO"/>
    <s v="N"/>
    <s v="00 - N/A"/>
    <s v="10 - FONDO GENERAL"/>
    <s v=" "/>
    <s v="99 - MULTIPROVINCIAL"/>
    <n v="100749814"/>
    <n v="100749814"/>
    <n v="100749814"/>
  </r>
  <r>
    <s v="2024"/>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 "/>
    <s v="99 - MULTIPROVINCIAL"/>
    <n v="47514000"/>
    <n v="47514000"/>
    <n v="47514000"/>
  </r>
  <r>
    <s v="2024"/>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 "/>
    <s v="99 - MULTIPROVINCIAL"/>
    <n v="497550000"/>
    <n v="497550000"/>
    <n v="497550000"/>
  </r>
  <r>
    <s v="2024"/>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 "/>
    <s v="99 - MULTIPROVINCIAL"/>
    <n v="0"/>
    <n v="100000"/>
    <n v="0"/>
  </r>
  <r>
    <s v="2024"/>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 "/>
    <s v="99 - MULTIPROVINCIAL"/>
    <n v="0"/>
    <n v="10000"/>
    <n v="9830.52"/>
  </r>
  <r>
    <s v="2024"/>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900000"/>
    <n v="70000"/>
    <n v="0"/>
  </r>
  <r>
    <s v="2024"/>
    <x v="0"/>
    <x v="0"/>
    <x v="0"/>
    <x v="4"/>
    <s v="2 - Poder Ejecutivo"/>
    <s v="0201 - PRESIDENCIA DE LA REPÚBLICA"/>
    <s v="0001 - CONTRALORIA GENERAL DE LA REPUBLICA"/>
    <s v="1 - SERVICIOS  GENERALES"/>
    <s v="1.2 - Relaciones internacionales"/>
    <s v="1.2.02 - Relaciones internacionales desde oficinas en el exterior"/>
    <s v="2.4 - TRANSFERENCIAS CORRIENTES"/>
    <s v="2.4.7 - TRANSFERENCIAS CORRIENTES AL SECTOR EXTERNO"/>
    <s v="N"/>
    <s v="00 - N/A"/>
    <s v="10 - FONDO GENERAL"/>
    <s v=" "/>
    <s v="99 - MULTIPROVINCIAL"/>
    <n v="200000"/>
    <n v="180000"/>
    <n v="165631.48000000001"/>
  </r>
  <r>
    <s v="2024"/>
    <x v="0"/>
    <x v="0"/>
    <x v="0"/>
    <x v="4"/>
    <s v="2 - Poder Ejecutivo"/>
    <s v="0201 - PRESIDENCIA DE LA REPÚBLICA"/>
    <s v="0001 - CONTRALORIA GENERAL DE LA REPUBLICA"/>
    <s v="4 - SERVICIOS SOCIALES"/>
    <s v="4.5 - Protección social"/>
    <s v="4.5.10 - Asistencia social"/>
    <s v="2.4 - TRANSFERENCIAS CORRIENTES"/>
    <s v="2.4.1 - TRANSFERENCIAS CORRIENTES AL SECTOR PRIVADO"/>
    <s v="N"/>
    <s v="00 - N/A"/>
    <s v="10 - FONDO GENERAL"/>
    <s v=" "/>
    <s v="99 - MULTIPROVINCIAL"/>
    <n v="1100000"/>
    <n v="10000"/>
    <n v="0"/>
  </r>
  <r>
    <s v="2024"/>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 "/>
    <s v="99 - MULTIPROVINCIAL"/>
    <n v="0"/>
    <n v="0"/>
    <n v="0"/>
  </r>
  <r>
    <s v="2024"/>
    <x v="0"/>
    <x v="0"/>
    <x v="0"/>
    <x v="4"/>
    <s v="2 - Poder Ejecutivo"/>
    <s v="0201 - PRESIDENCIA DE LA REPÚBLICA"/>
    <s v="0001 - GABINETE SOCIAL DE LA PRESIDENCIA"/>
    <s v="4 - SERVICIOS SOCIALES"/>
    <s v="4.5 - Protección social"/>
    <s v="4.5.03 - Invalidez"/>
    <s v="2.4 - TRANSFERENCIAS CORRIENTES"/>
    <s v="2.4.2 - TRANSFERENCIAS CORRIENTES AL  GOBIERNO GENERAL NACIONAL"/>
    <s v="N"/>
    <s v="00 - N/A"/>
    <s v="10 - FONDO GENERAL"/>
    <s v=" "/>
    <s v="99 - MULTIPROVINCIAL"/>
    <n v="293623009"/>
    <n v="293623009"/>
    <n v="293623008.99999994"/>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10 - FONDO GENERAL"/>
    <s v=" "/>
    <s v="99 - MULTIPROVINCIAL"/>
    <n v="1614940895"/>
    <n v="1634940895"/>
    <n v="1616584407.9400005"/>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20 - FONDOS CON DESTINO ESPECÍFICO"/>
    <s v=" "/>
    <s v="99 - MULTIPROVINCIAL"/>
    <n v="17925048"/>
    <n v="17925048"/>
    <n v="17925048"/>
  </r>
  <r>
    <s v="2024"/>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 "/>
    <s v="99 - MULTIPROVINCIAL"/>
    <n v="52396244"/>
    <n v="56254000"/>
    <n v="48264806"/>
  </r>
  <r>
    <s v="2024"/>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 "/>
    <s v="99 - MULTIPROVINCIAL"/>
    <n v="1314405996"/>
    <n v="1084394221"/>
    <n v="1057015956.3199999"/>
  </r>
  <r>
    <s v="2024"/>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 "/>
    <s v="99 - MULTIPROVINCIAL"/>
    <n v="0"/>
    <n v="180000000"/>
    <n v="152110717.78"/>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2000000"/>
    <n v="2600000"/>
    <n v="1836161.48"/>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 "/>
    <s v="99 - MULTIPROVINCIAL"/>
    <n v="559353239"/>
    <n v="559353239"/>
    <n v="559353238.96000004"/>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0"/>
    <n v="89296747.150000006"/>
    <n v="89296747.150000006"/>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 "/>
    <s v="99 - MULTIPROVINCIAL"/>
    <n v="0"/>
    <n v="602579118.38999999"/>
    <n v="602579118.38999999"/>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 "/>
    <s v="99 - MULTIPROVINCIAL"/>
    <n v="8665124"/>
    <n v="8665124"/>
    <n v="8665124"/>
  </r>
  <r>
    <s v="2024"/>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 "/>
    <s v="99 - MULTIPROVINCIAL"/>
    <n v="0"/>
    <n v="15468718.150000002"/>
    <n v="15468718.15"/>
  </r>
  <r>
    <s v="2024"/>
    <x v="0"/>
    <x v="0"/>
    <x v="0"/>
    <x v="4"/>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 "/>
    <s v="99 - MULTIPROVINCIAL"/>
    <n v="1056308518"/>
    <n v="757201324"/>
    <n v="757195022.61000025"/>
  </r>
  <r>
    <s v="2024"/>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 "/>
    <s v="99 - MULTIPROVINCIAL"/>
    <n v="1583663831"/>
    <n v="1890867192.0999999"/>
    <n v="1888663831.0000005"/>
  </r>
  <r>
    <s v="2024"/>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 "/>
    <s v="99 - MULTIPROVINCIAL"/>
    <n v="0"/>
    <n v="8400000"/>
    <n v="8400000"/>
  </r>
  <r>
    <s v="2024"/>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 "/>
    <s v="99 - MULTIPROVINCIAL"/>
    <n v="0"/>
    <n v="720000"/>
    <n v="720000"/>
  </r>
  <r>
    <s v="2024"/>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 "/>
    <s v="99 - MULTIPROVINCIAL"/>
    <n v="211362180"/>
    <n v="224425380"/>
    <n v="224425380"/>
  </r>
  <r>
    <s v="2024"/>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70 - DONACION EXTERNA"/>
    <s v=" "/>
    <s v="99 - MULTIPROVINCIAL"/>
    <n v="0"/>
    <n v="9361810.5399999991"/>
    <n v="9361810.5399999991"/>
  </r>
  <r>
    <s v="2024"/>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 "/>
    <s v="99 - MULTIPROVINCIAL"/>
    <n v="0"/>
    <n v="7962295"/>
    <n v="7898368"/>
  </r>
  <r>
    <s v="2024"/>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 "/>
    <s v="99 - MULTIPROVINCIAL"/>
    <n v="0"/>
    <n v="55608815"/>
    <n v="55608815"/>
  </r>
  <r>
    <s v="2024"/>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 "/>
    <s v="99 - MULTIPROVINCIAL"/>
    <n v="0"/>
    <n v="3500000"/>
    <n v="3500000"/>
  </r>
  <r>
    <s v="2024"/>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 "/>
    <s v="99 - MULTIPROVINCIAL"/>
    <n v="180800000"/>
    <n v="257206684.74000001"/>
    <n v="241002101.34"/>
  </r>
  <r>
    <s v="2024"/>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 "/>
    <s v="99 - MULTIPROVINCIAL"/>
    <n v="0"/>
    <n v="53792676.810000002"/>
    <n v="53792676.810000002"/>
  </r>
  <r>
    <s v="2024"/>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 "/>
    <s v="99 - MULTIPROVINCIAL"/>
    <n v="0"/>
    <n v="3512000"/>
    <n v="3512000"/>
  </r>
  <r>
    <s v="2024"/>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 "/>
    <s v="99 - MULTIPROVINCIAL"/>
    <n v="163522851"/>
    <n v="471823726.12"/>
    <n v="454974452.80999964"/>
  </r>
  <r>
    <s v="2024"/>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 "/>
    <s v="99 - MULTIPROVINCIAL"/>
    <n v="12000000"/>
    <n v="12000000"/>
    <n v="5000000"/>
  </r>
  <r>
    <s v="2024"/>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 "/>
    <s v="99 - MULTIPROVINCIAL"/>
    <n v="9700000"/>
    <n v="10306515.74"/>
    <n v="8422134.4000000004"/>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 "/>
    <s v="99 - MULTIPROVINCIAL"/>
    <n v="33584520660"/>
    <n v="31326899015.09"/>
    <n v="30937006551.260006"/>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 "/>
    <s v="99 - MULTIPROVINCIAL"/>
    <n v="15963872936"/>
    <n v="15963872936"/>
    <n v="15881334435"/>
  </r>
  <r>
    <s v="2024"/>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 "/>
    <s v="99 - MULTIPROVINCIAL"/>
    <n v="0"/>
    <n v="89761.87"/>
    <n v="89761.87"/>
  </r>
  <r>
    <s v="2024"/>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 "/>
    <s v="99 - MULTIPROVINCIAL"/>
    <n v="0"/>
    <n v="1000000"/>
    <n v="0"/>
  </r>
  <r>
    <s v="2024"/>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 "/>
    <s v="99 - MULTIPROVINCIAL"/>
    <n v="2000000"/>
    <n v="2527278"/>
    <n v="467278"/>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2845000"/>
    <n v="1400000"/>
    <n v="1277141.0399999998"/>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3000000"/>
    <n v="4325000"/>
    <n v="2973800"/>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 "/>
    <s v="99 - MULTIPROVINCIAL"/>
    <n v="0"/>
    <n v="120000"/>
    <n v="120000"/>
  </r>
  <r>
    <s v="2024"/>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2000000"/>
    <n v="0"/>
    <n v="0"/>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6645900"/>
    <n v="11875900"/>
    <n v="8857903.0899999999"/>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3 - TRANSFERENCIAS CORRIENTES A GOBIERNOS GENERALES LOCALES"/>
    <s v="N"/>
    <s v="00 - N/A"/>
    <s v="10 - FONDO GENERAL"/>
    <s v=" "/>
    <s v="99 - MULTIPROVINCIAL"/>
    <n v="4760000"/>
    <n v="11550000"/>
    <n v="11548050"/>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01 - DISTRITO NACIONAL"/>
    <n v="37565137"/>
    <n v="41615137"/>
    <n v="41558186.999999985"/>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02 - AZUA"/>
    <n v="8565446"/>
    <n v="8565446"/>
    <n v="8565446"/>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10 - INDEPENDENCIA"/>
    <n v="5883571"/>
    <n v="5883571"/>
    <n v="5883571"/>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11 - LA ALTAGRACIA"/>
    <n v="9265829"/>
    <n v="9265829"/>
    <n v="9265828.9999999981"/>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13 - LA VEGA"/>
    <n v="27969506"/>
    <n v="28633506"/>
    <n v="28633505.019999988"/>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22 - SAN JUAN"/>
    <n v="9234979"/>
    <n v="9234979"/>
    <n v="9234979"/>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27 - VALVERDE"/>
    <n v="20824653"/>
    <n v="23238653"/>
    <n v="23180291.93"/>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32 - SANTO DOMINGO"/>
    <n v="25362144"/>
    <n v="32617120.600000001"/>
    <n v="32617120.599999998"/>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99 - MULTIPROVINCIAL"/>
    <n v="298318978"/>
    <n v="466217326.46000004"/>
    <n v="465873753.89999998"/>
  </r>
  <r>
    <s v="2024"/>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 "/>
    <s v="99 - MULTIPROVINCIAL"/>
    <n v="500000"/>
    <n v="629600"/>
    <n v="629579.82000000007"/>
  </r>
  <r>
    <s v="2024"/>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 "/>
    <s v="99 - MULTIPROVINCIAL"/>
    <n v="2500000"/>
    <n v="10000"/>
    <n v="0"/>
  </r>
  <r>
    <s v="2024"/>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 "/>
    <s v="99 - MULTIPROVINCIAL"/>
    <n v="21168000"/>
    <n v="22500000"/>
    <n v="22492492"/>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 "/>
    <s v="99 - MULTIPROVINCIAL"/>
    <n v="605000"/>
    <n v="605000"/>
    <n v="400000"/>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 "/>
    <s v="99 - MULTIPROVINCIAL"/>
    <n v="400000"/>
    <n v="400000"/>
    <n v="200000"/>
  </r>
  <r>
    <s v="2024"/>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 "/>
    <s v="99 - MULTIPROVINCIAL"/>
    <n v="2790785"/>
    <n v="2790785"/>
    <n v="2336503.1800000002"/>
  </r>
  <r>
    <s v="2024"/>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1700000"/>
    <n v="700000"/>
    <n v="400310"/>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 "/>
    <s v="99 - MULTIPROVINCIAL"/>
    <n v="7000000"/>
    <n v="4532000"/>
    <n v="1766166.6900000002"/>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 "/>
    <s v="99 - MULTIPROVINCIAL"/>
    <n v="336000"/>
    <n v="0"/>
    <n v="0"/>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3000000"/>
    <n v="7000000"/>
    <n v="6515988.0300000003"/>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 "/>
    <s v="99 - MULTIPROVINCIAL"/>
    <n v="4000000"/>
    <n v="16833040"/>
    <n v="14345741.239999998"/>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20 - FONDOS CON DESTINO ESPECÍFICO"/>
    <s v=" "/>
    <s v="99 - MULTIPROVINCIAL"/>
    <n v="0"/>
    <n v="502000"/>
    <n v="502000"/>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10 - FONDO GENERAL"/>
    <s v=" "/>
    <s v="99 - MULTIPROVINCIAL"/>
    <n v="0"/>
    <n v="647000000"/>
    <n v="647000000"/>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 "/>
    <s v="99 - MULTIPROVINCIAL"/>
    <n v="0"/>
    <n v="1038140939"/>
    <n v="1038140939"/>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 "/>
    <s v="99 - MULTIPROVINCIAL"/>
    <n v="400313890"/>
    <n v="744466194.75999999"/>
    <n v="652832962.29999995"/>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 "/>
    <s v="99 - MULTIPROVINCIAL"/>
    <n v="14611667907"/>
    <n v="13573526968"/>
    <n v="13573526968"/>
  </r>
  <r>
    <s v="2024"/>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 "/>
    <s v="99 - MULTIPROVINCIAL"/>
    <n v="60861690"/>
    <n v="128894450.70000005"/>
    <n v="128894440.73999998"/>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 "/>
    <s v="99 - MULTIPROVINCIAL"/>
    <n v="364000000"/>
    <n v="514087853"/>
    <n v="429403352.17000002"/>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7 - TRANSFERENCIAS CORRIENTES AL SECTOR EXTERNO"/>
    <s v="N"/>
    <s v="00 - N/A"/>
    <s v="10 - FONDO GENERAL"/>
    <s v=" "/>
    <s v="99 - MULTIPROVINCIAL"/>
    <n v="2300000"/>
    <n v="4300000"/>
    <n v="4106515.77"/>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 "/>
    <s v="99 - MULTIPROVINCIAL"/>
    <n v="817552910"/>
    <n v="217897260"/>
    <n v="212714188.26000014"/>
  </r>
  <r>
    <s v="2024"/>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 "/>
    <s v="99 - MULTIPROVINCIAL"/>
    <n v="0"/>
    <n v="142221989"/>
    <n v="76317946.559999987"/>
  </r>
  <r>
    <s v="2024"/>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 "/>
    <s v="99 - MULTIPROVINCIAL"/>
    <n v="6097249"/>
    <n v="7102128.4699999997"/>
    <n v="7102128.4699999997"/>
  </r>
  <r>
    <s v="2024"/>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 "/>
    <s v="99 - MULTIPROVINCIAL"/>
    <n v="0"/>
    <n v="2630000"/>
    <n v="2285000"/>
  </r>
  <r>
    <s v="2024"/>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 "/>
    <s v="99 - MULTIPROVINCIAL"/>
    <n v="10700000"/>
    <n v="11200000"/>
    <n v="10346975"/>
  </r>
  <r>
    <s v="2024"/>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 "/>
    <s v="99 - MULTIPROVINCIAL"/>
    <n v="26261600"/>
    <n v="26261600"/>
    <n v="25751195.289999999"/>
  </r>
  <r>
    <s v="2024"/>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 "/>
    <s v="99 - MULTIPROVINCIAL"/>
    <n v="78921777"/>
    <n v="72421777"/>
    <n v="72420259.400000006"/>
  </r>
  <r>
    <s v="2024"/>
    <x v="0"/>
    <x v="0"/>
    <x v="0"/>
    <x v="4"/>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 "/>
    <s v="99 - MULTIPROVINCIAL"/>
    <n v="26278288"/>
    <n v="26111946"/>
    <n v="26111945.149999995"/>
  </r>
  <r>
    <s v="2024"/>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 "/>
    <s v="99 - MULTIPROVINCIAL"/>
    <n v="11837743"/>
    <n v="6137143"/>
    <n v="5904554.8799999999"/>
  </r>
  <r>
    <s v="2024"/>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 "/>
    <s v="99 - MULTIPROVINCIAL"/>
    <n v="47917748"/>
    <n v="52917748"/>
    <n v="52917748"/>
  </r>
  <r>
    <s v="2024"/>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 "/>
    <s v="99 - MULTIPROVINCIAL"/>
    <n v="21991200"/>
    <n v="27858142"/>
    <n v="27858142"/>
  </r>
  <r>
    <s v="2024"/>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 "/>
    <s v="99 - MULTIPROVINCIAL"/>
    <n v="13000000"/>
    <n v="13000000"/>
    <n v="12999679.199999999"/>
  </r>
  <r>
    <s v="2024"/>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 "/>
    <s v="01 - DISTRITO NACIONAL"/>
    <n v="574600"/>
    <n v="716900"/>
    <n v="699400"/>
  </r>
  <r>
    <s v="2024"/>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 "/>
    <s v="99 - MULTIPROVINCIAL"/>
    <n v="6557562"/>
    <n v="6509600"/>
    <n v="6509599.7299999995"/>
  </r>
  <r>
    <s v="2024"/>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 "/>
    <s v="99 - MULTIPROVINCIAL"/>
    <n v="10851946"/>
    <n v="10876112"/>
    <n v="10876112"/>
  </r>
  <r>
    <s v="2024"/>
    <x v="0"/>
    <x v="0"/>
    <x v="0"/>
    <x v="4"/>
    <s v="2 - Poder Ejecutivo"/>
    <s v="0203 - MINISTERIO DE DEFENSA"/>
    <s v="0028 - INSTITUTO SUPERIOR PARA LA DEFENSA ' GENERAL JUAN PABLO DUARTE DIEZ' INSUDE."/>
    <s v="4 - SERVICIOS SOCIALES"/>
    <s v="4.4 - Educación"/>
    <s v="4.4.04 - Educación superior"/>
    <s v="2.4 - TRANSFERENCIAS CORRIENTES"/>
    <s v="2.4.1 - TRANSFERENCIAS CORRIENTES AL SECTOR PRIVADO"/>
    <s v="N"/>
    <s v="00 - N/A"/>
    <s v="10 - FONDO GENERAL"/>
    <s v=" "/>
    <s v="99 - MULTIPROVINCIAL"/>
    <n v="100000"/>
    <n v="155000"/>
    <n v="100000"/>
  </r>
  <r>
    <s v="2024"/>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 "/>
    <s v="99 - MULTIPROVINCIAL"/>
    <n v="0"/>
    <n v="52500"/>
    <n v="52500"/>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 "/>
    <s v="99 - MULTIPROVINCIAL"/>
    <n v="20000000"/>
    <n v="20000000"/>
    <n v="4269206.3899999997"/>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 "/>
    <s v="99 - MULTIPROVINCIAL"/>
    <n v="417729946"/>
    <n v="400173969"/>
    <n v="358835157.73999995"/>
  </r>
  <r>
    <s v="2024"/>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 "/>
    <s v="01 - DISTRITO NACIONAL"/>
    <n v="400000"/>
    <n v="100000"/>
    <n v="100000"/>
  </r>
  <r>
    <s v="2024"/>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 "/>
    <s v="01 - DISTRITO NACIONAL"/>
    <n v="90000"/>
    <n v="291000"/>
    <n v="290949.45"/>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303000000"/>
    <n v="302800000"/>
    <n v="302721974.10999995"/>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 "/>
    <s v="99 - MULTIPROVINCIAL"/>
    <n v="3100000"/>
    <n v="4400000"/>
    <n v="3180405.6"/>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 "/>
    <s v="99 - MULTIPROVINCIAL"/>
    <n v="10647952952"/>
    <n v="10447952952"/>
    <n v="10447952945.479998"/>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 "/>
    <s v="99 - MULTIPROVINCIAL"/>
    <n v="1328308604"/>
    <n v="3443008604"/>
    <n v="3443008604"/>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 "/>
    <s v="99 - MULTIPROVINCIAL"/>
    <n v="50758895"/>
    <n v="55758895"/>
    <n v="55758895.000000007"/>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4000000"/>
    <n v="4200000"/>
    <n v="4165433.46"/>
  </r>
  <r>
    <s v="2024"/>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 "/>
    <s v="99 - MULTIPROVINCIAL"/>
    <n v="149703020"/>
    <n v="149703020"/>
    <n v="149703020"/>
  </r>
  <r>
    <s v="2024"/>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 "/>
    <s v="99 - MULTIPROVINCIAL"/>
    <n v="306441777"/>
    <n v="306441777"/>
    <n v="306441772"/>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100100"/>
    <n v="161500"/>
    <n v="122900"/>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15000"/>
    <n v="32311.199999999997"/>
    <n v="0"/>
  </r>
  <r>
    <s v="2024"/>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75000"/>
    <n v="205000"/>
    <n v="150000"/>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3000000"/>
    <n v="1517000"/>
    <n v="1217766.71"/>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70 - DONACION EXTERNA"/>
    <s v=" "/>
    <s v="99 - MULTIPROVINCIAL"/>
    <n v="0"/>
    <n v="2000000"/>
    <n v="0"/>
  </r>
  <r>
    <s v="2024"/>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0"/>
    <n v="923026.74"/>
    <n v="922141.14000000013"/>
  </r>
  <r>
    <s v="2024"/>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0"/>
    <n v="250000"/>
    <n v="236824.4"/>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 "/>
    <s v="99 - MULTIPROVINCIAL"/>
    <n v="267000"/>
    <n v="0"/>
    <n v="0"/>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 "/>
    <s v="99 - MULTIPROVINCIAL"/>
    <n v="100000"/>
    <n v="100000"/>
    <n v="0"/>
  </r>
  <r>
    <s v="2024"/>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 "/>
    <s v="99 - MULTIPROVINCIAL"/>
    <n v="178200"/>
    <n v="178200"/>
    <n v="0"/>
  </r>
  <r>
    <s v="2024"/>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 "/>
    <s v="99 - MULTIPROVINCIAL"/>
    <n v="10770275416"/>
    <n v="8352362555.7600002"/>
    <n v="8351503493.4500008"/>
  </r>
  <r>
    <s v="2024"/>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 "/>
    <s v="99 - MULTIPROVINCIAL"/>
    <n v="659125000"/>
    <n v="659951208.88"/>
    <n v="644693902.44999993"/>
  </r>
  <r>
    <s v="2024"/>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 "/>
    <s v="99 - MULTIPROVINCIAL"/>
    <n v="0"/>
    <n v="1329452500"/>
    <n v="1329452500"/>
  </r>
  <r>
    <s v="2024"/>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 "/>
    <s v="99 - MULTIPROVINCIAL"/>
    <n v="87468596"/>
    <n v="0"/>
    <n v="0"/>
  </r>
  <r>
    <s v="2024"/>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 "/>
    <s v="99 - MULTIPROVINCIAL"/>
    <n v="4665474276"/>
    <n v="5348685208.9300003"/>
    <n v="5345810762.1199989"/>
  </r>
  <r>
    <s v="2024"/>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 "/>
    <s v="99 - MULTIPROVINCIAL"/>
    <n v="54200"/>
    <n v="719467500"/>
    <n v="719467500"/>
  </r>
  <r>
    <s v="2024"/>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 "/>
    <s v="99 - MULTIPROVINCIAL"/>
    <n v="2453260775"/>
    <n v="2668466933.4699998"/>
    <n v="2611250969.1199999"/>
  </r>
  <r>
    <s v="2024"/>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 "/>
    <s v="99 - MULTIPROVINCIAL"/>
    <n v="237925000"/>
    <n v="85870140.050000012"/>
    <n v="83060109.550000012"/>
  </r>
  <r>
    <s v="2024"/>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 "/>
    <s v="99 - MULTIPROVINCIAL"/>
    <n v="35400"/>
    <n v="0"/>
    <n v="0"/>
  </r>
  <r>
    <s v="2024"/>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 "/>
    <s v="99 - MULTIPROVINCIAL"/>
    <n v="630000000"/>
    <n v="614021699.57000005"/>
    <n v="612561140.36999989"/>
  </r>
  <r>
    <s v="2024"/>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 "/>
    <s v="99 - MULTIPROVINCIAL"/>
    <n v="126420000"/>
    <n v="114934540"/>
    <n v="114325503.59999998"/>
  </r>
  <r>
    <s v="2024"/>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 "/>
    <s v="99 - MULTIPROVINCIAL"/>
    <n v="2022214419"/>
    <n v="2057017941.3599999"/>
    <n v="2054897270.1599998"/>
  </r>
  <r>
    <s v="2024"/>
    <x v="0"/>
    <x v="0"/>
    <x v="0"/>
    <x v="4"/>
    <s v="2 - Poder Ejecutivo"/>
    <s v="0206 - MINISTERIO DE EDUCACIÓN"/>
    <s v="0001 - MINISTERIO DE EDUCACION"/>
    <s v="4 - SERVICIOS SOCIALES"/>
    <s v="4.4 - Educación"/>
    <s v="4.4.99 - Planificación, gestión y supervisión de la educación"/>
    <s v="2.4 - TRANSFERENCIAS CORRIENTES"/>
    <s v="2.4.2 - TRANSFERENCIAS CORRIENTES AL  GOBIERNO GENERAL NACIONAL"/>
    <s v="N"/>
    <s v="00 - N/A"/>
    <s v="10 - FONDO GENERAL"/>
    <s v=" "/>
    <s v="99 - MULTIPROVINCIAL"/>
    <n v="0"/>
    <n v="5000000"/>
    <n v="5000000"/>
  </r>
  <r>
    <s v="2024"/>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 "/>
    <s v="99 - MULTIPROVINCIAL"/>
    <n v="12500000"/>
    <n v="112367288"/>
    <n v="111701401.55"/>
  </r>
  <r>
    <s v="2024"/>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 "/>
    <s v="99 - MULTIPROVINCIAL"/>
    <n v="2002552625"/>
    <n v="1424373615.6600001"/>
    <n v="1381903807.5600002"/>
  </r>
  <r>
    <s v="2024"/>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 "/>
    <s v="99 - MULTIPROVINCIAL"/>
    <n v="840000000"/>
    <n v="654641232.56999993"/>
    <n v="654358432.56999993"/>
  </r>
  <r>
    <s v="2024"/>
    <x v="0"/>
    <x v="0"/>
    <x v="0"/>
    <x v="4"/>
    <s v="2 - Poder Ejecutivo"/>
    <s v="0206 - MINISTERIO DE EDUCACIÓN"/>
    <s v="0001 - MINISTERIO DE EDUCACION"/>
    <s v="4 - SERVICIOS SOCIALES"/>
    <s v="4.6 - Equidad de género"/>
    <s v="4.6.03 - Acciones para una cultura de igualdad de género."/>
    <s v="2.4 - TRANSFERENCIAS CORRIENTES"/>
    <s v="2.4.9 - TRANSFERENCIAS CORRIENTES A OTRAS INSTITUCIONES PÚBLICAS"/>
    <s v="N"/>
    <s v="00 - N/A"/>
    <s v="10 - FONDO GENERAL"/>
    <s v=" "/>
    <s v="99 - MULTIPROVINCIAL"/>
    <n v="0"/>
    <n v="909406"/>
    <n v="909405.95"/>
  </r>
  <r>
    <s v="2024"/>
    <x v="0"/>
    <x v="0"/>
    <x v="0"/>
    <x v="4"/>
    <s v="2 - Poder Ejecutivo"/>
    <s v="0206 - MINISTERIO DE EDUCACIÓN"/>
    <s v="0002 - OFICINA DE COOPERACIÓN INTERNACIONAL (OCI)"/>
    <s v="4 - SERVICIOS SOCIALES"/>
    <s v="4.4 - Educación"/>
    <s v="4.4.99 - Planificación, gestión y supervisión de la educación"/>
    <s v="2.4 - TRANSFERENCIAS CORRIENTES"/>
    <s v="2.4.7 - TRANSFERENCIAS CORRIENTES AL SECTOR EXTERNO"/>
    <s v="N"/>
    <s v="00 - N/A"/>
    <s v="10 - FONDO GENERAL"/>
    <s v=" "/>
    <s v="99 - MULTIPROVINCIAL"/>
    <n v="0"/>
    <n v="650000"/>
    <n v="604910.43999999994"/>
  </r>
  <r>
    <s v="2024"/>
    <x v="0"/>
    <x v="0"/>
    <x v="0"/>
    <x v="4"/>
    <s v="2 - Poder Ejecutivo"/>
    <s v="0206 - MINISTERIO DE EDUCACIÓN"/>
    <s v="0002 - OFICINA DE COOPERACIÓN INTERNACIONAL (OCI)"/>
    <s v="4 - SERVICIOS SOCIALES"/>
    <s v="4.4 - Educación"/>
    <s v="4.4.99 - Planificación, gestión y supervisión de la educación"/>
    <s v="2.4 - TRANSFERENCIAS CORRIENTES"/>
    <s v="2.4.9 - TRANSFERENCIAS CORRIENTES A OTRAS INSTITUCIONES PÚBLICAS"/>
    <s v="N"/>
    <s v="00 - N/A"/>
    <s v="10 - FONDO GENERAL"/>
    <s v=" "/>
    <s v="99 - MULTIPROVINCIAL"/>
    <n v="0"/>
    <n v="1500000000"/>
    <n v="1500000000"/>
  </r>
  <r>
    <s v="2024"/>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 "/>
    <s v="99 - MULTIPROVINCIAL"/>
    <n v="15634005"/>
    <n v="60634005"/>
    <n v="60634005"/>
  </r>
  <r>
    <s v="2024"/>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 "/>
    <s v="99 - MULTIPROVINCIAL"/>
    <n v="0"/>
    <n v="110577087.97"/>
    <n v="109509716.58000001"/>
  </r>
  <r>
    <s v="2024"/>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 "/>
    <s v="99 - MULTIPROVINCIAL"/>
    <n v="0"/>
    <n v="36162.479999999996"/>
    <n v="0"/>
  </r>
  <r>
    <s v="2024"/>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 "/>
    <s v="99 - MULTIPROVINCIAL"/>
    <n v="12000000"/>
    <n v="0"/>
    <n v="0"/>
  </r>
  <r>
    <s v="2024"/>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 "/>
    <s v="99 - MULTIPROVINCIAL"/>
    <n v="2742203352"/>
    <n v="3442418063.3999996"/>
    <n v="3438357862.4099998"/>
  </r>
  <r>
    <s v="2024"/>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 "/>
    <s v="99 - MULTIPROVINCIAL"/>
    <n v="200000000"/>
    <n v="151014578.97"/>
    <n v="141119375"/>
  </r>
  <r>
    <s v="2024"/>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 "/>
    <s v="99 - MULTIPROVINCIAL"/>
    <n v="0"/>
    <n v="12387000"/>
    <n v="12277500"/>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 "/>
    <s v="99 - MULTIPROVINCIAL"/>
    <n v="9375000"/>
    <n v="1737885.6600000001"/>
    <n v="1669532.79"/>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 "/>
    <s v="99 - MULTIPROVINCIAL"/>
    <n v="389620762"/>
    <n v="596995377"/>
    <n v="595482815.39999998"/>
  </r>
  <r>
    <s v="2024"/>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 "/>
    <s v="99 - MULTIPROVINCIAL"/>
    <n v="8449825854"/>
    <n v="8911771562"/>
    <n v="8911771558.9199982"/>
  </r>
  <r>
    <s v="2024"/>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 "/>
    <s v="99 - MULTIPROVINCIAL"/>
    <n v="144005740"/>
    <n v="151107480.63999999"/>
    <n v="151107479.74000001"/>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 "/>
    <s v="32 - SANTO DOMINGO"/>
    <n v="4620340344"/>
    <n v="4770617696.4499998"/>
    <n v="4770606293.2699986"/>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 "/>
    <s v="99 - MULTIPROVINCIAL"/>
    <n v="3154759734"/>
    <n v="3297385313.8399997"/>
    <n v="3260159173.6800017"/>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 "/>
    <s v="99 - MULTIPROVINCIAL"/>
    <n v="6583251821"/>
    <n v="6711096776.6000004"/>
    <n v="6711096776.5999994"/>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 "/>
    <s v="99 - MULTIPROVINCIAL"/>
    <n v="161724"/>
    <n v="161724"/>
    <n v="161724"/>
  </r>
  <r>
    <s v="2024"/>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 "/>
    <s v="99 - MULTIPROVINCIAL"/>
    <n v="5130920"/>
    <n v="5130920"/>
    <n v="5130912"/>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 "/>
    <s v="99 - MULTIPROVINCIAL"/>
    <n v="1327631627"/>
    <n v="1294760677"/>
    <n v="1275839387.7499995"/>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 "/>
    <s v="99 - MULTIPROVINCIAL"/>
    <n v="79215857821"/>
    <n v="79554079598.5"/>
    <n v="78906518331.569992"/>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 "/>
    <s v="99 - MULTIPROVINCIAL"/>
    <n v="51000000"/>
    <n v="103875495"/>
    <n v="90996807.590000004"/>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70 - DONACION EXTERNA"/>
    <s v=" "/>
    <s v="99 - MULTIPROVINCIAL"/>
    <n v="0"/>
    <n v="1642241.7"/>
    <n v="1642241.7"/>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9 - TRANSFERENCIAS CORRIENTES A OTRAS INSTITUCIONES PÚBLICAS"/>
    <s v="N"/>
    <s v="00 - N/A"/>
    <s v="10 - FONDO GENERAL"/>
    <s v=" "/>
    <s v="99 - MULTIPROVINCIAL"/>
    <n v="66491447"/>
    <n v="148490577"/>
    <n v="0"/>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 "/>
    <s v="99 - MULTIPROVINCIAL"/>
    <n v="81219994"/>
    <n v="81219994"/>
    <n v="75273601.789999992"/>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 "/>
    <s v="99 - MULTIPROVINCIAL"/>
    <n v="70044675"/>
    <n v="75533874.340000004"/>
    <n v="74843442.610000014"/>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 "/>
    <s v="99 - MULTIPROVINCIAL"/>
    <n v="9994565"/>
    <n v="12131615.82"/>
    <n v="11397110.6"/>
  </r>
  <r>
    <s v="2024"/>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 "/>
    <s v="99 - MULTIPROVINCIAL"/>
    <n v="0"/>
    <n v="830000"/>
    <n v="300000"/>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 "/>
    <s v="99 - MULTIPROVINCIAL"/>
    <n v="1031914731"/>
    <n v="1213964731"/>
    <n v="1141078332.6799998"/>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 "/>
    <s v="99 - MULTIPROVINCIAL"/>
    <n v="88034065"/>
    <n v="388034065"/>
    <n v="88034055"/>
  </r>
  <r>
    <s v="2024"/>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10 - FONDO GENERAL"/>
    <s v=" "/>
    <s v="99 - MULTIPROVINCIAL"/>
    <n v="0"/>
    <n v="3415078.35"/>
    <n v="0"/>
  </r>
  <r>
    <s v="2024"/>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 "/>
    <s v="99 - MULTIPROVINCIAL"/>
    <n v="0"/>
    <n v="14477832.129999999"/>
    <n v="0"/>
  </r>
  <r>
    <s v="2024"/>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 "/>
    <s v="99 - MULTIPROVINCIAL"/>
    <n v="316303071"/>
    <n v="271703306.56"/>
    <n v="261355730.06999999"/>
  </r>
  <r>
    <s v="2024"/>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 "/>
    <s v="99 - MULTIPROVINCIAL"/>
    <n v="19179768"/>
    <n v="18791147.899999999"/>
    <n v="18791147.899999999"/>
  </r>
  <r>
    <s v="2024"/>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 "/>
    <s v="99 - MULTIPROVINCIAL"/>
    <n v="267271422"/>
    <n v="307271422"/>
    <n v="307271422"/>
  </r>
  <r>
    <s v="2024"/>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 "/>
    <s v="99 - MULTIPROVINCIAL"/>
    <n v="0"/>
    <n v="18000000"/>
    <n v="18000000"/>
  </r>
  <r>
    <s v="2024"/>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 "/>
    <s v="99 - MULTIPROVINCIAL"/>
    <n v="666470029"/>
    <n v="816470029"/>
    <n v="816470024.95999992"/>
  </r>
  <r>
    <s v="2024"/>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 "/>
    <s v="99 - MULTIPROVINCIAL"/>
    <n v="326979786"/>
    <n v="326979786"/>
    <n v="326979786"/>
  </r>
  <r>
    <s v="2024"/>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 "/>
    <s v="99 - MULTIPROVINCIAL"/>
    <n v="164990318"/>
    <n v="524091318"/>
    <n v="516881596.65000004"/>
  </r>
  <r>
    <s v="2024"/>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50 - CRÉDITO INTERNO"/>
    <s v=" "/>
    <s v="99 - MULTIPROVINCIAL"/>
    <n v="0"/>
    <n v="400000000"/>
    <n v="299213150"/>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 "/>
    <s v="99 - MULTIPROVINCIAL"/>
    <n v="3610602440"/>
    <n v="3685602440"/>
    <n v="3676854040.0399985"/>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 "/>
    <s v="99 - MULTIPROVINCIAL"/>
    <n v="318257685"/>
    <n v="318257685"/>
    <n v="309776324.56"/>
  </r>
  <r>
    <s v="2024"/>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 "/>
    <s v="99 - MULTIPROVINCIAL"/>
    <n v="1357112088"/>
    <n v="2186342210.4300003"/>
    <n v="2181509192.0799999"/>
  </r>
  <r>
    <s v="2024"/>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50 - CRÉDITO INTERNO"/>
    <s v=" "/>
    <s v="99 - MULTIPROVINCIAL"/>
    <n v="0"/>
    <n v="150000000"/>
    <n v="150000000"/>
  </r>
  <r>
    <s v="2024"/>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 "/>
    <s v="99 - MULTIPROVINCIAL"/>
    <n v="250002253"/>
    <n v="250002253"/>
    <n v="250002252.99999994"/>
  </r>
  <r>
    <s v="2024"/>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 "/>
    <s v="99 - MULTIPROVINCIAL"/>
    <n v="40000000"/>
    <n v="88180200"/>
    <n v="83634306.840000004"/>
  </r>
  <r>
    <s v="2024"/>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 "/>
    <s v="99 - MULTIPROVINCIAL"/>
    <n v="406851900"/>
    <n v="440375900"/>
    <n v="406471575"/>
  </r>
  <r>
    <s v="2024"/>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 "/>
    <s v="99 - MULTIPROVINCIAL"/>
    <n v="143925000"/>
    <n v="143925000"/>
    <n v="143925000"/>
  </r>
  <r>
    <s v="2024"/>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 "/>
    <s v="99 - MULTIPROVINCIAL"/>
    <n v="0"/>
    <n v="50000"/>
    <n v="0"/>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 "/>
    <s v="99 - MULTIPROVINCIAL"/>
    <n v="100000"/>
    <n v="30000"/>
    <n v="20000"/>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 "/>
    <s v="99 - MULTIPROVINCIAL"/>
    <n v="700000"/>
    <n v="710000"/>
    <n v="706571.71"/>
  </r>
  <r>
    <s v="2024"/>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 "/>
    <s v="99 - MULTIPROVINCIAL"/>
    <n v="1200000"/>
    <n v="1520000"/>
    <n v="1520000"/>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 "/>
    <s v="99 - MULTIPROVINCIAL"/>
    <n v="750943180"/>
    <n v="750943180"/>
    <n v="750943180"/>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 "/>
    <s v="99 - MULTIPROVINCIAL"/>
    <n v="1887755080"/>
    <n v="2222755080"/>
    <n v="2220354857.2600002"/>
  </r>
  <r>
    <s v="2024"/>
    <x v="0"/>
    <x v="0"/>
    <x v="0"/>
    <x v="4"/>
    <s v="2 - Poder Ejecutivo"/>
    <s v="0211 - MINISTERIO DE OBRAS PÚBLICAS Y COMUNICACIONES"/>
    <s v="0001 - MINISTERIO DE OBRAS PUBLICAS Y COMUNICACIONES"/>
    <s v="2 - SERVICIOS ECONÓMICOS"/>
    <s v="2.6 - Transporte"/>
    <s v="2.6.99 - Planificación, gestión y supervisión del transporte"/>
    <s v="2.4 - TRANSFERENCIAS CORRIENTES"/>
    <s v="2.4.1 - TRANSFERENCIAS CORRIENTES AL SECTOR PRIVADO"/>
    <s v="N"/>
    <s v="00 - N/A"/>
    <s v="20 - FONDOS CON DESTINO ESPECÍFICO"/>
    <s v=" "/>
    <s v="99 - MULTIPROVINCIAL"/>
    <n v="15000000"/>
    <n v="0"/>
    <n v="0"/>
  </r>
  <r>
    <s v="2024"/>
    <x v="0"/>
    <x v="0"/>
    <x v="0"/>
    <x v="4"/>
    <s v="2 - Poder Ejecutivo"/>
    <s v="0211 - MINISTERIO DE OBRAS PÚBLICAS Y COMUNICACIONES"/>
    <s v="0001 - MINISTERIO DE OBRAS PUBLICAS Y COMUNICACIONES"/>
    <s v="2 - SERVICIOS ECONÓMICOS"/>
    <s v="2.6 - Transporte"/>
    <s v="2.6.99 - Planificación, gestión y supervisión del transporte"/>
    <s v="2.4 - TRANSFERENCIAS CORRIENTES"/>
    <s v="2.4.2 - TRANSFERENCIAS CORRIENTES AL  GOBIERNO GENERAL NACIONAL"/>
    <s v="N"/>
    <s v="00 - N/A"/>
    <s v="10 - FONDO GENERAL"/>
    <s v=" "/>
    <s v="99 - MULTIPROVINCIAL"/>
    <n v="0"/>
    <n v="17411959"/>
    <n v="0"/>
  </r>
  <r>
    <s v="2024"/>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 "/>
    <s v="99 - MULTIPROVINCIAL"/>
    <n v="0"/>
    <n v="1564524656"/>
    <n v="0"/>
  </r>
  <r>
    <s v="2024"/>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 "/>
    <s v="99 - MULTIPROVINCIAL"/>
    <n v="359500000"/>
    <n v="425395000"/>
    <n v="425395000.00000006"/>
  </r>
  <r>
    <s v="2024"/>
    <x v="0"/>
    <x v="0"/>
    <x v="0"/>
    <x v="4"/>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1 - RECUPERACIÓN DE LA COBERTURA VEGETAL EN CUENCAS HIDROGRÁFICAS DE LA REPÚBLICA DOMINICANA - MOPC."/>
    <s v="60 - CREDITO EXTERNO"/>
    <n v="13928"/>
    <s v="02 - AZUA"/>
    <n v="0"/>
    <n v="75629252.140000001"/>
    <n v="75629139.099999994"/>
  </r>
  <r>
    <s v="2024"/>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 "/>
    <s v="99 - MULTIPROVINCIAL"/>
    <n v="0"/>
    <n v="1500000"/>
    <n v="1500000"/>
  </r>
  <r>
    <s v="2024"/>
    <x v="0"/>
    <x v="0"/>
    <x v="0"/>
    <x v="4"/>
    <s v="2 - Poder Ejecutivo"/>
    <s v="0211 - MINISTERIO DE OBRAS PÚBLICAS Y COMUNICACIONES"/>
    <s v="0001 - MINISTERIO DE OBRAS PUBLICAS Y COMUNICACIONES"/>
    <s v="4 - SERVICIOS SOCIALES"/>
    <s v="4.3 - Actividades deportivas, recreativas, culturales y religiosas"/>
    <s v="4.3.03 - Servicios culturales"/>
    <s v="2.4 - TRANSFERENCIAS CORRIENTES"/>
    <s v="2.4.1 - TRANSFERENCIAS CORRIENTES AL SECTOR PRIVADO"/>
    <s v="N"/>
    <s v="00 - N/A"/>
    <s v="20 - FONDOS CON DESTINO ESPECÍFICO"/>
    <s v=" "/>
    <s v="99 - MULTIPROVINCIAL"/>
    <n v="0"/>
    <n v="1000000"/>
    <n v="1000000"/>
  </r>
  <r>
    <s v="2024"/>
    <x v="0"/>
    <x v="0"/>
    <x v="0"/>
    <x v="4"/>
    <s v="2 - Poder Ejecutivo"/>
    <s v="0211 - MINISTERIO DE OBRAS PÚBLICAS Y COMUNICACIONES"/>
    <s v="0001 - MINISTERIO DE OBRAS PUBLICAS Y COMUNICACIONES"/>
    <s v="4 - SERVICIOS SOCIALES"/>
    <s v="4.5 - Protección social"/>
    <s v="4.5.02 - Enfermedad"/>
    <s v="2.4 - TRANSFERENCIAS CORRIENTES"/>
    <s v="2.4.1 - TRANSFERENCIAS CORRIENTES AL SECTOR PRIVADO"/>
    <s v="N"/>
    <s v="00 - N/A"/>
    <s v="20 - FONDOS CON DESTINO ESPECÍFICO"/>
    <s v=" "/>
    <s v="99 - MULTIPROVINCIAL"/>
    <n v="0"/>
    <n v="600000"/>
    <n v="185000"/>
  </r>
  <r>
    <s v="2024"/>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 "/>
    <s v="99 - MULTIPROVINCIAL"/>
    <n v="1766206"/>
    <n v="1766206"/>
    <n v="1766206"/>
  </r>
  <r>
    <s v="2024"/>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 "/>
    <s v="99 - MULTIPROVINCIAL"/>
    <n v="285346590"/>
    <n v="285346590"/>
    <n v="285346514.75999999"/>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1 - TRANSFERENCIAS CORRIENTES AL SECTOR PRIVADO"/>
    <s v="N"/>
    <s v="00 - N/A"/>
    <s v="10 - FONDO GENERAL"/>
    <s v=" "/>
    <s v="99 - MULTIPROVINCIAL"/>
    <n v="1000000"/>
    <n v="500000"/>
    <n v="0"/>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 "/>
    <s v="99 - MULTIPROVINCIAL"/>
    <n v="500000"/>
    <n v="300000"/>
    <n v="261090.8"/>
  </r>
  <r>
    <s v="2024"/>
    <x v="0"/>
    <x v="0"/>
    <x v="0"/>
    <x v="4"/>
    <s v="2 - Poder Ejecutivo"/>
    <s v="0211 - MINISTERIO DE OBRAS PÚBLICAS Y COMUNICACIONES"/>
    <s v="0009 - OFICINA NACIONAL DE METEOROLOGÍA"/>
    <s v="2 - SERVICIOS ECONÓMICOS"/>
    <s v="2.1 - Asuntos económicos, comerciales y laborales"/>
    <s v="2.1.01 - Asuntos económicos y regulación del comercio"/>
    <s v="2.4 - TRANSFERENCIAS CORRIENTES"/>
    <s v="2.4.7 - TRANSFERENCIAS CORRIENTES AL SECTOR EXTERNO"/>
    <s v="N"/>
    <s v="00 - N/A"/>
    <s v="10 - FONDO GENERAL"/>
    <s v=" "/>
    <s v="99 - MULTIPROVINCIAL"/>
    <n v="3000000"/>
    <n v="7100006"/>
    <n v="7092186.3399999999"/>
  </r>
  <r>
    <s v="2024"/>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 "/>
    <s v="99 - MULTIPROVINCIAL"/>
    <n v="0"/>
    <n v="2197560"/>
    <n v="0"/>
  </r>
  <r>
    <s v="2024"/>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 "/>
    <s v="99 - MULTIPROVINCIAL"/>
    <n v="0"/>
    <n v="9266500"/>
    <n v="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 "/>
    <s v="99 - MULTIPROVINCIAL"/>
    <n v="33331608"/>
    <n v="97331608"/>
    <n v="58891862.479999989"/>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 "/>
    <s v="99 - MULTIPROVINCIAL"/>
    <n v="1200000"/>
    <n v="259655000"/>
    <n v="232349988.99000001"/>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 "/>
    <s v="99 - MULTIPROVINCIAL"/>
    <n v="0"/>
    <n v="15313507.84"/>
    <n v="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 "/>
    <s v="99 - MULTIPROVINCIAL"/>
    <n v="1519454267"/>
    <n v="1561552267"/>
    <n v="1556552266.9100003"/>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 "/>
    <s v="99 - MULTIPROVINCIAL"/>
    <n v="5000000"/>
    <n v="107999999.99999999"/>
    <n v="92025884.660000011"/>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 "/>
    <s v="99 - MULTIPROVINCIAL"/>
    <n v="299374606"/>
    <n v="299374606"/>
    <n v="298874606"/>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 "/>
    <s v="99 - MULTIPROVINCIAL"/>
    <n v="1000000"/>
    <n v="1000000"/>
    <n v="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 "/>
    <s v="99 - MULTIPROVINCIAL"/>
    <n v="26982232"/>
    <n v="26982232"/>
    <n v="15538925.48"/>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20 - FONDOS CON DESTINO ESPECÍFICO"/>
    <s v=" "/>
    <s v="99 - MULTIPROVINCIAL"/>
    <n v="0"/>
    <n v="72000000"/>
    <n v="71494382.609999999"/>
  </r>
  <r>
    <s v="2024"/>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 "/>
    <s v="99 - MULTIPROVINCIAL"/>
    <n v="56487087"/>
    <n v="56487087"/>
    <n v="0"/>
  </r>
  <r>
    <s v="2024"/>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 "/>
    <s v="99 - MULTIPROVINCIAL"/>
    <n v="47949600"/>
    <n v="87349600"/>
    <n v="80457392.020000011"/>
  </r>
  <r>
    <s v="2024"/>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 "/>
    <s v="99 - MULTIPROVINCIAL"/>
    <n v="0"/>
    <n v="97600000"/>
    <n v="15500000"/>
  </r>
  <r>
    <s v="2024"/>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 "/>
    <s v="99 - MULTIPROVINCIAL"/>
    <n v="7500000"/>
    <n v="13500000"/>
    <n v="13291263.170000002"/>
  </r>
  <r>
    <s v="2024"/>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 "/>
    <s v="99 - MULTIPROVINCIAL"/>
    <n v="0"/>
    <n v="7830511"/>
    <n v="7526071.0499999998"/>
  </r>
  <r>
    <s v="2024"/>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 "/>
    <s v="99 - MULTIPROVINCIAL"/>
    <n v="8000000"/>
    <n v="25200000"/>
    <n v="12571969.970000001"/>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 "/>
    <s v="99 - MULTIPROVINCIAL"/>
    <n v="3200000"/>
    <n v="4100000"/>
    <n v="3984325"/>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 "/>
    <s v="99 - MULTIPROVINCIAL"/>
    <n v="2800000"/>
    <n v="2800000"/>
    <n v="2489500"/>
  </r>
  <r>
    <s v="2024"/>
    <x v="0"/>
    <x v="0"/>
    <x v="0"/>
    <x v="4"/>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 "/>
    <s v="99 - MULTIPROVINCIAL"/>
    <n v="84292088"/>
    <n v="84292088"/>
    <n v="83180736.569999978"/>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 "/>
    <s v="99 - MULTIPROVINCIAL"/>
    <n v="926763"/>
    <n v="307404037"/>
    <n v="307251438.77999997"/>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 "/>
    <s v="99 - MULTIPROVINCIAL"/>
    <n v="1430358"/>
    <n v="1430358"/>
    <n v="1430358"/>
  </r>
  <r>
    <s v="2024"/>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 "/>
    <s v="99 - MULTIPROVINCIAL"/>
    <n v="170621314"/>
    <n v="178727514"/>
    <n v="164767512.79999998"/>
  </r>
  <r>
    <s v="2024"/>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 "/>
    <s v="99 - MULTIPROVINCIAL"/>
    <n v="560856474"/>
    <n v="560856474"/>
    <n v="560856471.57999992"/>
  </r>
  <r>
    <s v="2024"/>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 "/>
    <s v="99 - MULTIPROVINCIAL"/>
    <n v="169657636"/>
    <n v="169657636"/>
    <n v="169657630"/>
  </r>
  <r>
    <s v="2024"/>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 "/>
    <s v="99 - MULTIPROVINCIAL"/>
    <n v="11556832"/>
    <n v="11556832"/>
    <n v="11551060"/>
  </r>
  <r>
    <s v="2024"/>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 "/>
    <s v="99 - MULTIPROVINCIAL"/>
    <n v="235683132"/>
    <n v="235683132"/>
    <n v="235683132.00000003"/>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 "/>
    <s v="99 - MULTIPROVINCIAL"/>
    <n v="1100000"/>
    <n v="1030000"/>
    <n v="103000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 "/>
    <s v="99 - MULTIPROVINCIAL"/>
    <n v="299900"/>
    <n v="299900"/>
    <n v="16500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 "/>
    <s v="99 - MULTIPROVINCIAL"/>
    <n v="300000"/>
    <n v="238120"/>
    <n v="238119.63999999998"/>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 "/>
    <s v="99 - MULTIPROVINCIAL"/>
    <n v="99900"/>
    <n v="99900"/>
    <n v="87357.03"/>
  </r>
  <r>
    <s v="2024"/>
    <x v="0"/>
    <x v="0"/>
    <x v="0"/>
    <x v="4"/>
    <s v="2 - Poder Ejecutivo"/>
    <s v="0217 - MINISTERIO DE LA JUVENTUD"/>
    <s v="0001 - MINISTERIO DE LA JUVENTUD"/>
    <s v="1 - SERVICIOS  GENERALES"/>
    <s v="1.1 - Administración general"/>
    <s v="1.1.05 - Gestión de la administración general para transversalizar el enfoque de género"/>
    <s v="2.4 - TRANSFERENCIAS CORRIENTES"/>
    <s v="2.4.1 - TRANSFERENCIAS CORRIENTES AL SECTOR PRIVADO"/>
    <s v="N"/>
    <s v="00 - N/A"/>
    <s v="10 - FONDO GENERAL"/>
    <s v=" "/>
    <s v="99 - MULTIPROVINCIAL"/>
    <n v="250000"/>
    <n v="0"/>
    <n v="0"/>
  </r>
  <r>
    <s v="2024"/>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 "/>
    <s v="99 - MULTIPROVINCIAL"/>
    <n v="210650825"/>
    <n v="225081070.71000001"/>
    <n v="219165601.49999997"/>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 "/>
    <s v="99 - MULTIPROVINCIAL"/>
    <n v="2777263562"/>
    <n v="2777263562"/>
    <n v="2777263561.999999"/>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50 - CRÉDITO INTERNO"/>
    <s v=" "/>
    <s v="99 - MULTIPROVINCIAL"/>
    <n v="0"/>
    <n v="62000000"/>
    <n v="62000000"/>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70 - DONACION EXTERNA"/>
    <s v=" "/>
    <s v="99 - MULTIPROVINCIAL"/>
    <n v="30012025"/>
    <n v="30012025"/>
    <n v="8366202.4000000004"/>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 "/>
    <s v="99 - MULTIPROVINCIAL"/>
    <n v="192719000"/>
    <n v="335719000"/>
    <n v="288864922.35000002"/>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 "/>
    <s v="99 - MULTIPROVINCIAL"/>
    <n v="39000000"/>
    <n v="50000000"/>
    <n v="50000000"/>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70 - DONACION EXTERNA"/>
    <s v=" "/>
    <s v="99 - MULTIPROVINCIAL"/>
    <n v="8326174"/>
    <n v="8326174"/>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 "/>
    <s v="99 - MULTIPROVINCIAL"/>
    <n v="160700000"/>
    <n v="166700000"/>
    <n v="166699999.96000004"/>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 "/>
    <s v="99 - MULTIPROVINCIAL"/>
    <n v="125100000"/>
    <n v="159100000"/>
    <n v="15910000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 "/>
    <s v="99 - MULTIPROVINCIAL"/>
    <n v="12000000"/>
    <n v="15000000"/>
    <n v="12392060.469999997"/>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 "/>
    <s v="99 - MULTIPROVINCIAL"/>
    <n v="79500000"/>
    <n v="126913009.65000001"/>
    <n v="126913009.64999999"/>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10 - FONDO GENERAL"/>
    <n v="15003"/>
    <s v="06 - DUARTE"/>
    <n v="4370520"/>
    <n v="0"/>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 "/>
    <s v="99 - MULTIPROVINCIAL"/>
    <n v="346931723"/>
    <n v="414111850"/>
    <n v="347111850"/>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 "/>
    <s v="99 - MULTIPROVINCIAL"/>
    <n v="1243380"/>
    <n v="4188380"/>
    <n v="4180000"/>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2 - TRANSFERENCIAS CORRIENTES AL  GOBIERNO GENERAL NACIONAL"/>
    <s v="N"/>
    <s v="00 - N/A"/>
    <s v="10 - FONDO GENERAL"/>
    <s v=" "/>
    <s v="99 - MULTIPROVINCIAL"/>
    <n v="0"/>
    <n v="1000000"/>
    <n v="744649.39000000013"/>
  </r>
  <r>
    <s v="2024"/>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 "/>
    <s v="99 - MULTIPROVINCIAL"/>
    <n v="2756620"/>
    <n v="14391620"/>
    <n v="13620925.18"/>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 "/>
    <s v="99 - MULTIPROVINCIAL"/>
    <n v="0"/>
    <n v="57000000"/>
    <n v="5700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2 - AZUA"/>
    <n v="41370000"/>
    <n v="52515000"/>
    <n v="5251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3 - BAHORUCO"/>
    <n v="46500000"/>
    <n v="75150000"/>
    <n v="7515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4 - BARAHONA"/>
    <n v="46080000"/>
    <n v="38835000"/>
    <n v="3881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7 - ELIAS PINA"/>
    <n v="24900000"/>
    <n v="29250000"/>
    <n v="2925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10 - INDEPENDENCIA"/>
    <n v="17370000"/>
    <n v="18626760.59"/>
    <n v="1839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22 - SAN JUAN"/>
    <n v="15780000"/>
    <n v="14560000"/>
    <n v="14375000"/>
  </r>
  <r>
    <s v="2024"/>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 "/>
    <s v="99 - MULTIPROVINCIAL"/>
    <n v="173671257"/>
    <n v="173671257"/>
    <n v="173671257"/>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 "/>
    <s v="99 - MULTIPROVINCIAL"/>
    <n v="2573498936"/>
    <n v="2673499565.4099998"/>
    <n v="2422472870.9500008"/>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 "/>
    <s v="99 - MULTIPROVINCIAL"/>
    <n v="13946295282"/>
    <n v="15146295282"/>
    <n v="15146293622.07"/>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 "/>
    <s v="99 - MULTIPROVINCIAL"/>
    <n v="660727278"/>
    <n v="660727278"/>
    <n v="660693359.37000012"/>
  </r>
  <r>
    <s v="2024"/>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 "/>
    <s v="99 - MULTIPROVINCIAL"/>
    <n v="2700000"/>
    <n v="2612000"/>
    <n v="1927668.5399999998"/>
  </r>
  <r>
    <s v="2024"/>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 "/>
    <s v="99 - MULTIPROVINCIAL"/>
    <n v="0"/>
    <n v="288000"/>
    <n v="106052.5"/>
  </r>
  <r>
    <s v="2024"/>
    <x v="0"/>
    <x v="0"/>
    <x v="0"/>
    <x v="4"/>
    <s v="2 - Poder Ejecutivo"/>
    <s v="0219 - MINISTERIO DE EDUCACIÓN SUPERIOR CIENCIA Y TECNOLOGÍA"/>
    <s v="0002 - INSTITUTO TECNOLÓGICO DE LAS AMÉRICAS"/>
    <s v="4 - SERVICIOS SOCIALES"/>
    <s v="4.4 - Educación"/>
    <s v="4.4.06 - Educación técnica"/>
    <s v="2.4 - TRANSFERENCIAS CORRIENTES"/>
    <s v="2.4.9 - TRANSFERENCIAS CORRIENTES A OTRAS INSTITUCIONES PÚBLICAS"/>
    <s v="N"/>
    <s v="00 - N/A"/>
    <s v="20 - FONDOS CON DESTINO ESPECÍFICO"/>
    <s v=" "/>
    <s v="99 - MULTIPROVINCIAL"/>
    <n v="20000"/>
    <n v="20000"/>
    <n v="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70 - DONACION EXTERNA"/>
    <s v=" "/>
    <s v="99 - MULTIPROVINCIAL"/>
    <n v="0"/>
    <n v="2621246.87"/>
    <n v="26200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 "/>
    <s v="99 - MULTIPROVINCIAL"/>
    <n v="70594062"/>
    <n v="74246662"/>
    <n v="70594061.999999985"/>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4 - TRANSFERENCIAS CORRIENTES A EMPRESAS PÚBLICAS NO FINANCIERAS"/>
    <s v="N"/>
    <s v="00 - N/A"/>
    <s v="10 - FONDO GENERAL"/>
    <s v=" "/>
    <s v="99 - MULTIPROVINCIAL"/>
    <n v="0"/>
    <n v="84150000"/>
    <n v="8415000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21641550"/>
    <n v="21641550"/>
    <n v="21387956.800000001"/>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 "/>
    <s v="99 - MULTIPROVINCIAL"/>
    <n v="42039167"/>
    <n v="54039167"/>
    <n v="54039166.999999985"/>
  </r>
  <r>
    <s v="2024"/>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 "/>
    <s v="99 - MULTIPROVINCIAL"/>
    <n v="144144665"/>
    <n v="151403882"/>
    <n v="150118911.96000001"/>
  </r>
  <r>
    <s v="2024"/>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 "/>
    <s v="99 - MULTIPROVINCIAL"/>
    <n v="0"/>
    <n v="9960000"/>
    <n v="3277000"/>
  </r>
  <r>
    <s v="2024"/>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 "/>
    <s v="99 - MULTIPROVINCIAL"/>
    <n v="1000000"/>
    <n v="79670"/>
    <n v="69450"/>
  </r>
  <r>
    <s v="2024"/>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 "/>
    <s v="99 - MULTIPROVINCIAL"/>
    <n v="3032800"/>
    <n v="3203130"/>
    <n v="2728211.3"/>
  </r>
  <r>
    <s v="2024"/>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985000"/>
    <n v="1315000"/>
    <n v="1297194.44"/>
  </r>
  <r>
    <s v="2024"/>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 "/>
    <s v="99 - MULTIPROVINCIAL"/>
    <n v="50000"/>
    <n v="24000"/>
    <n v="24000"/>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20500000"/>
    <n v="22100000"/>
    <n v="19090677.150000002"/>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1200000"/>
    <n v="1200000"/>
    <n v="1112081.67"/>
  </r>
  <r>
    <s v="2024"/>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 "/>
    <s v="01 - DISTRITO NACIONAL"/>
    <n v="0"/>
    <n v="47271533.329999998"/>
    <n v="47271533.329999998"/>
  </r>
  <r>
    <s v="2024"/>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 "/>
    <s v="99 - MULTIPROVINCIAL"/>
    <n v="2000000"/>
    <n v="23164466.670000002"/>
    <n v="22354466.680000003"/>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 "/>
    <s v="01 - DISTRITO NACIONAL"/>
    <n v="0"/>
    <n v="1026160"/>
    <n v="1026155.44"/>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 "/>
    <s v="99 - MULTIPROVINCIAL"/>
    <n v="0"/>
    <n v="10000000"/>
    <n v="10000000"/>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7 - TRANSFERENCIAS CORRIENTES AL SECTOR EXTERNO"/>
    <s v="N"/>
    <s v="00 - N/A"/>
    <s v="10 - FONDO GENERAL"/>
    <s v=" "/>
    <s v="01 - DISTRITO NACIONAL"/>
    <n v="0"/>
    <n v="10145891"/>
    <n v="10145890.5"/>
  </r>
  <r>
    <s v="2024"/>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 "/>
    <s v="99 - MULTIPROVINCIAL"/>
    <n v="0"/>
    <n v="150000"/>
    <n v="100000"/>
  </r>
  <r>
    <s v="2024"/>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 "/>
    <s v="99 - MULTIPROVINCIAL"/>
    <n v="56750009"/>
    <n v="56750009"/>
    <n v="56750008.840000004"/>
  </r>
  <r>
    <s v="2024"/>
    <x v="0"/>
    <x v="0"/>
    <x v="0"/>
    <x v="4"/>
    <s v="2 - Poder Ejecutivo"/>
    <s v="0222 - MINISTERIO DE ENERGIA Y MINAS"/>
    <s v="0001 - MINISTERIO DE ENERGIA Y MINAS"/>
    <s v="2 - SERVICIOS ECONÓMICOS"/>
    <s v="2.4 - Energía y combustible"/>
    <s v="2.4.08 - Energía eléctrica de fuentes nucleares"/>
    <s v="2.4 - TRANSFERENCIAS CORRIENTES"/>
    <s v="2.4.7 - TRANSFERENCIAS CORRIENTES AL SECTOR EXTERNO"/>
    <s v="N"/>
    <s v="00 - N/A"/>
    <s v="10 - FONDO GENERAL"/>
    <s v=" "/>
    <s v="99 - MULTIPROVINCIAL"/>
    <n v="0"/>
    <n v="34248570"/>
    <n v="34248569.039999999"/>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 "/>
    <s v="99 - MULTIPROVINCIAL"/>
    <n v="4930000"/>
    <n v="19321691"/>
    <n v="18166274.050000001"/>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 "/>
    <s v="99 - MULTIPROVINCIAL"/>
    <n v="37036104"/>
    <n v="5844413"/>
    <n v="2799378.3100000005"/>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 "/>
    <s v="99 - MULTIPROVINCIAL"/>
    <n v="69500000"/>
    <n v="72017200"/>
    <n v="72017200"/>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 "/>
    <s v="99 - MULTIPROVINCIAL"/>
    <n v="400000000"/>
    <n v="400000000"/>
    <n v="399999999.95999986"/>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 "/>
    <s v="99 - MULTIPROVINCIAL"/>
    <n v="40105000"/>
    <n v="47305000"/>
    <n v="402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 "/>
    <s v="99 - MULTIPROVINCIAL"/>
    <n v="1025000"/>
    <n v="1525000"/>
    <n v="5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 "/>
    <s v="99 - MULTIPROVINCIAL"/>
    <n v="30000"/>
    <n v="30000"/>
    <n v="0"/>
  </r>
  <r>
    <s v="2024"/>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 "/>
    <s v="99 - MULTIPROVINCIAL"/>
    <n v="30880968237"/>
    <n v="30795624516"/>
    <n v="30795624515.080002"/>
  </r>
  <r>
    <s v="2024"/>
    <x v="0"/>
    <x v="0"/>
    <x v="0"/>
    <x v="4"/>
    <s v="2 - Poder Ejecutivo"/>
    <s v="0999 - ADMINISTRACION DE OBLIGACIONES DEL TESORO NACIONAL"/>
    <s v="0001 - MINISTERIO DE HACIENDA (OBLIGACIONES DEL TESORO)"/>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 "/>
    <s v="99 - MULTIPROVINCIAL"/>
    <n v="0"/>
    <n v="186245658"/>
    <n v="0"/>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 "/>
    <s v="99 - MULTIPROVINCIAL"/>
    <n v="46000047179"/>
    <n v="52000047179"/>
    <n v="52000030395.959999"/>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 "/>
    <s v="99 - MULTIPROVINCIAL"/>
    <n v="40392924821"/>
    <n v="40392924821"/>
    <n v="40376513020.040001"/>
  </r>
  <r>
    <s v="2024"/>
    <x v="0"/>
    <x v="0"/>
    <x v="0"/>
    <x v="4"/>
    <s v="2 - Poder Ejecutivo"/>
    <s v="0999 - ADMINISTRACION DE OBLIGACIONES DEL TESORO NACIONAL"/>
    <s v="0001 - MINISTERIO DE HACIENDA (OBLIGACIONES DEL TESORO)"/>
    <s v="2 - SERVICIOS ECONÓMICOS"/>
    <s v="2.7 - Comunicaciones"/>
    <s v="2.7.01 - Comunicaciones"/>
    <s v="2.4 - TRANSFERENCIAS CORRIENTES"/>
    <s v="2.4.2 - TRANSFERENCIAS CORRIENTES AL  GOBIERNO GENERAL NACIONAL"/>
    <s v="N"/>
    <s v="00 - N/A"/>
    <s v="20 - FONDOS CON DESTINO ESPECÍFICO"/>
    <s v=" "/>
    <s v="99 - MULTIPROVINCIAL"/>
    <n v="782262328"/>
    <n v="155711932"/>
    <n v="78124848.430000007"/>
  </r>
  <r>
    <s v="2024"/>
    <x v="0"/>
    <x v="0"/>
    <x v="0"/>
    <x v="4"/>
    <s v="2 - Poder Ejecutivo"/>
    <s v="0999 - ADMINISTRACION DE OBLIGACIONES DEL TESORO NACIONAL"/>
    <s v="0001 - MINISTERIO DE HACIENDA (OBLIGACIONES DEL TESORO)"/>
    <s v="4 - SERVICIOS SOCIALES"/>
    <s v="4.5 - Protección social"/>
    <s v="4.5.10 - Asistencia social"/>
    <s v="2.4 - TRANSFERENCIAS CORRIENTES"/>
    <s v="2.4.5 - TRANSFERENCIAS CORRIENTES A INSTITUCIONES PÚBLICAS FINANCIERAS"/>
    <s v="N"/>
    <s v="00 - N/A"/>
    <s v="10 - FONDO GENERAL"/>
    <s v=" "/>
    <s v="99 - MULTIPROVINCIAL"/>
    <n v="245853125"/>
    <n v="0"/>
    <n v="0"/>
  </r>
  <r>
    <s v="2024"/>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 "/>
    <s v="99 - MULTIPROVINCIAL"/>
    <n v="883907667"/>
    <n v="1068569916.3099999"/>
    <n v="883907667"/>
  </r>
  <r>
    <s v="2024"/>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 "/>
    <s v="99 - MULTIPROVINCIAL"/>
    <n v="10970868"/>
    <n v="10970868"/>
    <n v="10970868"/>
  </r>
  <r>
    <s v="2024"/>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 "/>
    <s v="99 - MULTIPROVINCIAL"/>
    <n v="513825"/>
    <n v="513825"/>
    <n v="513825"/>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 "/>
    <s v="99 - MULTIPROVINCIAL"/>
    <n v="2520800000"/>
    <n v="5041600000"/>
    <n v="5041600000"/>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 "/>
    <s v="99 - MULTIPROVINCIAL"/>
    <n v="830000"/>
    <n v="963591"/>
    <n v="963591"/>
  </r>
  <r>
    <s v="2024"/>
    <x v="0"/>
    <x v="0"/>
    <x v="0"/>
    <x v="4"/>
    <s v="5 - Cámara de Cuentas de la República Dominicana"/>
    <s v="0402 - CÁMARA DE CUENTAS"/>
    <s v="0001 - CAMARA DE CUENTAS DE LA REPUBLICA DOMINICANA"/>
    <s v="1 - SERVICIOS  GENERALES"/>
    <s v="1.2 - Relaciones internacionales"/>
    <s v="1.2.01 - Relaciones internacionales desde oficinas en el país"/>
    <s v="2.4 - TRANSFERENCIAS CORRIENTES"/>
    <s v="2.4.7 - TRANSFERENCIAS CORRIENTES AL SECTOR EXTERNO"/>
    <s v="N"/>
    <s v="00 - N/A"/>
    <s v="10 - FONDO GENERAL"/>
    <s v=" "/>
    <s v="99 - MULTIPROVINCIAL"/>
    <n v="780000"/>
    <n v="780000"/>
    <n v="780000"/>
  </r>
  <r>
    <s v="2024"/>
    <x v="0"/>
    <x v="0"/>
    <x v="0"/>
    <x v="4"/>
    <s v="5 - Cámara de Cuentas de la República Dominicana"/>
    <s v="0402 - CÁMARA DE CUENTAS"/>
    <s v="0001 - CAMARA DE CUENTAS DE LA REPUBLICA DOMINICANA"/>
    <s v="4 - SERVICIOS SOCIALES"/>
    <s v="4.4 - Educación"/>
    <s v="4.4.09 - Enseñanza no atribuible a ningún nivel"/>
    <s v="2.4 - TRANSFERENCIAS CORRIENTES"/>
    <s v="2.4.1 - TRANSFERENCIAS CORRIENTES AL SECTOR PRIVADO"/>
    <s v="N"/>
    <s v="00 - N/A"/>
    <s v="10 - FONDO GENERAL"/>
    <s v=" "/>
    <s v="99 - MULTIPROVINCIAL"/>
    <n v="101500"/>
    <n v="101500"/>
    <n v="101500"/>
  </r>
  <r>
    <s v="2024"/>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 "/>
    <s v="99 - MULTIPROVINCIAL"/>
    <n v="1488300"/>
    <n v="1488300"/>
    <n v="1488300"/>
  </r>
  <r>
    <s v="2024"/>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 "/>
    <s v="99 - MULTIPROVINCIAL"/>
    <n v="11866975"/>
    <n v="12957729.5"/>
    <n v="12957729.5"/>
  </r>
  <r>
    <s v="2024"/>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 "/>
    <s v="99 - MULTIPROVINCIAL"/>
    <n v="1590000"/>
    <n v="1590000"/>
    <n v="1590000"/>
  </r>
  <r>
    <s v="2024"/>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 "/>
    <s v="99 - MULTIPROVINCIAL"/>
    <n v="3264600"/>
    <n v="2750600"/>
    <n v="2450200"/>
  </r>
  <r>
    <s v="2024"/>
    <x v="0"/>
    <x v="0"/>
    <x v="0"/>
    <x v="4"/>
    <s v="7 - Defensor del Pueblo"/>
    <s v="0404 - DEFENSOR DEL PUEBLO"/>
    <s v="0001 - DEFENSOR DEL PUEBLO"/>
    <s v="1 - SERVICIOS  GENERALES"/>
    <s v="1.4 - Justicia, orden público y seguridad"/>
    <s v="1.4.03 - Administración y servicios de justicia"/>
    <s v="2.4 - TRANSFERENCIAS CORRIENTES"/>
    <s v="2.4.7 - TRANSFERENCIAS CORRIENTES AL SECTOR EXTERNO"/>
    <s v="N"/>
    <s v="00 - N/A"/>
    <s v="10 - FONDO GENERAL"/>
    <s v=" "/>
    <s v="99 - MULTIPROVINCIAL"/>
    <n v="150000"/>
    <n v="196500"/>
    <n v="97500"/>
  </r>
  <r>
    <s v="2024"/>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 "/>
    <s v="99 - MULTIPROVINCIAL"/>
    <n v="100000"/>
    <n v="100000"/>
    <n v="0"/>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 "/>
    <s v="99 - MULTIPROVINCIAL"/>
    <n v="2799984"/>
    <n v="2100000"/>
    <n v="2099999"/>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 "/>
    <s v="99 - MULTIPROVINCIAL"/>
    <n v="100000"/>
    <n v="280154"/>
    <n v="280154"/>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 "/>
    <s v="99 - MULTIPROVINCIAL"/>
    <n v="514400"/>
    <n v="514400"/>
    <n v="514400"/>
  </r>
  <r>
    <s v="2024"/>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0"/>
    <n v="103616218.62"/>
    <n v="43902192.579999998"/>
  </r>
  <r>
    <s v="2024"/>
    <x v="0"/>
    <x v="0"/>
    <x v="0"/>
    <x v="5"/>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 "/>
    <s v="99 - MULTIPROVINCIAL"/>
    <n v="2359300"/>
    <n v="2359300"/>
    <n v="0"/>
  </r>
  <r>
    <s v="2024"/>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 "/>
    <s v="99 - MULTIPROVINCIAL"/>
    <n v="0"/>
    <n v="110000"/>
    <n v="200000"/>
  </r>
  <r>
    <s v="2024"/>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 "/>
    <s v="99 - MULTIPROVINCIAL"/>
    <n v="0"/>
    <n v="405000"/>
    <n v="405000"/>
  </r>
  <r>
    <s v="2024"/>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 "/>
    <s v="01 - DISTRITO NACIONAL"/>
    <n v="0"/>
    <n v="15301330"/>
    <n v="15242547.890000001"/>
  </r>
  <r>
    <s v="2024"/>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0"/>
    <n v="500000"/>
    <n v="427812"/>
  </r>
  <r>
    <s v="2024"/>
    <x v="0"/>
    <x v="0"/>
    <x v="0"/>
    <x v="5"/>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 "/>
    <s v="99 - MULTIPROVINCIAL"/>
    <n v="0"/>
    <n v="800000"/>
    <n v="0"/>
  </r>
  <r>
    <s v="2024"/>
    <x v="0"/>
    <x v="0"/>
    <x v="0"/>
    <x v="5"/>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 "/>
    <s v="99 - MULTIPROVINCIAL"/>
    <n v="0"/>
    <n v="1555439.08"/>
    <n v="1555439.08"/>
  </r>
  <r>
    <s v="2024"/>
    <x v="0"/>
    <x v="0"/>
    <x v="0"/>
    <x v="5"/>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 "/>
    <s v="99 - MULTIPROVINCIAL"/>
    <n v="0"/>
    <n v="103302"/>
    <n v="103301.11"/>
  </r>
  <r>
    <s v="2024"/>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 "/>
    <s v="99 - MULTIPROVINCIAL"/>
    <n v="0"/>
    <n v="180263190.66999999"/>
    <n v="18542935.679999996"/>
  </r>
  <r>
    <s v="2024"/>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 "/>
    <s v="99 - MULTIPROVINCIAL"/>
    <n v="0"/>
    <n v="9074800"/>
    <n v="9204534.4000000004"/>
  </r>
  <r>
    <s v="2024"/>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 "/>
    <s v="99 - MULTIPROVINCIAL"/>
    <n v="0"/>
    <n v="755777"/>
    <n v="1015388.28"/>
  </r>
  <r>
    <s v="2024"/>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 "/>
    <s v="99 - MULTIPROVINCIAL"/>
    <n v="0"/>
    <n v="15530000"/>
    <n v="15527158.039999999"/>
  </r>
  <r>
    <s v="2024"/>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 "/>
    <s v="99 - MULTIPROVINCIAL"/>
    <n v="0"/>
    <n v="4430000"/>
    <n v="443000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 "/>
    <s v="99 - MULTIPROVINCIAL"/>
    <n v="0"/>
    <n v="1180000"/>
    <n v="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 "/>
    <s v="99 - MULTIPROVINCIAL"/>
    <n v="21144300"/>
    <n v="4084757"/>
    <n v="3404717.6"/>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 "/>
    <s v="99 - MULTIPROVINCIAL"/>
    <n v="154975900"/>
    <n v="68009696"/>
    <n v="28551165.910000008"/>
  </r>
  <r>
    <s v="2024"/>
    <x v="0"/>
    <x v="0"/>
    <x v="1"/>
    <x v="6"/>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n v="13856"/>
    <s v="32 - SANTO DOMINGO"/>
    <n v="7591344"/>
    <n v="12728400"/>
    <n v="11747962.93"/>
  </r>
  <r>
    <s v="2024"/>
    <x v="0"/>
    <x v="0"/>
    <x v="1"/>
    <x v="6"/>
    <s v="2 - Poder Ejecutivo"/>
    <s v="0201 - PRESIDENCIA DE LA REPÚBLICA"/>
    <s v="0001 - GABINETE SOCIAL DE LA PRESIDENCIA"/>
    <s v="4 - SERVICIOS SOCIALES"/>
    <s v="4.5 - Protección social"/>
    <s v="4.5.09 - Juventud"/>
    <s v="2.1 - REMUNERACIONES Y CONTRIBUCIONES"/>
    <s v="2.1.2 - SOBRESUELDOS"/>
    <s v="S"/>
    <s v="05 - CONSTRUCCIÓN CENTRO MODELO DE PRESTACIÓN DE SERVICIOS PARA MUJERES (CIUDAD MUJER)"/>
    <s v="10 - FONDO GENERAL"/>
    <n v="13856"/>
    <s v="32 - SANTO DOMINGO"/>
    <n v="0"/>
    <n v="2221751"/>
    <n v="2015244.46"/>
  </r>
  <r>
    <s v="2024"/>
    <x v="0"/>
    <x v="0"/>
    <x v="1"/>
    <x v="6"/>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n v="13856"/>
    <s v="32 - SANTO DOMINGO"/>
    <n v="1048656"/>
    <n v="2546487.2599999998"/>
    <n v="1748781.7499999998"/>
  </r>
  <r>
    <s v="2024"/>
    <x v="0"/>
    <x v="0"/>
    <x v="1"/>
    <x v="6"/>
    <s v="2 - Poder Ejecutivo"/>
    <s v="0201 - PRESIDENCIA DE LA REPÚBLICA"/>
    <s v="0001 - GABINETE SOCIAL DE LA PRESIDENCIA"/>
    <s v="4 - SERVICIOS SOCIALES"/>
    <s v="4.5 - Protección social"/>
    <s v="4.5.09 - Juventud"/>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s v="4 - SERVICIOS SOCIALES"/>
    <s v="4.5 - Protección social"/>
    <s v="4.5.09 - Juventud"/>
    <s v="2.2 - CONTRATACIÓN DE SERVICIOS"/>
    <s v="2.2.2 - PUBLICIDAD, IMPRESIÓN Y ENCUADERNACIÓN"/>
    <s v="S"/>
    <s v="05 - CONSTRUCCIÓN CENTRO MODELO DE PRESTACIÓN DE SERVICIOS PARA MUJERES (CIUDAD MUJER)"/>
    <s v="10 - FONDO GENERAL"/>
    <n v="13856"/>
    <s v="32 - SANTO DOMINGO"/>
    <n v="0"/>
    <n v="470500"/>
    <n v="458872.51"/>
  </r>
  <r>
    <s v="2024"/>
    <x v="0"/>
    <x v="0"/>
    <x v="1"/>
    <x v="6"/>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10 - FONDO GENERAL"/>
    <n v="13856"/>
    <s v="32 - SANTO DOMINGO"/>
    <n v="0"/>
    <n v="912144"/>
    <n v="871500"/>
  </r>
  <r>
    <s v="2024"/>
    <x v="0"/>
    <x v="0"/>
    <x v="1"/>
    <x v="6"/>
    <s v="2 - Poder Ejecutivo"/>
    <s v="0201 - PRESIDENCIA DE LA REPÚBLICA"/>
    <s v="0001 - GABINETE SOCIAL DE LA PRESIDENCIA"/>
    <s v="4 - SERVICIOS SOCIALES"/>
    <s v="4.5 - Protección social"/>
    <s v="4.5.09 - Juventud"/>
    <s v="2.2 - CONTRATACIÓN DE SERVICIOS"/>
    <s v="2.2.4 - TRANSPORTE Y ALMACENAJE"/>
    <s v="S"/>
    <s v="05 - CONSTRUCCIÓN CENTRO MODELO DE PRESTACIÓN DE SERVICIOS PARA MUJERES (CIUDAD MUJER)"/>
    <s v="60 - CREDITO EXTERNO"/>
    <n v="13856"/>
    <s v="32 - SANTO DOMINGO"/>
    <n v="0"/>
    <n v="5900000"/>
    <n v="524800"/>
  </r>
  <r>
    <s v="2024"/>
    <x v="0"/>
    <x v="0"/>
    <x v="1"/>
    <x v="6"/>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0"/>
    <n v="1480000"/>
    <n v="1240096.6000000001"/>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57722436"/>
    <n v="66690436"/>
    <n v="13130531.07"/>
  </r>
  <r>
    <s v="2024"/>
    <x v="0"/>
    <x v="0"/>
    <x v="1"/>
    <x v="6"/>
    <s v="2 - Poder Ejecutivo"/>
    <s v="0201 - PRESIDENCIA DE LA REPÚBLICA"/>
    <s v="0001 - GABINETE SOCIAL DE LA PRESIDENCIA"/>
    <s v="4 - SERVICIOS SOCIALES"/>
    <s v="4.5 - Protección social"/>
    <s v="4.5.09 - Juventud"/>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s v="4 - SERVICIOS SOCIALES"/>
    <s v="4.5 - Protección social"/>
    <s v="4.5.09 - Juventud"/>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n v="13856"/>
    <s v="32 - SANTO DOMINGO"/>
    <n v="0"/>
    <n v="596162.89"/>
    <n v="97983.69"/>
  </r>
  <r>
    <s v="2024"/>
    <x v="0"/>
    <x v="0"/>
    <x v="1"/>
    <x v="6"/>
    <s v="2 - Poder Ejecutivo"/>
    <s v="0201 - PRESIDENCIA DE LA REPÚBLICA"/>
    <s v="0001 - GABINETE SOCIAL DE LA PRESIDENCIA"/>
    <s v="4 - SERVICIOS SOCIALES"/>
    <s v="4.5 - Protección social"/>
    <s v="4.5.09 - Juventud"/>
    <s v="2.3 - MATERIALES Y SUMINISTROS"/>
    <s v="2.3.3 - PAPEL, CARTÓN E IMPRESOS"/>
    <s v="S"/>
    <s v="05 - CONSTRUCCIÓN CENTRO MODELO DE PRESTACIÓN DE SERVICIOS PARA MUJERES (CIUDAD MUJER)"/>
    <s v="10 - FONDO GENERAL"/>
    <n v="13856"/>
    <s v="32 - SANTO DOMINGO"/>
    <n v="0"/>
    <n v="54300"/>
    <n v="36544.6"/>
  </r>
  <r>
    <s v="2024"/>
    <x v="0"/>
    <x v="0"/>
    <x v="1"/>
    <x v="6"/>
    <s v="2 - Poder Ejecutivo"/>
    <s v="0201 - PRESIDENCIA DE LA REPÚBLICA"/>
    <s v="0001 - GABINETE SOCIAL DE LA PRESIDENCIA"/>
    <s v="4 - SERVICIOS SOCIALES"/>
    <s v="4.5 - Protección social"/>
    <s v="4.5.09 - Juventud"/>
    <s v="2.3 - MATERIALES Y SUMINISTROS"/>
    <s v="2.3.5 - CUERO, CAUCHO Y PLÁSTICO"/>
    <s v="S"/>
    <s v="05 - CONSTRUCCIÓN CENTRO MODELO DE PRESTACIÓN DE SERVICIOS PARA MUJERES (CIUDAD MUJER)"/>
    <s v="10 - FONDO GENERAL"/>
    <n v="13856"/>
    <s v="32 - SANTO DOMINGO"/>
    <n v="0"/>
    <n v="1"/>
    <n v="0"/>
  </r>
  <r>
    <s v="2024"/>
    <x v="0"/>
    <x v="0"/>
    <x v="1"/>
    <x v="6"/>
    <s v="2 - Poder Ejecutivo"/>
    <s v="0201 - PRESIDENCIA DE LA REPÚBLICA"/>
    <s v="0001 - GABINETE SOCIAL DE LA PRESIDENCIA"/>
    <s v="4 - SERVICIOS SOCIALES"/>
    <s v="4.5 - Protección social"/>
    <s v="4.5.09 - Juventud"/>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s v="4 - SERVICIOS SOCIALES"/>
    <s v="4.5 - Protección social"/>
    <s v="4.5.09 - Juventud"/>
    <s v="2.3 - MATERIALES Y SUMINISTROS"/>
    <s v="2.3.7 - COMBUSTIBLES, LUBRICANTES, PRODUCTOS QUÍMICOS Y CONEXOS"/>
    <s v="S"/>
    <s v="05 - CONSTRUCCIÓN CENTRO MODELO DE PRESTACIÓN DE SERVICIOS PARA MUJERES (CIUDAD MUJER)"/>
    <s v="10 - FONDO GENERAL"/>
    <n v="13856"/>
    <s v="32 - SANTO DOMINGO"/>
    <n v="0"/>
    <n v="1619790.41"/>
    <n v="1606883.12"/>
  </r>
  <r>
    <s v="2024"/>
    <x v="0"/>
    <x v="0"/>
    <x v="1"/>
    <x v="6"/>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n v="13856"/>
    <s v="32 - SANTO DOMINGO"/>
    <n v="0"/>
    <n v="8926808.7600000016"/>
    <n v="8099166.9399999995"/>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5 - ALQUILERES Y RENTAS"/>
    <s v="S"/>
    <s v="00 - N/A"/>
    <s v="70 - DONACION EXTERNA"/>
    <s v=" "/>
    <s v="99 - MULTIPROVINCIAL"/>
    <n v="602300"/>
    <n v="602300"/>
    <n v="0"/>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 "/>
    <s v="99 - MULTIPROVINCIAL"/>
    <n v="16322330"/>
    <n v="16322330"/>
    <n v="0"/>
  </r>
  <r>
    <s v="2024"/>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 "/>
    <s v="99 - MULTIPROVINCIAL"/>
    <n v="6023000"/>
    <n v="6023000"/>
    <n v="0"/>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 "/>
    <s v="99 - MULTIPROVINCIAL"/>
    <n v="0"/>
    <n v="4961602.629999999"/>
    <n v="2090541.98"/>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50 - CRÉDITO INTERNO"/>
    <s v=" "/>
    <s v="99 - MULTIPROVINCIAL"/>
    <n v="0"/>
    <n v="15135567.310000001"/>
    <n v="13242498.390000001"/>
  </r>
  <r>
    <s v="2024"/>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 "/>
    <s v="99 - MULTIPROVINCIAL"/>
    <n v="0"/>
    <n v="0"/>
    <n v="0"/>
  </r>
  <r>
    <s v="2024"/>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00000"/>
    <n v="0"/>
  </r>
  <r>
    <s v="2024"/>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60137747.890000001"/>
    <n v="53539427.050000012"/>
  </r>
  <r>
    <s v="2024"/>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71278501"/>
    <n v="63191383.090000004"/>
    <n v="31636854.030000001"/>
  </r>
  <r>
    <s v="2024"/>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5439569"/>
    <n v="20139569"/>
    <n v="16997350.07"/>
  </r>
  <r>
    <s v="2024"/>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 "/>
    <s v="99 - MULTIPROVINCIAL"/>
    <n v="0"/>
    <n v="98350360"/>
    <n v="43636371.079999998"/>
  </r>
  <r>
    <s v="2024"/>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s v="4 - SERVICIOS SOCIALES"/>
    <s v="4.5 - Protección social"/>
    <s v="4.5.06 - Desempleo"/>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16452.800000001"/>
  </r>
  <r>
    <s v="2024"/>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10723552"/>
  </r>
  <r>
    <s v="2024"/>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0"/>
    <n v="450950831.19000006"/>
    <n v="401904855.82000005"/>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 "/>
    <s v="99 - MULTIPROVINCIAL"/>
    <n v="0"/>
    <n v="531507.15"/>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 "/>
    <s v="99 - MULTIPROVINCIAL"/>
    <n v="0"/>
    <n v="234584"/>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 "/>
    <s v="99 - MULTIPROVINCIAL"/>
    <n v="320000000"/>
    <n v="8874837.2899999991"/>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 "/>
    <s v="99 - MULTIPROVINCIAL"/>
    <n v="0"/>
    <n v="1025648.2"/>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 "/>
    <s v="99 - MULTIPROVINCIAL"/>
    <n v="0"/>
    <n v="6696180.5999999996"/>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 "/>
    <s v="99 - MULTIPROVINCIAL"/>
    <n v="0"/>
    <n v="1353125"/>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 "/>
    <s v="99 - MULTIPROVINCIAL"/>
    <n v="114499999"/>
    <n v="175902810.53999999"/>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9 - OTRAS CONTRATACIONES DE SERVICIOS"/>
    <s v="S"/>
    <s v="00 - N/A"/>
    <s v="60 - CREDITO EXTERNO"/>
    <s v=" "/>
    <s v="99 - MULTIPROVINCIAL"/>
    <n v="0"/>
    <n v="1926291"/>
    <n v="0"/>
  </r>
  <r>
    <s v="2024"/>
    <x v="0"/>
    <x v="0"/>
    <x v="1"/>
    <x v="6"/>
    <s v="2 - Poder Ejecutivo"/>
    <s v="0201 - PRESIDENCIA DE LA REPÚBLICA"/>
    <s v="0007 - PROGRAMA SUPÉRATE"/>
    <s v="4 - SERVICIOS SOCIALES"/>
    <s v="4.5 - Protección social"/>
    <s v="4.5.99 - Planificación, gestión y supervisión de la protección social"/>
    <s v="2.3 - MATERIALES Y SUMINISTROS"/>
    <s v="2.3.2 - TEXTILES Y VESTUARIOS"/>
    <s v="S"/>
    <s v="00 - N/A"/>
    <s v="60 - CREDITO EXTERNO"/>
    <s v=" "/>
    <s v="99 - MULTIPROVINCIAL"/>
    <n v="0"/>
    <n v="1965142.5"/>
    <n v="0"/>
  </r>
  <r>
    <s v="2024"/>
    <x v="0"/>
    <x v="0"/>
    <x v="1"/>
    <x v="6"/>
    <s v="2 - Poder Ejecutivo"/>
    <s v="0201 - PRESIDENCIA DE LA REPÚBLICA"/>
    <s v="0007 - PROGRAMA SUPÉRATE"/>
    <s v="4 - SERVICIOS SOCIALES"/>
    <s v="4.5 - Protección social"/>
    <s v="4.5.99 - Planificación, gestión y supervisión de la protección social"/>
    <s v="2.3 - MATERIALES Y SUMINISTROS"/>
    <s v="2.3.3 - PAPEL, CARTÓN E IMPRESOS"/>
    <s v="S"/>
    <s v="00 - N/A"/>
    <s v="60 - CREDITO EXTERNO"/>
    <s v=" "/>
    <s v="99 - MULTIPROVINCIAL"/>
    <n v="0"/>
    <n v="7921608"/>
    <n v="0"/>
  </r>
  <r>
    <s v="2024"/>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 "/>
    <s v="99 - MULTIPROVINCIAL"/>
    <n v="0"/>
    <n v="7214175.8799999999"/>
    <n v="0"/>
  </r>
  <r>
    <s v="2024"/>
    <x v="0"/>
    <x v="0"/>
    <x v="1"/>
    <x v="6"/>
    <s v="2 - Poder Ejecutivo"/>
    <s v="0201 - PRESIDENCIA DE LA REPÚBLICA"/>
    <s v="0007 - PROGRAMA SUPÉRATE"/>
    <s v="4 - SERVICIOS SOCIALES"/>
    <s v="4.5 - Protección social"/>
    <s v="4.5.99 - Planificación, gestión y supervisión de la protección social"/>
    <s v="2.3 - MATERIALES Y SUMINISTROS"/>
    <s v="2.3.9 - PRODUCTOS Y ÚTILES VARIOS"/>
    <s v="S"/>
    <s v="00 - N/A"/>
    <s v="60 - CREDITO EXTERNO"/>
    <s v=" "/>
    <s v="99 - MULTIPROVINCIAL"/>
    <n v="0"/>
    <n v="3940297.18"/>
    <n v="0"/>
  </r>
  <r>
    <s v="2024"/>
    <x v="0"/>
    <x v="0"/>
    <x v="1"/>
    <x v="6"/>
    <s v="2 - Poder Ejecutivo"/>
    <s v="0201 - PRESIDENCIA DE LA REPÚBLICA"/>
    <s v="0009 - COMISIÓN PRESIDENCIAL DE APOYO AL DESARROLLO PROVINCIAL"/>
    <s v="1 - SERVICIOS  GENERALES"/>
    <s v="1.1 - Administración general"/>
    <s v="1.1.01 - Órganos ejecutivos y legislativos"/>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 "/>
    <s v="99 - MULTIPROVINCIAL"/>
    <n v="0"/>
    <n v="85000000"/>
    <n v="0"/>
  </r>
  <r>
    <s v="2024"/>
    <x v="0"/>
    <x v="0"/>
    <x v="1"/>
    <x v="6"/>
    <s v="2 - Poder Ejecutivo"/>
    <s v="0201 - PRESIDENCIA DE LA REPÚBLICA"/>
    <s v="0009 - COMISIÓN PRESIDENCIAL DE APOYO AL DESARROLLO PROVINCIAL"/>
    <s v="2 - SERVICIOS ECONÓMICOS"/>
    <s v="2.6 - Transporte"/>
    <s v="2.6.01 - Transporte por carretera"/>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7 - RECONSTRUCCIÓN DE PUENTES TIPO ALCANTARILLA-CAJON EN COMUNIDADES LA BARCA-LA JOYITA-LA RAMONA, MUNICIPIO MOCA, PROVINCIA ESPAILLAT"/>
    <s v="10 - FONDO GENERAL"/>
    <n v="14593"/>
    <s v="09 - ESPAILLAT"/>
    <n v="13353397"/>
    <n v="20145902.580000002"/>
    <n v="20145892.789999999"/>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0 - CONSTRUCCIÓN DE 2 PUENTES EN LAS COMUNIDADES DE LA CAOBA Y JAYABO, MUNICIPIO SALCEDO, PROVINCIA HERMANAS MIRABAL"/>
    <s v="10 - FONDO GENERAL"/>
    <n v="14596"/>
    <s v="19 - HERMANAS MIRABAL"/>
    <n v="9840401"/>
    <n v="9374355.6699999999"/>
    <n v="9374011.75"/>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29000000"/>
    <n v="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143020520"/>
    <n v="89534.189999997616"/>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94 - RECONSTRUCCIÓN DE 26.3 KM DE VIAS EN BARRIOS Y ACCESOS DE PLAYA EN LA ISABELA, MUNICIPIO LUPERON PROV. PUERTO PLATA"/>
    <s v="10 - FONDO GENERAL"/>
    <n v="14203"/>
    <s v="18 - PUERTO PLATA"/>
    <n v="124443664"/>
    <n v="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8 - RECONSTRUCCIÓN DE 2 PUENTES EN EL MUNICIPIO DE TAMAYO, PROVINCIA BAHORUCO"/>
    <s v="10 - FONDO GENERAL"/>
    <n v="14594"/>
    <s v="03 - BAHORUCO"/>
    <n v="0"/>
    <n v="1990341.5999999999"/>
    <n v="1990341.6"/>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23218558"/>
    <n v="0"/>
  </r>
  <r>
    <s v="2024"/>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0"/>
    <n v="1.862645149230957E-9"/>
    <n v="0"/>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02 - CONSTRUCCIÓN DE UN NUEVO CEMENTERIO EN EL MUNICIPIO LOS RIOS, PROVINCIA BAHORUCO"/>
    <s v="10 - FONDO GENERAL"/>
    <n v="14710"/>
    <s v="03 - BAHORUCO"/>
    <n v="8430961"/>
    <n v="10962125.460000001"/>
    <n v="10962125.460000001"/>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3141627"/>
    <n v="9736967.3999999985"/>
    <n v="2835733.04"/>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14958104"/>
    <n v="14958104"/>
    <n v="14954371.87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5000000"/>
    <n v="13589599.57"/>
    <n v="13571779.78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10000000"/>
    <n v="13895513.98"/>
    <n v="4290857.3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1504601"/>
    <n v="20000000"/>
    <n v="19985719.5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6365141"/>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7869921"/>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6928823"/>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7409128"/>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6474910"/>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7229401"/>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7498357"/>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7283534"/>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2128467"/>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10464882"/>
    <n v="2942435.1299999994"/>
    <n v="2942435.1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1973731"/>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REMODELACIÓN DEL CAMPO DE BEISBOL MANUEL BUENO, MUNICIPIO EL PINO, PROVINCIA DAJABON"/>
    <s v="10 - FONDO GENERAL"/>
    <n v="14390"/>
    <s v="05 - DAJABON"/>
    <n v="1321952"/>
    <n v="13112567.4"/>
    <n v="13112567.3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CONSTRUCCIÓN MULTIUSOS CLUB PARQUE HOSTOS, MUNICIPIO CONCEPCION DE  LA VEGA, PROVINCIA LA VEGA"/>
    <s v="10 - FONDO GENERAL"/>
    <n v="14257"/>
    <s v="13 - LA VEGA"/>
    <n v="9341726"/>
    <n v="27906273.079999998"/>
    <n v="27905781.12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CONSTRUCCIÓN POLIDEPORTIVO MUNICIPIO LAS TERRENAS, PROVINCIA SAMANA."/>
    <s v="10 - FONDO GENERAL"/>
    <n v="16171"/>
    <s v="20 - SAMANA"/>
    <n v="7213014"/>
    <n v="8596874.2699999996"/>
    <n v="8596874.26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5831412"/>
    <n v="17831412"/>
    <n v="4101036.85"/>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1504759"/>
    <n v="5842439.4500000002"/>
    <n v="980291.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REMODELACIÓN POLIDEPORTIVO FRANCIS DE LEÓN, MUNICIPIO MICHES, PROVINCIA EL SEIBO"/>
    <s v="10 - FONDO GENERAL"/>
    <n v="16183"/>
    <s v="08 - EL SEIBO"/>
    <n v="411554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1000686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13689559"/>
    <n v="3010.879999999888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REMODELACIÓN CAMPO DE BÉISBOL SAN JOSÉ DE VILLA, MUNICIPIO NAGUA, PROVINCIA MARIA TRINIDAD SÁNCHEZ."/>
    <s v="10 - FONDO GENERAL"/>
    <n v="16186"/>
    <s v="14 - MARIA TRINIDAD SANCHEZ"/>
    <n v="4206150"/>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2499744"/>
    <n v="5544284.0999999996"/>
    <n v="5544284.09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CONSTRUCCIÓN CLUB DEPORTIVO JUAN PABLO DUARTE, SECTOR BANCOLA, MUNICIPIO LA ROMANA, PROVINCIA LA ROMANA."/>
    <s v="10 - FONDO GENERAL"/>
    <n v="16189"/>
    <s v="12 - LA ROMANA"/>
    <n v="2007806"/>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DEL POLIDEPORTIVO DE LAS LAGUNAS DE NISIBÓN, MUNICIPIO HIGÜEY, PROVINCIA LA ALTAGRACIA"/>
    <s v="10 - FONDO GENERAL"/>
    <n v="16190"/>
    <s v="11 - LA ALTAGRACIA"/>
    <n v="3102901"/>
    <n v="2951771.89"/>
    <n v="2951771.8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CANCHA DE BALONCESTO EN EL BARRIO PROSPERIDAD, MUNICIPIO BONAO, PROVINCIA MONSEÑOR NOUEL"/>
    <s v="10 - FONDO GENERAL"/>
    <n v="14678"/>
    <s v="28 - MONSENOR NOUEL"/>
    <n v="717284"/>
    <n v="3555931.12"/>
    <n v="3555931.1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2509403"/>
    <n v="1309403"/>
    <n v="130940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REMODELACIÓN POLIDEPORTIVO LEO TAVÁREZ, MUNICIPIO HIGÜEY, PROVINCIA LA ALTAGRACIA"/>
    <s v="10 - FONDO GENERAL"/>
    <n v="16193"/>
    <s v="11 - LA ALTAGRACIA"/>
    <n v="5251008"/>
    <n v="2000000"/>
    <n v="200000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2528720"/>
    <n v="5427098.1799999997"/>
    <n v="5102514.1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2528720"/>
    <n v="149782.69999999995"/>
    <n v="149782.70000000001"/>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RECONSTRUCCIÓN CANCHA CLUB DETALLISTA, SECTOR VILLA VERDE, MUNICIPIO LA ROMANA, PROVINCIA LA ROMANA"/>
    <s v="10 - FONDO GENERAL"/>
    <n v="16195"/>
    <s v="12 - LA ROMANA"/>
    <n v="200540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3949624"/>
    <n v="2313741.6799999997"/>
    <n v="2313741.1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7901788"/>
    <n v="13090112.140000001"/>
    <n v="13090112.140000001"/>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432907.489999998"/>
    <n v="24950948.3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PARACIÓN POLIDEPORTIVO ELEONCIO MERCEDES, MUNICIPIO LA ROMANA, PROVINCIA LA ROMANA"/>
    <s v="10 - FONDO GENERAL"/>
    <n v="14388"/>
    <s v="12 - LA ROMANA"/>
    <n v="0"/>
    <n v="16238222.109999999"/>
    <n v="16238222.109999999"/>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35306460"/>
    <n v="66925202.640000001"/>
    <n v="66925202.640000001"/>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7583768"/>
    <n v="0"/>
    <n v="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3619925"/>
    <n v="191317094.97"/>
    <n v="183617235.76000002"/>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6146343"/>
    <n v="28342434.23"/>
    <n v="17079211.850000001"/>
  </r>
  <r>
    <s v="2024"/>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1587517.560000001"/>
    <n v="9951197.8699999992"/>
  </r>
  <r>
    <s v="2024"/>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 "/>
    <s v="99 - MULTIPROVINCIAL"/>
    <n v="30615751"/>
    <n v="36266017.269999996"/>
    <n v="19661942.620000001"/>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4 - CONSTRUCCIÓN DE ECO-VIVIENDAS PARA CIUDADANOS EN CONDICION DE POBREZA MULTIDIMENSIONAL EN EL MUNICIPIO DE BARAHONA, PROVINCIA BARAHONA"/>
    <s v="10 - FONDO GENERAL"/>
    <n v="15137"/>
    <s v="04 - BARAHONA"/>
    <n v="0"/>
    <n v="375000"/>
    <n v="356499.83"/>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138775.07999999999"/>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 "/>
    <s v="99 - MULTIPROVINCIAL"/>
    <n v="4000000"/>
    <n v="3027048"/>
    <n v="1747459.33"/>
  </r>
  <r>
    <s v="2024"/>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 "/>
    <s v="99 - MULTIPROVINCIAL"/>
    <n v="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7 - CONSTRUCCIÓN DE INFRAESTRUCTURA PARA LA DISPOSICIÓN FINAL DE RESIDUOS SÓLIDOS EN PUERTO PLATA"/>
    <s v="10 - FONDO GENERAL"/>
    <n v="14625"/>
    <s v="18 - PUERTO PLATA"/>
    <n v="10988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0 - CONSTRUCCIÓN DE INFRAESTRUCTURAS PARA LA DISPOSICION DE LOS RESIDUOS SOLIDOS EN EL MUNICIPIO DE TAMBORIL, PROVINCIA SANTIAGO"/>
    <s v="10 - FONDO GENERAL"/>
    <n v="15020"/>
    <s v="25 - SANTIAGO"/>
    <n v="15000"/>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n v="982440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2 - CONSTRUCCIÓN DE INFRAESTRUCTURAS PARA LA DISPOSICIÓN FINAL DE RESIDUOS SÓLIDOS EN HIGÜEY"/>
    <s v="10 - FONDO GENERAL"/>
    <n v="14592"/>
    <s v="11 - LA ALTAGRACIA"/>
    <n v="47319"/>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3 - CONSTRUCCIÓN DE INFRAESTRUCTURA PARA LA DISPOSICIÓN FINAL DE RESIDUOS SÓLIDOS EN VERÓN PUNTA CANA , PROVINCIA LA ALTAGRACIA"/>
    <s v="10 - FONDO GENERAL"/>
    <n v="14599"/>
    <s v="11 - LA ALTAGRACIA"/>
    <n v="47318"/>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4 - CONSTRUCCIÓN DE INFRAESTRUCTURA PARA LA DISPOSICIÓN FINAL DE RESIDUOS SÓLIDOS EN NAGUA, PROVINCIA MARIA TRINIDAD SANCHEZ"/>
    <s v="10 - FONDO GENERAL"/>
    <n v="14609"/>
    <s v="14 - MARIA TRINIDAD SANCHEZ"/>
    <n v="47318"/>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n v="14617"/>
    <s v="20 - SAMANA"/>
    <n v="47318"/>
    <n v="6696"/>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6 - CONSTRUCCIÓN DE INFRAESTRUCTURA PARA LA DISPOSICIÓN FINAL DE RESIDUOS SÓLIDOS EN LAS TERRENAS, PROVINCIA SAMANA"/>
    <s v="10 - FONDO GENERAL"/>
    <n v="14620"/>
    <s v="20 - SAMANA"/>
    <n v="47318"/>
    <n v="22"/>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7 - CONSTRUCCIÓN DE INFRAESTRUCTURA PARA LA DISPOSICIÓN FINAL DE RESIDUOS SÓLIDOS EN PUERTO PLATA"/>
    <s v="10 - FONDO GENERAL"/>
    <n v="14625"/>
    <s v="18 - PUERTO PLATA"/>
    <n v="47318"/>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0 - CONSTRUCCIÓN DE INFRAESTRUCTURAS PARA LA DISPOSICION DE LOS RESIDUOS SOLIDOS EN EL MUNICIPIO DE TAMBORIL, PROVINCIA SANTIAGO"/>
    <s v="10 - FONDO GENERAL"/>
    <n v="15020"/>
    <s v="25 - SANTIAGO"/>
    <n v="84989"/>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1 - CONSTRUCCIÓN DE INFRAESTRUCTURA PARA LA DISPOSICION DE LOS RESIDUOS SOLIDOS EN EL MUNICIPIO DE MOCA, PROVINCIA ESPAILLAT"/>
    <s v="10 - FONDO GENERAL"/>
    <n v="15021"/>
    <s v="09 - ESPAILLAT"/>
    <n v="84988"/>
    <n v="0"/>
    <n v="0"/>
  </r>
  <r>
    <s v="2024"/>
    <x v="0"/>
    <x v="0"/>
    <x v="1"/>
    <x v="6"/>
    <s v="2 - Poder Ejecutivo"/>
    <s v="0202 - MINISTERIO DE  INTERIOR Y POLICÍA"/>
    <s v="0001 - MINISTERIO DE INTERIOR Y POLICIA"/>
    <s v="1 - SERVICIOS  GENERALES"/>
    <s v="1.4 - Justicia, orden público y seguridad"/>
    <s v="1.4.01 - Servicios de seguridad interior"/>
    <s v="2.7 - OBRAS"/>
    <s v="2.7.2 - INFRAESTRUCTURA"/>
    <s v="N"/>
    <s v="00 - N/A"/>
    <s v="10 - FONDO GENERAL"/>
    <s v=" "/>
    <s v="99 - MULTIPROVINCIAL"/>
    <n v="0"/>
    <n v="200000"/>
    <n v="0"/>
  </r>
  <r>
    <s v="2024"/>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0"/>
    <n v="32500000"/>
    <n v="27960000"/>
  </r>
  <r>
    <s v="2024"/>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0"/>
    <n v="3600000"/>
    <n v="632500"/>
  </r>
  <r>
    <s v="2024"/>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0"/>
    <n v="42484771"/>
    <n v="14375635.560000004"/>
  </r>
  <r>
    <s v="2024"/>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9046632.600000001"/>
    <n v="19020809.399999999"/>
  </r>
  <r>
    <s v="2024"/>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435310.46"/>
    <n v="1064292.04"/>
  </r>
  <r>
    <s v="2024"/>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0"/>
    <n v="7200000"/>
    <n v="7200000"/>
  </r>
  <r>
    <s v="2024"/>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476278"/>
    <n v="416277.8"/>
  </r>
  <r>
    <s v="2024"/>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5697672.1000000006"/>
    <n v="5229648.2"/>
  </r>
  <r>
    <s v="2024"/>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 "/>
    <s v="99 - MULTIPROVINCIAL"/>
    <n v="0"/>
    <n v="0"/>
    <n v="0"/>
  </r>
  <r>
    <s v="2024"/>
    <x v="0"/>
    <x v="0"/>
    <x v="1"/>
    <x v="6"/>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2 - INFRAESTRUCTURA"/>
    <s v="N"/>
    <s v="00 - N/A"/>
    <s v="10 - FONDO GENERAL"/>
    <s v=" "/>
    <s v="99 - MULTIPROVINCIAL"/>
    <n v="0"/>
    <n v="36"/>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10 - FONDO GENERAL"/>
    <s v=" "/>
    <s v="01 - DISTRITO NACIONAL"/>
    <n v="0"/>
    <n v="3000000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 "/>
    <s v="99 - MULTIPROVINCIAL"/>
    <n v="0"/>
    <n v="680000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10 - FONDO GENERAL"/>
    <s v=" "/>
    <s v="01 - DISTRITO NACIONAL"/>
    <n v="16000000"/>
    <n v="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 "/>
    <s v="01 - DISTRITO NACIONAL"/>
    <n v="74280272"/>
    <n v="74631725"/>
    <n v="52004260.779999994"/>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 "/>
    <s v="99 - MULTIPROVINCIAL"/>
    <n v="449566132"/>
    <n v="99208753"/>
    <n v="71131512.270000041"/>
  </r>
  <r>
    <s v="2024"/>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 "/>
    <s v="99 - MULTIPROVINCIAL"/>
    <n v="0"/>
    <n v="391000"/>
    <n v="202737.71"/>
  </r>
  <r>
    <s v="2024"/>
    <x v="0"/>
    <x v="0"/>
    <x v="1"/>
    <x v="6"/>
    <s v="2 - Poder Ejecutivo"/>
    <s v="0206 - MINISTERIO DE EDUCACIÓN"/>
    <s v="0002 - OFICINA DE COOPERACIÓN INTERNACIONAL (OCI)"/>
    <s v="4 - SERVICIOS SOCIALES"/>
    <s v="4.4 - Educación"/>
    <s v="4.4.99 - Planificación, gestión y supervisión de la educación"/>
    <s v="2.7 - OBRAS"/>
    <s v="2.7.2 - INFRAESTRUCTURA"/>
    <s v="N"/>
    <s v="00 - N/A"/>
    <s v="10 - FONDO GENERAL"/>
    <s v=" "/>
    <s v="99 - MULTIPROVINCIAL"/>
    <n v="0"/>
    <n v="0"/>
    <n v="0"/>
  </r>
  <r>
    <s v="2024"/>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 "/>
    <s v="99 - MULTIPROVINCIAL"/>
    <n v="0"/>
    <n v="0"/>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 "/>
    <s v="99 - MULTIPROVINCIAL"/>
    <n v="694248"/>
    <n v="69424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 "/>
    <s v="99 - MULTIPROVINCIAL"/>
    <n v="0"/>
    <n v="47460"/>
    <n v="4746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10 - FONDO GENERAL"/>
    <s v=" "/>
    <s v="99 - MULTIPROVINCIAL"/>
    <n v="32833"/>
    <n v="32833"/>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 "/>
    <s v="99 - MULTIPROVINCIAL"/>
    <n v="1001296"/>
    <n v="18237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5 - ALQUILERES Y RENTAS"/>
    <s v="S"/>
    <s v="00 - N/A"/>
    <s v="10 - FONDO GENERAL"/>
    <s v=" "/>
    <s v="99 - MULTIPROVINCIAL"/>
    <n v="229408"/>
    <n v="22940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 "/>
    <s v="99 - MULTIPROVINCIAL"/>
    <n v="610847"/>
    <n v="1766710.4000000001"/>
    <n v="904309.77"/>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 "/>
    <s v="99 - MULTIPROVINCIAL"/>
    <n v="715752"/>
    <n v="207820.6"/>
    <n v="18464"/>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S"/>
    <s v="00 - N/A"/>
    <s v="70 - DONACION EXTERNA"/>
    <s v=" "/>
    <s v="99 - MULTIPROVINCIAL"/>
    <n v="0"/>
    <n v="221503"/>
    <n v="221503"/>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10 - FONDO GENERAL"/>
    <s v=" "/>
    <s v="99 - MULTIPROVINCIAL"/>
    <n v="4556"/>
    <n v="4556"/>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70 - DONACION EXTERNA"/>
    <s v=" "/>
    <s v="99 - MULTIPROVINCIAL"/>
    <n v="136485"/>
    <n v="136485"/>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 "/>
    <s v="99 - MULTIPROVINCIAL"/>
    <n v="403757"/>
    <n v="305780"/>
    <n v="42023.4"/>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 "/>
    <s v="99 - MULTIPROVINCIAL"/>
    <n v="500000"/>
    <n v="100000"/>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 "/>
    <s v="99 - MULTIPROVINCIAL"/>
    <n v="1570405"/>
    <n v="1570405"/>
    <n v="270547.3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 "/>
    <s v="99 - MULTIPROVINCIAL"/>
    <n v="5313786"/>
    <n v="220026"/>
    <n v="89998.87"/>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 "/>
    <s v="99 - MULTIPROVINCIAL"/>
    <n v="1021526"/>
    <n v="5125139.0999999996"/>
    <n v="5031003.6000000006"/>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 "/>
    <s v="99 - MULTIPROVINCIAL"/>
    <n v="2506600"/>
    <n v="2406600"/>
    <n v="1576314.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 "/>
    <s v="99 - MULTIPROVINCIAL"/>
    <n v="11139847"/>
    <n v="12802142.229999999"/>
    <n v="7121757.4699999997"/>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 "/>
    <s v="99 - MULTIPROVINCIAL"/>
    <n v="2960000"/>
    <n v="2004992"/>
    <n v="564515.7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 "/>
    <s v="99 - MULTIPROVINCIAL"/>
    <n v="2574189"/>
    <n v="2786259"/>
    <n v="22632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 "/>
    <s v="99 - MULTIPROVINCIAL"/>
    <n v="2004700"/>
    <n v="8173200"/>
    <n v="4387749.6500000004"/>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 "/>
    <s v="99 - MULTIPROVINCIAL"/>
    <n v="0"/>
    <n v="1732800"/>
    <n v="173280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 "/>
    <s v="99 - MULTIPROVINCIAL"/>
    <n v="0"/>
    <n v="1698628.39"/>
    <n v="1698628.39"/>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 "/>
    <s v="99 - MULTIPROVINCIAL"/>
    <n v="2600000"/>
    <n v="1204258"/>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 "/>
    <s v="99 - MULTIPROVINCIAL"/>
    <n v="576049"/>
    <n v="1905378.5299999998"/>
    <n v="1159631.6299999999"/>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 "/>
    <s v="99 - MULTIPROVINCIAL"/>
    <n v="82328400"/>
    <n v="81790544"/>
    <n v="42059841.43"/>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 "/>
    <s v="99 - MULTIPROVINCIAL"/>
    <n v="91473033"/>
    <n v="36933539.660000011"/>
    <n v="30765241.12000000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 "/>
    <s v="99 - MULTIPROVINCIAL"/>
    <n v="3433040"/>
    <n v="3292709"/>
    <n v="1462278.4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 "/>
    <s v="99 - MULTIPROVINCIAL"/>
    <n v="550737"/>
    <n v="19091665.659999996"/>
    <n v="19091665.66"/>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 "/>
    <s v="99 - MULTIPROVINCIAL"/>
    <n v="250000"/>
    <n v="278000"/>
    <n v="236614.3"/>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 "/>
    <s v="99 - MULTIPROVINCIAL"/>
    <n v="990200"/>
    <n v="990200"/>
    <n v="8555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10 - FONDO GENERAL"/>
    <s v=" "/>
    <s v="99 - MULTIPROVINCIAL"/>
    <n v="256000"/>
    <n v="56000"/>
    <n v="46757.5"/>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 "/>
    <s v="99 - MULTIPROVINCIAL"/>
    <n v="310000"/>
    <n v="310000"/>
    <n v="58372.58"/>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70 - DONACION EXTERNA"/>
    <s v=" "/>
    <s v="99 - MULTIPROVINCIAL"/>
    <n v="0"/>
    <n v="262982.17"/>
    <n v="262982.17"/>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10 - FONDO GENERAL"/>
    <s v=" "/>
    <s v="99 - MULTIPROVINCIAL"/>
    <n v="300000"/>
    <n v="300000"/>
    <n v="188429.55"/>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 "/>
    <s v="99 - MULTIPROVINCIAL"/>
    <n v="11546456"/>
    <n v="8296847.3200000003"/>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 "/>
    <s v="99 - MULTIPROVINCIAL"/>
    <n v="3938580"/>
    <n v="1321273"/>
    <n v="566059.74"/>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 "/>
    <s v="99 - MULTIPROVINCIAL"/>
    <n v="0"/>
    <n v="6152031.0399999991"/>
    <n v="6136788.6699999999"/>
  </r>
  <r>
    <s v="2024"/>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 "/>
    <s v="99 - MULTIPROVINCIAL"/>
    <n v="325000000"/>
    <n v="519667662.76999998"/>
    <n v="435574128.02999997"/>
  </r>
  <r>
    <s v="2024"/>
    <x v="0"/>
    <x v="0"/>
    <x v="1"/>
    <x v="6"/>
    <s v="2 - Poder Ejecutivo"/>
    <s v="0209 - MINISTERIO DE TRABAJO"/>
    <s v="0001 - MINISTERIO DE TRABAJO"/>
    <s v="4 - SERVICIOS SOCIALES"/>
    <s v="4.5 - Protección social"/>
    <s v="4.5.06 - Desempleo"/>
    <s v="2.1 - REMUNERACIONES Y CONTRIBUCIONES"/>
    <s v="2.1.1 - REMUNERACIONES"/>
    <s v="S"/>
    <s v="00 - N/A"/>
    <s v="60 - CREDITO EXTERNO"/>
    <s v=" "/>
    <s v="25 - SANTIAGO"/>
    <n v="18589757"/>
    <n v="0"/>
    <n v="0"/>
  </r>
  <r>
    <s v="2024"/>
    <x v="0"/>
    <x v="0"/>
    <x v="1"/>
    <x v="6"/>
    <s v="2 - Poder Ejecutivo"/>
    <s v="0209 - MINISTERIO DE TRABAJO"/>
    <s v="0001 - MINISTERIO DE TRABAJO"/>
    <s v="4 - SERVICIOS SOCIALES"/>
    <s v="4.5 - Protección social"/>
    <s v="4.5.06 - Desempleo"/>
    <s v="2.2 - CONTRATACIÓN DE SERVICIOS"/>
    <s v="2.2.7 - SERVICIOS DE CONSERVACIÓN, REPARACIONES MENORES E INSTALACIONES TEMPORALES"/>
    <s v="S"/>
    <s v="00 - N/A"/>
    <s v="60 - CREDITO EXTERNO"/>
    <s v=" "/>
    <s v="25 - SANTIAGO"/>
    <n v="11447500"/>
    <n v="0"/>
    <n v="0"/>
  </r>
  <r>
    <s v="2024"/>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 "/>
    <s v="25 - SANTIAGO"/>
    <n v="162474599"/>
    <n v="10402500"/>
    <n v="0"/>
  </r>
  <r>
    <s v="2024"/>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 "/>
    <s v="25 - SANTIAGO"/>
    <n v="0"/>
    <n v="1000000"/>
    <n v="0"/>
  </r>
  <r>
    <s v="2024"/>
    <x v="0"/>
    <x v="0"/>
    <x v="1"/>
    <x v="6"/>
    <s v="2 - Poder Ejecutivo"/>
    <s v="0209 - MINISTERIO DE TRABAJO"/>
    <s v="0001 - MINISTERIO DE TRABAJO"/>
    <s v="4 - SERVICIOS SOCIALES"/>
    <s v="4.5 - Protección social"/>
    <s v="4.5.06 - Desempleo"/>
    <s v="2.3 - MATERIALES Y SUMINISTROS"/>
    <s v="2.3.1 - ALIMENTOS Y PRODUCTOS AGROFORESTALES"/>
    <s v="S"/>
    <s v="00 - N/A"/>
    <s v="60 - CREDITO EXTERNO"/>
    <s v=" "/>
    <s v="25 - SANTIAGO"/>
    <n v="9725403"/>
    <n v="0"/>
    <n v="0"/>
  </r>
  <r>
    <s v="2024"/>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 "/>
    <s v="25 - SANTIAGO"/>
    <n v="0"/>
    <n v="327800"/>
    <n v="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8090000"/>
    <n v="8140000"/>
    <n v="749025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15240000"/>
    <n v="25732000"/>
    <n v="2479820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950000"/>
    <n v="1408000"/>
    <n v="1152592.2000000002"/>
  </r>
  <r>
    <s v="2024"/>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n v="1000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300000"/>
    <n v="150000"/>
    <n v="1410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112296219"/>
    <n v="112296219"/>
    <n v="98843770.319999993"/>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500000"/>
    <n v="200000"/>
    <n v="19795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300000"/>
    <n v="0"/>
    <n v="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850000"/>
    <n v="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600000"/>
    <n v="295400"/>
    <n v="95397.15"/>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1549860"/>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211206621"/>
    <n v="224323202"/>
    <n v="56448123.539999999"/>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2500000"/>
    <n v="2500000"/>
    <n v="2499200"/>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90309"/>
    <n v="2590309"/>
    <n v="301938.82"/>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1300000"/>
    <n v="1794794.79"/>
    <n v="1333509.7899999998"/>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200000"/>
    <n v="200000"/>
    <n v="200000"/>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n v="14119"/>
    <s v="99 - MULTIPROVINCIAL"/>
    <n v="1004679"/>
    <n v="1004679"/>
    <n v="489590.74000000005"/>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400000"/>
    <n v="400000"/>
    <n v="191370.59999999998"/>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450000"/>
    <n v="450000"/>
    <n v="3891.64"/>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250000"/>
    <n v="50000"/>
    <n v="754.68"/>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1300000"/>
    <n v="1000000"/>
    <n v="574695.67999999993"/>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923017.44"/>
    <n v="615277.88"/>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2950000"/>
    <n v="3720000"/>
    <n v="1994897.5599999998"/>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152794.5"/>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1800000"/>
    <n v="2300000"/>
    <n v="1565759.38"/>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87376139"/>
    <n v="87376139"/>
    <n v="16318275.210000001"/>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1150000"/>
    <n v="1012970"/>
    <n v="547376.23"/>
  </r>
  <r>
    <s v="2024"/>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 "/>
    <s v="99 - MULTIPROVINCIAL"/>
    <n v="740811384"/>
    <n v="1666023788"/>
    <n v="1602247919.0300004"/>
  </r>
  <r>
    <s v="2024"/>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 "/>
    <s v="99 - MULTIPROVINCIAL"/>
    <n v="0"/>
    <n v="0"/>
    <n v="0"/>
  </r>
  <r>
    <s v="2024"/>
    <x v="0"/>
    <x v="0"/>
    <x v="1"/>
    <x v="6"/>
    <s v="2 - Poder Ejecutivo"/>
    <s v="0210 - MINISTERIO DE AGRICULTURA"/>
    <s v="0001 - MINISTERIO DE AGRICULTURA"/>
    <s v="2 - SERVICIOS ECONÓMICOS"/>
    <s v="2.2 - Agropecuaria, caza, pesca y silvicultura"/>
    <s v="2.2.01 - Agropecuaria"/>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206000000"/>
    <n v="12600000"/>
    <n v="8970437.6400000006"/>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6944793"/>
    <n v="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8187975"/>
    <n v="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76566213"/>
    <n v="0"/>
    <n v="0"/>
  </r>
  <r>
    <s v="2024"/>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 "/>
    <s v="99 - MULTIPROVINCIAL"/>
    <n v="0"/>
    <n v="24150000"/>
    <n v="5501478.4000000004"/>
  </r>
  <r>
    <s v="2024"/>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300000"/>
    <n v="224200"/>
    <n v="0"/>
  </r>
  <r>
    <s v="2024"/>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0"/>
    <n v="16000000"/>
    <n v="12922928.640000001"/>
  </r>
  <r>
    <s v="2024"/>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 "/>
    <s v="99 - MULTIPROVINCIAL"/>
    <n v="100000"/>
    <n v="100000"/>
    <n v="0"/>
  </r>
  <r>
    <s v="2024"/>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1053000"/>
  </r>
  <r>
    <s v="2024"/>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49590.79999999996"/>
  </r>
  <r>
    <s v="2024"/>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164230"/>
  </r>
  <r>
    <s v="2024"/>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442200"/>
  </r>
  <r>
    <s v="2024"/>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93777"/>
    <n v="765577"/>
    <n v="423683.78"/>
  </r>
  <r>
    <s v="2024"/>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s v="1 - SERVICIOS  GENERALES"/>
    <s v="1.4 - Justicia, orden público y seguridad"/>
    <s v="1.4.03 - Administración y servicios de justicia"/>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0"/>
    <n v="62134720"/>
    <n v="62134719.43"/>
  </r>
  <r>
    <s v="2024"/>
    <x v="0"/>
    <x v="0"/>
    <x v="1"/>
    <x v="6"/>
    <s v="2 - Poder Ejecutivo"/>
    <s v="0211 - MINISTERIO DE OBRAS PÚBLICAS Y COMUNICACIONES"/>
    <s v="0001 - MINISTERIO DE OBRAS PUBLICAS Y COMUNICACIONES"/>
    <s v="2 - SERVICIOS ECONÓMICOS"/>
    <s v="2.5 - Minería, manufactura y construcción"/>
    <s v="2.5.02 - Manufacturas"/>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9406957"/>
    <n v="9406956.01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36980174"/>
    <n v="342073239.06"/>
    <n v="341734004.58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19679215"/>
    <n v="39679215"/>
    <n v="39679210.87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14992463"/>
    <n v="34992463"/>
    <n v="34970925.39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10993616"/>
    <n v="20000000"/>
    <n v="19999999.7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1138269"/>
    <n v="30000019"/>
    <n v="29999686.29999999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6364725"/>
    <n v="26364725"/>
    <n v="26364696.43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15027823"/>
    <n v="20000000"/>
    <n v="19999977.3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199999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3706887"/>
    <n v="23797540.649999999"/>
    <n v="23797536.53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0000004"/>
    <n v="18512015.7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3697578"/>
    <n v="20000000"/>
    <n v="19999977.3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30000067.309999999"/>
    <n v="29996069.81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2507316"/>
    <n v="20000000"/>
    <n v="17890634.05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4127354"/>
    <n v="24178860.069999997"/>
    <n v="24178839.50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0"/>
    <n v="60000000"/>
    <n v="59999931.95999999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6228324"/>
    <n v="10000094.120000001"/>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n v="15319"/>
    <s v="32 - SANTO DOMINGO"/>
    <n v="424882928"/>
    <n v="270473781"/>
    <n v="270473746.51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00000006"/>
    <n v="337790166.8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1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23858075"/>
    <n v="15371775.4"/>
    <n v="15371762.79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32865125"/>
    <n v="184089224.03999999"/>
    <n v="184060990.47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3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19999997"/>
    <n v="19999934.62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21219607"/>
    <n v="35111067.109999999"/>
    <n v="35093213.85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17570498"/>
    <n v="10000015.229999999"/>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10 - FONDO GENERAL"/>
    <s v=" "/>
    <s v="99 - MULTIPROVINCIAL"/>
    <n v="17638553785"/>
    <n v="0.9300003051757812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20 - FONDOS CON DESTINO ESPECÍFICO"/>
    <s v=" "/>
    <s v="99 - MULTIPROVINCIAL"/>
    <n v="150000000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AMPLIACIÓN VIAL KM9 DE LA AUTOPISTA DUARTE Y AVENIDA GREGORIO LUPERON, PROVINCIA SANTO DOMINGO"/>
    <s v="10 - FONDO GENERAL"/>
    <n v="16308"/>
    <s v="32 - SANTO DOMINGO"/>
    <n v="97001045"/>
    <n v="-5.9662852436304092E-1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1446000000"/>
    <n v="1306312253.9000001"/>
    <n v="1270447151.9700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5465916992"/>
    <n v="2182828814.5999999"/>
    <n v="2182631908.9400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50 - CRÉDITO INTERNO"/>
    <n v="15347"/>
    <s v="32 - SANTO DOMINGO"/>
    <n v="908271347"/>
    <n v="-8.3819031715393066E-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10381287"/>
    <n v="9086912"/>
    <n v="908691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22134027"/>
    <n v="57195302.689999998"/>
    <n v="57195302.68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4252757"/>
    <n v="54228129.549999997"/>
    <n v="47248905.0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50 - CRÉDITO INTERNO"/>
    <n v="14110"/>
    <s v="99 - MULTIPROVINCIAL"/>
    <n v="0"/>
    <n v="9418648"/>
    <n v="941864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43345560"/>
    <n v="754947831.70000005"/>
    <n v="743053453.4200000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4399577"/>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50 - CRÉDITO INTERNO"/>
    <n v="14293"/>
    <s v="02 - AZUA"/>
    <n v="0"/>
    <n v="10750000"/>
    <n v="10746923.78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13770950"/>
    <n v="13047482.630000001"/>
    <n v="13047482.6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26694127"/>
    <n v="642200"/>
    <n v="6421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CANALIZACION Y PROTECCION DE LOS MARGENES DEL RIO QUISIBANI, AFECTADO POR EL HURACAN FIONA, MUNICIPIO HIGUEY, PROVINCIA LA ALTAGRACIA"/>
    <s v="50 - CRÉDITO INTERNO"/>
    <n v="16266"/>
    <s v="11 - LA ALTAGRACIA"/>
    <n v="175445213"/>
    <n v="9.9999997764825821E-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1870160000"/>
    <n v="1265260663.5699999"/>
    <n v="1265260325.2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0751224"/>
    <n v="78303445.329999998"/>
    <n v="78302444.71000000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47178255"/>
    <n v="47840187"/>
    <n v="47840183.66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99 - MULTIPROVINCIAL"/>
    <n v="610031250"/>
    <n v="1361051528.3899999"/>
    <n v="1045137585.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12404844"/>
    <n v="11483352"/>
    <n v="1148335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110090"/>
    <n v="29596596.699999999"/>
    <n v="29596596.6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50 - CRÉDITO INTERNO"/>
    <n v="4178"/>
    <s v="29 - MONTE PLATA"/>
    <n v="0"/>
    <n v="25479516.789999999"/>
    <n v="25479516.78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17782263"/>
    <n v="6121434"/>
    <n v="612143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40448827"/>
    <n v="35092522.100000001"/>
    <n v="35092521.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89881930"/>
    <n v="144101799.13999999"/>
    <n v="144094978.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65868800"/>
    <n v="70134553.620000005"/>
    <n v="70134553.1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4325988"/>
    <n v="13302703"/>
    <n v="133027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48322880"/>
    <n v="172925237.57999998"/>
    <n v="172924237.57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117506587"/>
    <n v="108369312"/>
    <n v="10836731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77749271"/>
    <n v="72695351.530000001"/>
    <n v="72694588.5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80955271"/>
    <n v="69236555"/>
    <n v="6923655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45809138"/>
    <n v="292420340.86000001"/>
    <n v="292420340.25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30754044"/>
    <n v="59313414.909999996"/>
    <n v="59313414.21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54529400"/>
    <n v="49602450"/>
    <n v="4959245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50 - CRÉDITO INTERNO"/>
    <n v="12628"/>
    <s v="02 - AZU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13198405"/>
    <n v="12801624"/>
    <n v="1280162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54306448"/>
    <n v="50427416"/>
    <n v="5042741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6513378"/>
    <n v="113070289"/>
    <n v="113069288.31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996450896"/>
    <n v="712227479.84000003"/>
    <n v="686500732.2999998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50 - CRÉDITO INTERNO"/>
    <n v="15074"/>
    <s v="01 - DISTRITO NACIONAL"/>
    <n v="175481389"/>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136918077"/>
    <n v="114000000"/>
    <n v="112259944.0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50 - CRÉDITO INTERNO"/>
    <n v="15108"/>
    <s v="14 - MARIA TRINIDAD SANCHEZ"/>
    <n v="0"/>
    <n v="50000000"/>
    <n v="49999999.5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EN LOS SECTORES BUENOS AIRES Y ACAPULCO, MUNICIPIO RÍO SAN JUAN, PROVINCIA MARÍA TRINIDAD SÁNCHEZ"/>
    <s v="10 - FONDO GENERAL"/>
    <n v="15110"/>
    <s v="14 - MARIA TRINIDAD SANCHEZ"/>
    <n v="610441"/>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34723214"/>
    <n v="32242984"/>
    <n v="3224298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45054860"/>
    <n v="65890198.770000003"/>
    <n v="65890197.8600000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PUENTE AFECTADO POR LA VAGUADA DE ABRIL 2022, SOBRE EL RIO ARROYO LOS CHARCOS, MUNICIPIO CONCEPCIÓN DE LA VEGA, PROVINCIA LA VEGA"/>
    <s v="10 - FONDO GENERAL"/>
    <n v="16213"/>
    <s v="13 - LA VEGA"/>
    <n v="11025199"/>
    <n v="10473939"/>
    <n v="1047393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4562691"/>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17548666"/>
    <n v="16757476.809999999"/>
    <n v="16757474.8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20 - FONDOS CON DESTINO ESPECÍFICO"/>
    <n v="15815"/>
    <s v="16 - PEDERNALES"/>
    <n v="0"/>
    <n v="2902505.54"/>
    <n v="2902505.5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2515946"/>
    <n v="41355755.159999996"/>
    <n v="41355754.5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13446927"/>
    <n v="12486433"/>
    <n v="1248643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CONSTRUCCIÓN DE PUENTE TIPO ALCANTARILLA DE CAJÓN EN EL RIO AZUCEY, AFECTADO POR LA VAGUADA DE ABRIL 2022, CAMINO VECINAL JOBOBAN, MUNICIPIO VILLA RIVA, PROVINCIA DUARTE"/>
    <s v="10 - FONDO GENERAL"/>
    <n v="16222"/>
    <s v="06 - DUARTE"/>
    <n v="375409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3026627"/>
    <n v="12510075.24"/>
    <n v="12510073.06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DE PUENTE SOBRE EL RÍO LEMBA AFECTADO POR LA VAGUADA DE ABRIL 2022, CALLE VALENCIA MATOS, MUNICIPIO LAS SALINAS, PROVINCIA BARAHONA"/>
    <s v="10 - FONDO GENERAL"/>
    <n v="16223"/>
    <s v="04 - BARAHONA"/>
    <n v="5780619"/>
    <n v="14476491.58"/>
    <n v="14476491.5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16309125"/>
    <n v="15144187"/>
    <n v="1514418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1704713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17110090"/>
    <n v="363913538.35000002"/>
    <n v="363913537.38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11406726"/>
    <n v="117035794"/>
    <n v="1170357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28933346"/>
    <n v="27516459"/>
    <n v="26931345.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8640597"/>
    <n v="4023411"/>
    <n v="40234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25327139"/>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84793107"/>
    <n v="91690115.180000007"/>
    <n v="90976263.1800000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13048873"/>
    <n v="64420917.030000001"/>
    <n v="64420466.0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73882266"/>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47442615"/>
    <n v="41757129"/>
    <n v="41757127.29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20 - FONDOS CON DESTINO ESPECÍFICO"/>
    <n v="16126"/>
    <s v="29 - MONTE PLATA"/>
    <n v="0"/>
    <n v="73952948.439999998"/>
    <n v="48942340.0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9280240"/>
    <n v="4574850"/>
    <n v="457482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35571338"/>
    <n v="88061764.129999995"/>
    <n v="88061763.21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00357621"/>
    <n v="265343126.30000001"/>
    <n v="264884914.43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45825998"/>
    <n v="41000000"/>
    <n v="41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2356658"/>
    <n v="9863818.1699999999"/>
    <n v="9863817.16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65601801"/>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55625947"/>
    <n v="112691733.27999999"/>
    <n v="112596826.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28164128"/>
    <n v="24000000"/>
    <n v="2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238648969"/>
    <n v="222396735.93000001"/>
    <n v="222396734.93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14033706"/>
    <n v="12952806"/>
    <n v="12952805.4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10414555"/>
    <n v="2000389"/>
    <n v="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54474646"/>
    <n v="381072694.53000003"/>
    <n v="381072694.52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8750672"/>
    <n v="54296424"/>
    <n v="5429641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n v="15059"/>
    <s v="27 - VALVERDE"/>
    <n v="16438254"/>
    <n v="9438254"/>
    <n v="943825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CONSUELO, PROVINCIA SAN PEDRO DE MACORIS"/>
    <s v="10 - FONDO GENERAL"/>
    <n v="15060"/>
    <s v="23 - SAN PEDRO DE MACORIS"/>
    <n v="48368948"/>
    <n v="46898766.590000004"/>
    <n v="46898765.59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41117012"/>
    <n v="20024926"/>
    <n v="20024925.9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DEL CAMINO VECINAL LOS CORAZONES- LOS BARRACOS AFECTADO POR LA VAGUADA DE ABRIL 2022, MUNICIPIO SANTA CRUZ DE EL SEIBO, PROVINCIA EL SEIBO"/>
    <s v="10 - FONDO GENERAL"/>
    <n v="16257"/>
    <s v="08 - EL SEIBO"/>
    <n v="18846960"/>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8273258"/>
    <n v="7632305"/>
    <n v="76323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14851024"/>
    <n v="166677001.65000001"/>
    <n v="166675000.4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39989294"/>
    <n v="29312823"/>
    <n v="29312822.01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CONSTRUCCIÓN DE PUENTE BEBEDERO SOBRE RÍO BAJO YUNA AFECTADO POR LA VAGUADA DE ABRIL 2022, MUNICIPIO ARENOSO, PROVINCIA DUARTE"/>
    <s v="10 - FONDO GENERAL"/>
    <n v="16241"/>
    <s v="06 - DUARTE"/>
    <n v="7715649"/>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185084239"/>
    <n v="164159568.73000002"/>
    <n v="164159167.56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9540133"/>
    <n v="858695"/>
    <n v="8586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CONSTRUCCIÓN PUENTE BADÉN EN EL SECTOR LOS CIRUELOS AFECTADO POR LA VAGUADA DE ABRIL 2022, MUNICIPIO VILLA MONTELLANO, PROVINCIA PUERTO PLATA"/>
    <s v="10 - FONDO GENERAL"/>
    <n v="16242"/>
    <s v="18 - PUERTO PLATA"/>
    <n v="11123643"/>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0"/>
    <n v="119876795.31"/>
    <n v="119876793.8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50 - CRÉDITO INTERNO"/>
    <n v="15065"/>
    <s v="17 - PERAVIA"/>
    <n v="237198355"/>
    <n v="217507511"/>
    <n v="217507511.0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9794151"/>
    <n v="65973892"/>
    <n v="65465440.47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CAMINO VECINAL CRUCE RÍO SAN JUAN-SAN RAFAEL, AFECTADO POR EL HURACAN FIONA, MUNICIPIO RIO SAN JUAN, PROVINCIA MARÍA TRINIDAD SÁNCHEZ"/>
    <s v="10 - FONDO GENERAL"/>
    <n v="16268"/>
    <s v="14 - MARIA TRINIDAD SANCHEZ"/>
    <n v="45672959"/>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65988908"/>
    <n v="309430587.62000006"/>
    <n v="308730734.79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360460172"/>
    <n v="385671723.45999998"/>
    <n v="385668722.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CONSTRUCCIÓN  PUENTE SOBRE EL RIO PAYABO, CAMINO VECINAL LAS SERVAS-LOS CONTRERAS AFECTADO POR LA VAGUADA DE ABRIL 2022, MUNICIPIO VILLA RIVA, PROVINCIA DUARTE"/>
    <s v="10 - FONDO GENERAL"/>
    <n v="16244"/>
    <s v="06 - DUARTE"/>
    <n v="8234119"/>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77301928"/>
    <n v="173171148.03"/>
    <n v="170514907.68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58759197"/>
    <n v="140491887.19"/>
    <n v="140490111.91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6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8741179"/>
    <n v="8240839"/>
    <n v="823994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70806051"/>
    <n v="80406671.969999999"/>
    <n v="80406667.59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14086600"/>
    <n v="12177354.42"/>
    <n v="12177062.4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74320998"/>
    <n v="68435633"/>
    <n v="68435272.5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CONSTRUCCIÓN PUENTE DE HORMIGÓN POSTENSADO SOBRE EL RÍO LA PALMA AFECTADO POR LA VAGUADA DE ABRIL 2022, CARRETERA EL HOYITO-TIREO, MUNICIPIO CONSTANZA, PROVINCIA LA VEGA"/>
    <s v="10 - FONDO GENERAL"/>
    <n v="16252"/>
    <s v="13 - LA VEGA"/>
    <n v="13525671"/>
    <n v="15094493"/>
    <n v="15094490.3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61020270"/>
    <n v="56352700"/>
    <n v="56077900.5300000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0"/>
    <n v="28208608.390000001"/>
    <n v="28208608.39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50 - CRÉDITO INTERNO"/>
    <n v="16084"/>
    <s v="08 - EL SEIBO"/>
    <n v="146018406"/>
    <n v="112982941.73"/>
    <n v="112982941.72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CAMINO VECINAL LOS SALADOS AFECTADO POR EL HURACAN FIONA, DISTRITO MUNICIPAL DON JUAN, MUNICIPIO MONTE PLATA, PROVINCIA MONTE PLATA"/>
    <s v="10 - FONDO GENERAL"/>
    <n v="16283"/>
    <s v="29 - MONTE PLATA"/>
    <n v="2522874"/>
    <n v="6500001"/>
    <n v="65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39001903"/>
    <n v="31441154.539999999"/>
    <n v="31441154.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0046980.899999999"/>
    <n v="20046979.8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60066224"/>
    <n v="55775779"/>
    <n v="5577577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0"/>
    <n v="400000000"/>
    <n v="40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50 - CRÉDITO INTERNO"/>
    <n v="15950"/>
    <s v="15 - MONTE CRISTI"/>
    <n v="204203847"/>
    <n v="56852716.600000001"/>
    <n v="56852716.6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23848438"/>
    <n v="34412642.57"/>
    <n v="34412642.5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1131458054"/>
    <n v="1101970387.04"/>
    <n v="1101970386.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50 - CRÉDITO INTERNO"/>
    <n v="15312"/>
    <s v="32 - SANTO DOMINGO"/>
    <n v="147205157"/>
    <n v="18412160"/>
    <n v="18412158.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PUENTE ARROYO HONDO, AFECTADO POR VAGUADA ABRIL 2022, CARRETERA HACIENDA ESTRELLA-MONTE PLATA, MUNICIPIO MONTE PLATA, PROVINCIA MONTE PLATA"/>
    <s v="10 - FONDO GENERAL"/>
    <n v="16264"/>
    <s v="29 - MONTE PLATA"/>
    <n v="2985847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24940721"/>
    <n v="24088234"/>
    <n v="23159240.75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375854"/>
    <n v="33904300.520000003"/>
    <n v="33904300.17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1015148"/>
    <n v="86015148.129999995"/>
    <n v="86015147.9300000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34127354"/>
    <n v="20476412"/>
    <n v="20094798.82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17551211"/>
    <n v="25833775.899999999"/>
    <n v="2483377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65134824"/>
    <n v="121276293.75999999"/>
    <n v="121276293.33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12330851"/>
    <n v="11450096"/>
    <n v="114500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0"/>
    <n v="149114801.40000001"/>
    <n v="142038724.52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50 - CRÉDITO INTERNO"/>
    <n v="15317"/>
    <s v="25 - SANTIAGO"/>
    <n v="132489142"/>
    <n v="108499070"/>
    <n v="108499068.93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CONSTRUCCIÓN PUENTE BADEN TUBULAR EN ARROYO SECO AFECTADO POR LA VAGUADA DE ABRIL 2022, MUNICIPIO TENARES, PROVINCIA HERMANAS MIRABAL"/>
    <s v="10 - FONDO GENERAL"/>
    <n v="16289"/>
    <s v="19 - HERMANAS MIRABAL"/>
    <n v="8617566"/>
    <n v="13230812"/>
    <n v="1323081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CARRETERA LOS CORAZONES-LOS BARRACOS, AFECTADA POR VAGUADA DE ABRIL 2022, MUNICIPIO SANTA CRUZ DE EL SEIBO, PROVINCIA EL SEIBO"/>
    <s v="10 - FONDO GENERAL"/>
    <n v="16246"/>
    <s v="08 - EL SEIBO"/>
    <n v="16963601"/>
    <n v="16900000"/>
    <n v="1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105087184"/>
    <n v="71310757.969999999"/>
    <n v="70863608.9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362564567"/>
    <n v="357884904.19999999"/>
    <n v="356404424.91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18946308"/>
    <n v="67593000"/>
    <n v="67592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42293204"/>
    <n v="39186252.890000001"/>
    <n v="39186252.89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687932576"/>
    <n v="375625141.47999996"/>
    <n v="375624141.3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128909246"/>
    <n v="119701443"/>
    <n v="11970144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54753778"/>
    <n v="40842794"/>
    <n v="40842652.120000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CRUCE DAJAO-CARRETERA BAYAGUANA AFECTADO POR EL HURACAN FIONA, MUNICIPIO BAYAGUANA, PROVINCIA MONTE PLATA"/>
    <s v="10 - FONDO GENERAL"/>
    <n v="16280"/>
    <s v="29 - MONTE PLATA"/>
    <n v="9395859"/>
    <n v="13041015"/>
    <n v="13041012.4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220296018"/>
    <n v="182502505.81"/>
    <n v="182179185.99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203566899"/>
    <n v="247197208.34999999"/>
    <n v="246776569.38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CONSTRUCCIÓN PUENTE DE HORMIGÓN POSTENSADO SOBRE RÍO CUABA AFECTADO POR LA VAGUADA DE ABRIL 2022, MUNICIPIO SAN FRANCISCO DE MACORÍS, PROVINCIA DUARTE"/>
    <s v="10 - FONDO GENERAL"/>
    <n v="16247"/>
    <s v="06 - DUARTE"/>
    <n v="10326196"/>
    <n v="1000000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81130864"/>
    <n v="145194976.08999997"/>
    <n v="144155108.47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13500931"/>
    <n v="6936909"/>
    <n v="69369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20926444"/>
    <n v="135002652.69999999"/>
    <n v="134694219.74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76685290"/>
    <n v="108020830.14"/>
    <n v="108019830.06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29747052"/>
    <n v="40698035.210000001"/>
    <n v="40583681.379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99 - MULTIPROVINCIAL"/>
    <n v="21178461"/>
    <n v="9665714"/>
    <n v="95628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277292015"/>
    <n v="281272187.27999997"/>
    <n v="281211580.0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22186531"/>
    <n v="13748449"/>
    <n v="1374844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13885807"/>
    <n v="12642864"/>
    <n v="12549382.87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19807403"/>
    <n v="18001921"/>
    <n v="1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222692512"/>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59494105"/>
    <n v="64991473.729999997"/>
    <n v="64991472.81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6750466"/>
    <n v="2268290"/>
    <n v="2266177.5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2225932869"/>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3150218"/>
    <n v="12617406"/>
    <n v="12617404.1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25966791"/>
    <n v="78512622.420000002"/>
    <n v="78512621.85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49512414"/>
    <n v="152214099.67000002"/>
    <n v="152123120.91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n v="15336"/>
    <s v="32 - SANTO DOMINGO"/>
    <n v="242067625"/>
    <n v="58949192.709999993"/>
    <n v="58949191.0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3617319"/>
    <n v="31242293"/>
    <n v="31180894.5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5183783"/>
    <n v="38069412"/>
    <n v="38068829.370000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111081372"/>
    <n v="154242141.41000003"/>
    <n v="154242141.4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11673138"/>
    <n v="229140712.57999998"/>
    <n v="229140711.57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30374918.449999999"/>
    <n v="9625135.130000000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50 - CRÉDITO INTERNO"/>
    <n v="14948"/>
    <s v="07 - ELIAS PINA"/>
    <n v="0"/>
    <n v="60626235.479999997"/>
    <n v="60626235.47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341068863"/>
    <n v="85251020.939999998"/>
    <n v="8525002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n v="16335"/>
    <s v="08 - EL SEIBO"/>
    <n v="0"/>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0"/>
    <n v="1332084657.9400001"/>
    <n v="1332084656.94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n v="16337"/>
    <s v="09 - ESPAILLAT"/>
    <n v="0"/>
    <n v="250967369"/>
    <n v="25096736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2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0"/>
    <n v="45000001"/>
    <n v="4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PUENTE METALICO NISIBON,PROVINCIA LA ALTAGRACIA"/>
    <s v="20 - FONDOS CON DESTINO ESPECÍFICO"/>
    <n v="14304"/>
    <s v="11 - LA ALTAGRACIA"/>
    <n v="0"/>
    <n v="1614915.66"/>
    <n v="1614915.3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n v="13837"/>
    <s v="06 - DUARTE"/>
    <n v="0"/>
    <n v="167594347"/>
    <n v="167594346.32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CONSTRUCCIÓN PUENTE BAJABONICO AFECTADO POR LA VAGUADA DE ABRIL 2022, MUNICIPIO IMBERT, PROVINCIA PUERTO PLATA"/>
    <s v="50 - CRÉDITO INTERNO"/>
    <n v="16644"/>
    <s v="18 - PUERTO PLAT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50 - CRÉDITO INTERNO"/>
    <n v="16305"/>
    <s v="25 - SANTIAGO"/>
    <n v="0"/>
    <n v="60063410.359999999"/>
    <n v="60063410.35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PARACIÓN PUENTE PEATONAL EN LA AVENIDA MARÍA TRINIDAD SÁNCHEZ, MUNICIPIO ESPERANZA, PROVINCIA VALVERDE"/>
    <s v="50 - CRÉDITO INTERNO"/>
    <n v="16385"/>
    <s v="27 - VALVERDE"/>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n v="16305"/>
    <s v="25 - SANTIAGO"/>
    <n v="0"/>
    <n v="226862736.77000001"/>
    <n v="226862736.77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20 - FONDOS CON DESTINO ESPECÍFICO"/>
    <n v="16305"/>
    <s v="25 - SANTIAGO"/>
    <n v="0"/>
    <n v="499859046.69999999"/>
    <n v="49985904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50 - CRÉDITO INTERNO"/>
    <n v="16547"/>
    <s v="01 - DISTRITO NACIONAL"/>
    <n v="0"/>
    <n v="2.50999999977648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50 - CRÉDITO INTERNO"/>
    <n v="16586"/>
    <s v="25 - SANTIAGO"/>
    <n v="0"/>
    <n v="2.80999999976484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50 - CRÉDITO INTERNO"/>
    <n v="16571"/>
    <s v="17 - PERAVIA"/>
    <n v="0"/>
    <n v="3.679999999701976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50 - CRÉDITO INTERNO"/>
    <n v="16407"/>
    <s v="04 - BARAHONA"/>
    <n v="0"/>
    <n v="2.78000000002793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PUENTE BADEN TUBULAR SOBRE RIO ANAMUYA AFECTADO POR LA VAGUADA DE ABRIL 2022, MUNICIPIO HIGÜEY, PROVINCIA ALTAGRACIA"/>
    <s v="50 - CRÉDITO INTERNO"/>
    <n v="16645"/>
    <s v="11 - LA ALTAGRACIA"/>
    <n v="0"/>
    <n v="24200000"/>
    <n v="242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MURO DE GAVIONES EN MARGEN RIO EL MANGUITO, PARA PROTECCION CARRETERA NEIBA-VILLA JARAGUA, AFECTADO POR LA TORMENTA FRANKLIN, MUNICIPIO NEIBA, PROVINCIA BAHORUCO"/>
    <s v="50 - CRÉDITO INTERNO"/>
    <n v="16505"/>
    <s v="03 - BAHORUCO"/>
    <n v="0"/>
    <n v="133818557.59"/>
    <n v="132529834.79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n v="112889249.70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50 - CRÉDITO INTERNO"/>
    <n v="16503"/>
    <s v="11 - LA ALTAGRACIA"/>
    <n v="0"/>
    <n v="31350128.960000001"/>
    <n v="31350128.4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0"/>
    <n v="23000000"/>
    <n v="23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0"/>
    <n v="20000000"/>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0"/>
    <n v="45352830"/>
    <n v="45352829.370000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0"/>
    <n v="30000000"/>
    <n v="3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564426012.01999998"/>
    <n v="563330055.63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077482.74000001"/>
    <n v="243077482.73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0"/>
    <n v="30000000"/>
    <n v="3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CONSTRUCCIÓN MUROS DE GAVIONES EN EL PUENTE ARROYO EL LIMÓN ABAJO, AFECTADO POR LA VAGUADA DE ABRIL 2022, MUNICIPIO SAN JOSÉ DE OCOA, PROV. SAN JOSÉ DE OCOA"/>
    <s v="10 - FONDO GENERAL"/>
    <n v="16685"/>
    <s v="31 - SAN JOSE DE OCO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0"/>
    <n v="321686332.67000002"/>
    <n v="321686332.67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PUENTE SOBRE EL RÍO LEMBA, AFECTADO POR LA VAGUADA DE ABRIL 2022, CALLE SÁNCHEZ, MUNICIPIO LAS SALINAS, PROVINCIA BARAHONA"/>
    <s v="10 - FONDO GENERAL"/>
    <n v="16682"/>
    <s v="04 - BARAHON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0"/>
    <n v="142541216.96000001"/>
    <n v="142541216.96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50 - CRÉDITO INTERNO"/>
    <n v="14321"/>
    <s v="15 - MONTE CRISTI"/>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PUENTE SOBRE CANAL LATERAL DEL YAQUÉ AFECTADO POR LA VAGUADA DE ABRIL 2022, MUNICIPIO VICENTE NOBLE, PROVINCIA DE BARAHONA"/>
    <s v="10 - FONDO GENERAL"/>
    <n v="16643"/>
    <s v="04 - BARAHONA"/>
    <n v="0"/>
    <n v="150.3999999985098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0"/>
    <n v="65277378.689999998"/>
    <n v="65277378.68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464060"/>
    <n v="20464059.21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CONSTRUCCIÓN PROTECCIÓN DE TALUD EN LA AVENIDA BARCELÓ, AFECTADO POR EL DISTURBIO TROPICAL NO.22, MUNICIPIO SANTO DOMINGO ESTE, PROVINCIA SANTO DOMINGO"/>
    <s v="10 - FONDO GENERAL"/>
    <n v="16392"/>
    <s v="32 - SANTO DOMINGO"/>
    <n v="0"/>
    <n v="2665811.65"/>
    <n v="2665811.6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RESIDENCIAL ÁLAMO I, AFECTADA POR EL DISTURBIO TROPICAL NO. 22, MUNICIPIO SANTO DOMINGO OESTE, PROVINCIA SANTO DOMINGO"/>
    <s v="10 - FONDO GENERAL"/>
    <n v="16708"/>
    <s v="32 - SANTO DOMINGO"/>
    <n v="0"/>
    <n v="36750000"/>
    <n v="36745703.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CARRETERA EL SEIBO - CACIQUILLO AFECTADA POR EL HURACAN FIONA, MUNICIPIO SANTA CRUZ DE EL SEIBO, PROVINCIA EL SEIBO"/>
    <s v="10 - FONDO GENERAL"/>
    <n v="16501"/>
    <s v="08 - EL SEIBO"/>
    <n v="0"/>
    <n v="64882833"/>
    <n v="64882832.2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CARRETERA EL SEIBO - CACIQUILLO AFECTADA POR EL HURACAN FIONA, MUNICIPIO SANTA CRUZ DE EL SEIBO, PROVINCIA EL SEIBO"/>
    <s v="50 - CRÉDITO INTERNO"/>
    <n v="16501"/>
    <s v="08 - EL SEIBO"/>
    <n v="0"/>
    <n v="23554.2800000011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MURO DE GAVIÓN PARA PROTECCIÓN DE TALUD EN CARRETERA LA ISABELA (KM 7), AFECTADA POR EL DISTURBIO TROPICAL NO.22, DISTRITO NACIONAL"/>
    <s v="10 - FONDO GENERAL"/>
    <n v="16831"/>
    <s v="01 - DISTRITO NACIONAL"/>
    <n v="0"/>
    <n v="1658734.6499999985"/>
    <n v="1658734.6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CONSTRUCCIÓN DEL TRAMO III DE LA AVENIDA CIRCUNVALACIÓN SANTO DOMINGO (PROF. JUAN BOSCH)"/>
    <s v="10 - FONDO GENERAL"/>
    <n v="13835"/>
    <s v="32 - SANTO DOMINGO"/>
    <n v="0"/>
    <n v="195500000"/>
    <n v="195499999.47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CONSTRUCCIÓN DE MUROS DE GAVIONES EN LOS MÁRGENES AGUAS ARRIBA Y AGUAS ABAJO DEL RÍO CUACÓN. AFECTADO POR EL HURACÁN FIONA, MUNICIPIO DE MICHES, PROVINCIA EL SEIBO"/>
    <s v="10 - FONDO GENERAL"/>
    <n v="16784"/>
    <s v="08 - EL SEIBO"/>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CARRETERA PEDRO SÁNCHEZ-MICHES, AFECTADA POR EL HURACÁN FIONA, MUNICIPIO SANTA CRUZ DE EL SEIBO, PROVINCIA EL SEIBO"/>
    <s v="10 - FONDO GENERAL"/>
    <n v="16706"/>
    <s v="08 - EL SEIBO"/>
    <n v="0"/>
    <n v="31842884"/>
    <n v="31842883.1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0"/>
    <n v="86780000"/>
    <n v="8678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0"/>
    <n v="40731000"/>
    <n v="40730574.50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0"/>
    <n v="21451000"/>
    <n v="21450444.36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PUENTE SOBRE RÍO LOS CACAOS, AFECTADO POR LA VAGUADA DE ABRIL 2022, MUNICIPIO LOS CACAOS, PROVINCIA SAN CRISTÓBAL"/>
    <s v="10 - FONDO GENERAL"/>
    <n v="16668"/>
    <s v="21 - SAN CRISTOBAL"/>
    <n v="0"/>
    <n v="5127400"/>
    <n v="5127391.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0"/>
    <n v="49110000"/>
    <n v="4911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0"/>
    <n v="67736000"/>
    <n v="67736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50 - CRÉDITO INTERNO"/>
    <n v="16771"/>
    <s v="08 - EL SEIBO"/>
    <n v="0"/>
    <n v="33678827.950000003"/>
    <n v="33678827.95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50 - CRÉDITO INTERNO"/>
    <n v="16874"/>
    <s v="06 - DUARTE"/>
    <n v="0"/>
    <n v="126818691.84999999"/>
    <n v="126818691.84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15000000"/>
    <n v="15000000"/>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373550000"/>
    <n v="171195069.87"/>
    <n v="171195069.87"/>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73549939"/>
    <n v="82635244.599999994"/>
    <n v="82635243.599999994"/>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7 - OBRAS"/>
    <s v="2.7.2 - INFRAESTRUCTURA"/>
    <s v="S"/>
    <s v="01 - RECUPERACIÓN DE LA COBERTURA VEGETAL EN CUENCAS HIDROGRÁFICAS DE LA REPÚBLICA DOMINICANA - MOPC."/>
    <s v="60 - CREDITO EXTERNO"/>
    <n v="13928"/>
    <s v="02 - AZUA"/>
    <n v="0"/>
    <n v="148072747.85999998"/>
    <n v="148072633.03"/>
  </r>
  <r>
    <s v="2024"/>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50 - CRÉDITO INTERNO"/>
    <n v="16832"/>
    <s v="24 - SANCHEZ RAMIREZ"/>
    <n v="0"/>
    <n v="119999994.15000001"/>
    <n v="119999994.15000001"/>
  </r>
  <r>
    <s v="2024"/>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0"/>
    <n v="81649977.430000007"/>
    <n v="81649977.430000007"/>
  </r>
  <r>
    <s v="2024"/>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36 - RECONSTRUCCIÓN DEL PUENTE AFECTADO POR LA VAGUADA DE ABRIL 2022, SOBRE EL RIO VIAJAMA, MUNICIPIO DE LAS YAYAS DE VIAJAMAS, PROVINCIA AZUA"/>
    <s v="10 - FONDO GENERAL"/>
    <n v="16214"/>
    <s v="02 - AZUA"/>
    <n v="7182588"/>
    <n v="10000000"/>
    <n v="1000000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1 - RECONSTRUCCIÓN CAMINO LOS BLEOS AFECTADO POR LA VAGUADA DE ABRIL 2022, ARROYO TORO, MUNICIPIO BONAO, PROVINCIA MONSEÑOR NOUEL"/>
    <s v="10 - FONDO GENERAL"/>
    <n v="16207"/>
    <s v="28 - MONSENOR NOUEL"/>
    <n v="11548427"/>
    <n v="4367358"/>
    <n v="4367357.8899999997"/>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2 - RECONSTRUCCIÓN DEL CAMINO VECINAL EL CACIQUE AFECTADO POR LA VAGUADA DE ABRIL 2022, MUNICIPIO MOCA, PROVINCIA ESPAILLAT"/>
    <s v="10 - FONDO GENERAL"/>
    <n v="16209"/>
    <s v="09 - ESPAILLAT"/>
    <n v="17247191"/>
    <n v="37307146"/>
    <n v="37307144.259999998"/>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7 - RECONSTRUCCIÓN DEL CAMINO VECINAL NAGUA - LAS CORCOVAS AFECTADO POR LA VAGUADA DE ABRIL 2022, MUNICIPIO DE NAGUA, PROVINCIA MARÍA TRINIDAD SANCHEZ"/>
    <s v="10 - FONDO GENERAL"/>
    <n v="16212"/>
    <s v="14 - MARIA TRINIDAD SANCHEZ"/>
    <n v="2216381"/>
    <n v="0"/>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2116959"/>
    <n v="3834191.88"/>
    <n v="3834191.88"/>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n v="16159"/>
    <s v="31 - SAN JOSE DE OCOA"/>
    <n v="2323954"/>
    <n v="0"/>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0"/>
    <n v="968463.06"/>
    <n v="968463.06"/>
  </r>
  <r>
    <s v="2024"/>
    <x v="0"/>
    <x v="0"/>
    <x v="1"/>
    <x v="6"/>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2724072"/>
    <n v="0"/>
    <n v="0"/>
  </r>
  <r>
    <s v="2024"/>
    <x v="0"/>
    <x v="0"/>
    <x v="1"/>
    <x v="6"/>
    <s v="2 - Poder Ejecutivo"/>
    <s v="0211 - MINISTERIO DE OBRAS PÚBLICAS Y COMUNICACIONES"/>
    <s v="0001 - MINISTERIO DE OBRAS PUBLICAS Y COMUNICACIONES"/>
    <s v="4 - SERVICIOS SOCIALES"/>
    <s v="4.5 - Protección social"/>
    <s v="4.5.05 - Familia e hijos"/>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s v="4 - SERVICIOS SOCIALES"/>
    <s v="4.5 - Protección social"/>
    <s v="4.5.06 - Desempleo"/>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55913050"/>
    <n v="73476363.75"/>
    <n v="68894266.680000007"/>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1538720"/>
    <n v="11523636.25"/>
    <n v="9864059.9800000004"/>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0"/>
    <n v="25000000"/>
    <n v="12834937.800000001"/>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S"/>
    <s v="03 - CONSTRUCCIÓN LÍNEA 2C DEL METRO DE SANTO DOMINGO TRAMOS:  ALCARRIZOS- LUPERÓN"/>
    <s v="10 - FONDO GENERAL"/>
    <n v="14558"/>
    <s v="32 - SANTO DOMINGO"/>
    <n v="0"/>
    <n v="10197000"/>
    <n v="10196779.999999998"/>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n v="14054"/>
    <s v="32 - SANTO DOMINGO"/>
    <n v="32000000"/>
    <n v="32000000"/>
    <n v="31934818.470000006"/>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34000000"/>
    <n v="138000000"/>
    <n v="31469574.860000003"/>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46382237"/>
    <n v="171845527"/>
    <n v="143988799.04999998"/>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84100000"/>
    <n v="279019952.62"/>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11900003"/>
    <n v="115560002"/>
    <n v="113459875.41999999"/>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0"/>
    <n v="500000"/>
    <n v="0"/>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 "/>
    <s v="99 - MULTIPROVINCIAL"/>
    <n v="30000000"/>
    <n v="28000000"/>
    <n v="18925118.260000002"/>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150000000"/>
    <n v="1123282933"/>
    <n v="645026311.18999994"/>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0"/>
    <n v="1678775595"/>
    <n v="1608855668.5999999"/>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6697480000"/>
    <n v="3065712216.3999996"/>
    <n v="3063071034.5800004"/>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1214254470"/>
    <n v="283594471"/>
    <n v="157719086.44"/>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120000000"/>
    <n v="49724405"/>
    <n v="49724404.039999999"/>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 "/>
    <s v="17 - PERAVIA"/>
    <n v="275000"/>
    <n v="275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 "/>
    <s v="17 - PERAVIA"/>
    <n v="400000"/>
    <n v="4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 "/>
    <s v="17 - PERAVIA"/>
    <n v="9640000"/>
    <n v="964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10 - FONDO GENERAL"/>
    <s v=" "/>
    <s v="17 - PERAVIA"/>
    <n v="200000"/>
    <n v="2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 "/>
    <s v="17 - PERAVIA"/>
    <n v="5316600"/>
    <n v="5316600"/>
    <n v="0"/>
  </r>
  <r>
    <s v="2024"/>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87851800.09000003"/>
  </r>
  <r>
    <s v="2024"/>
    <x v="0"/>
    <x v="0"/>
    <x v="1"/>
    <x v="6"/>
    <s v="2 - Poder Ejecutivo"/>
    <s v="0213 - MINISTERIO DE TURISMO"/>
    <s v="0001 - MINISTERIO DE TURISMO"/>
    <s v="2 - SERVICIOS ECONÓMICOS"/>
    <s v="2.9 - Otros servicios económicos"/>
    <s v="2.9.03 - Turismo"/>
    <s v="2.7 - OBRAS"/>
    <s v="2.7.2 - INFRAESTRUCTURA"/>
    <s v="N"/>
    <s v="00 - N/A"/>
    <s v="60 - CREDITO EXTERNO"/>
    <s v=" "/>
    <s v="99 - MULTIPROVINCIAL"/>
    <n v="66275000"/>
    <n v="330000"/>
    <n v="0"/>
  </r>
  <r>
    <s v="2024"/>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574070528"/>
    <n v="574070528"/>
    <n v="331009512.03000003"/>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3025013"/>
    <n v="3025013"/>
    <n v="267218.67"/>
  </r>
  <r>
    <s v="2024"/>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5310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327381"/>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136973.13"/>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150342.07"/>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n v="15243"/>
    <s v="20 - SAMANA"/>
    <n v="24000000"/>
    <n v="31600483.59"/>
    <n v="26943950.84"/>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4830753"/>
    <n v="12114657.050000001"/>
    <n v="12108720.550000001"/>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15760002"/>
    <n v="30522009.209999993"/>
    <n v="11891007.19999999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4 - RECONSTRUCCIÓN DE INFRAESTRUCTURA VIAL DE LA ZONA URBANA DEL MUNICIPIO LAS TERRENAS, PROVINCIA SAMANÁ"/>
    <s v="20 - FONDOS CON DESTINO ESPECÍFICO"/>
    <n v="16129"/>
    <s v="20 - SAMANA"/>
    <n v="9427886"/>
    <n v="30260964.589999996"/>
    <n v="30260964.5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120765692.54000001"/>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42042239"/>
    <n v="42042239"/>
    <n v="34353035.990000002"/>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69876197"/>
    <n v="71552136.260000005"/>
    <n v="19752548.39999999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309055431"/>
    <n v="269055431"/>
    <n v="150173597.17999998"/>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43672624"/>
    <n v="45061454.75"/>
    <n v="43775115.81000001"/>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4 - RECONSTRUCCIÓN DE INFRAESTRUCTURA VIAL DEL DISTRITO MUNICIPAL VERÓN PUNTA CANA, PROVINCIA LA ALTAGRACIA."/>
    <s v="20 - FONDOS CON DESTINO ESPECÍFICO"/>
    <n v="16157"/>
    <s v="11 - LA ALTAGRACIA"/>
    <n v="0"/>
    <n v="23650442.730000004"/>
    <n v="23650442.729999993"/>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65532285.150000013"/>
    <n v="12181476.9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0"/>
    <n v="70138331.170000002"/>
    <n v="39440855.460000001"/>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0"/>
    <n v="107728186.91999999"/>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0"/>
    <n v="23821428.559999999"/>
    <n v="20055632.760000002"/>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99900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 "/>
    <s v="99 - MULTIPROVINCIAL"/>
    <n v="1828523631"/>
    <n v="135672586.61999989"/>
    <n v="53673234.069999993"/>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73099906"/>
    <n v="73099906"/>
    <n v="39952515.769999996"/>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10434008"/>
    <n v="10434008"/>
    <n v="6033881.340000000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8843466"/>
    <n v="31629196.870000001"/>
    <n v="26445428.51000000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881336"/>
    <n v="2106068.87"/>
    <n v="1934409.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5 - RECONSTRUCCIÓN DE LA PLAZA DE VENDEDORES PLAYA LAS GALERAS, DISTRITO MUNICIPAL LAS GALERAS, MUNICIPIO SAMANA, PROVINCIA SAMANA"/>
    <s v="20 - FONDOS CON DESTINO ESPECÍFICO"/>
    <n v="15502"/>
    <s v="20 - SAMANA"/>
    <n v="12137464"/>
    <n v="10613898.92"/>
    <n v="10613898.9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125925674"/>
    <n v="105925674"/>
    <n v="62073897.830000006"/>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60583931"/>
    <n v="68833090.909999996"/>
    <n v="59661864.150000013"/>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11457150"/>
    <n v="14799491.6"/>
    <n v="5244660.1499999994"/>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231639681"/>
    <n v="201639681"/>
    <n v="137446359.3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47840351"/>
    <n v="40000000.619999997"/>
    <n v="10279999.99999999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2424481.32"/>
    <n v="9239979.630000000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93027320.359999999"/>
    <n v="40223267.039999999"/>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0"/>
    <n v="94445324.840000004"/>
    <n v="44891080.43000000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44227567.469999999"/>
    <n v="7379673.9000000004"/>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126352900.67000002"/>
    <n v="43406556.32999999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44536282.869999997"/>
    <n v="38936261.29999999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8900000"/>
    <n v="6154758.179999999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60000000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0"/>
    <n v="24909106.719999999"/>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2158258.6800000002"/>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795639.44"/>
    <n v="0"/>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264499244"/>
    <n v="138186673.78"/>
    <n v="67111641.070000008"/>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358153.23"/>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173307636"/>
    <n v="280168443"/>
    <n v="203592577.90000001"/>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143000000"/>
    <n v="100339285.74999999"/>
    <n v="80907121.320000008"/>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243161123"/>
    <n v="67606737.609999985"/>
    <n v="12593624.52"/>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74941038"/>
    <n v="77020363.109999999"/>
    <n v="20837761.879999999"/>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0"/>
    <n v="183647167.98999998"/>
    <n v="78925192.719999999"/>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6479036"/>
    <n v="7851544.9700000007"/>
    <n v="6327966.9100000001"/>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73500000"/>
    <n v="27912920.050000001"/>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0"/>
    <n v="5876657.7699999996"/>
    <n v="1176317.68"/>
  </r>
  <r>
    <s v="2024"/>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 "/>
    <s v="99 - MULTIPROVINCIAL"/>
    <n v="2000000"/>
    <n v="0"/>
    <n v="0"/>
  </r>
  <r>
    <s v="2024"/>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10 - FONDO GENERAL"/>
    <s v=" "/>
    <s v="99 - MULTIPROVINCIAL"/>
    <n v="0"/>
    <n v="3000000"/>
    <n v="1934184.17"/>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S"/>
    <s v="05 - RESTAURACIÓN DE LA CUENCA  DEL RÍO OCOA Y SU  COSTA EN LA PROVINCIA SAN JOSÉ DE OCOA."/>
    <s v="10 - FONDO GENERAL"/>
    <n v="13852"/>
    <s v="31 - SAN JOSE DE OCOA"/>
    <n v="28502848"/>
    <n v="28502848"/>
    <n v="2668525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8 - MANEJO DE PAISAJES PRODUCTIVOS INTEGRADOS DE LAS CUENCAS DE LOS RÍOS YAQUE DEL NORTE Y YUNA"/>
    <s v="10 - FONDO GENERAL"/>
    <n v="15003"/>
    <s v="06 - DUARTE"/>
    <n v="185000"/>
    <n v="500600.72"/>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S"/>
    <s v="08 - MANEJO DE PAISAJES PRODUCTIVOS INTEGRADOS DE LAS CUENCAS DE LOS RÍOS YAQUE DEL NORTE Y YUNA"/>
    <s v="70 - DONACION EXTERNA"/>
    <n v="15003"/>
    <s v="06 - DUARTE"/>
    <n v="0"/>
    <n v="1011845.3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4387839"/>
    <n v="15014797.489999998"/>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S"/>
    <s v="08 - MANEJO DE PAISAJES PRODUCTIVOS INTEGRADOS DE LAS CUENCAS DE LOS RÍOS YAQUE DEL NORTE Y YUNA"/>
    <s v="70 - DONACION EXTERNA"/>
    <n v="15003"/>
    <s v="06 - DUARTE"/>
    <n v="0"/>
    <n v="135779.21"/>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8 - MANEJO DE PAISAJES PRODUCTIVOS INTEGRADOS DE LAS CUENCAS DE LOS RÍOS YAQUE DEL NORTE Y YUNA"/>
    <s v="70 - DONACION EXTERNA"/>
    <n v="15003"/>
    <s v="06 - DUARTE"/>
    <n v="0"/>
    <n v="117237.88"/>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5 - RESTAURACIÓN DE LA CUENCA  DEL RÍO OCOA Y SU  COSTA EN LA PROVINCIA SAN JOSÉ DE OCOA."/>
    <s v="10 - FONDO GENERAL"/>
    <n v="13852"/>
    <s v="31 - SAN JOSE DE OCOA"/>
    <n v="2339794"/>
    <n v="2339794"/>
    <n v="479647.62"/>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8 - MANEJO DE PAISAJES PRODUCTIVOS INTEGRADOS DE LAS CUENCAS DE LOS RÍOS YAQUE DEL NORTE Y YUNA"/>
    <s v="10 - FONDO GENERAL"/>
    <n v="15003"/>
    <s v="06 - DUARTE"/>
    <n v="655000"/>
    <n v="930910.2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979847"/>
    <n v="979847"/>
    <n v="70007.039999999994"/>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8 - MANEJO DE PAISAJES PRODUCTIVOS INTEGRADOS DE LAS CUENCAS DE LOS RÍOS YAQUE DEL NORTE Y YUNA"/>
    <s v="70 - DONACION EXTERNA"/>
    <n v="15003"/>
    <s v="06 - DUARTE"/>
    <n v="0"/>
    <n v="1121648.2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10 - FONDO GENERAL"/>
    <s v=" "/>
    <s v="99 - MULTIPROVINCIAL"/>
    <n v="400000"/>
    <n v="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85436611"/>
    <n v="81526021.969999999"/>
    <n v="73327436.12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74385489"/>
    <n v="78103673.250000015"/>
    <n v="70523533.87999999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46764900"/>
    <n v="54772549.319999993"/>
    <n v="48744699.98999999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54491910"/>
    <n v="54025110.149999999"/>
    <n v="48488908.32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45785813"/>
    <n v="46770158.450000003"/>
    <n v="41709757.01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42213338"/>
    <n v="41683477.359999999"/>
    <n v="37437162.05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02 - AZUA"/>
    <n v="1548000"/>
    <n v="1619400"/>
    <n v="1528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03 - BAHORUCO"/>
    <n v="0"/>
    <n v="358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04 - BARAHONA"/>
    <n v="0"/>
    <n v="357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07 - ELIAS PINA"/>
    <n v="0"/>
    <n v="357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10 - INDEPENDENCIA"/>
    <n v="0"/>
    <n v="357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22 - SAN JUAN"/>
    <n v="0"/>
    <n v="357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2 - AZUA"/>
    <n v="11305476"/>
    <n v="8426051.4600000009"/>
    <n v="8095012.870000002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3 - BAHORUCO"/>
    <n v="5114655"/>
    <n v="4083473.09"/>
    <n v="3848846.120000000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4 - BARAHONA"/>
    <n v="5396041"/>
    <n v="5147911.6999999993"/>
    <n v="4906347.779999999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7 - ELIAS PINA"/>
    <n v="5506957"/>
    <n v="4032963.38"/>
    <n v="3849236.6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10 - INDEPENDENCIA"/>
    <n v="5466825"/>
    <n v="4320280.74"/>
    <n v="4187449.709999999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22 - SAN JUAN"/>
    <n v="5463315"/>
    <n v="4189659.1300000004"/>
    <n v="3966124.089999998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2 - AZUA"/>
    <n v="752310"/>
    <n v="840287.8"/>
    <n v="645521.1800000001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3 - BAHORUCO"/>
    <n v="376155"/>
    <n v="487897.9"/>
    <n v="427438.4300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4 - BARAHONA"/>
    <n v="376155"/>
    <n v="586743.9"/>
    <n v="564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7 - ELIAS PINA"/>
    <n v="376155"/>
    <n v="606743.88"/>
    <n v="576262.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10 - INDEPENDENCIA"/>
    <n v="276155"/>
    <n v="366793.9"/>
    <n v="299395.7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22 - SAN JUAN"/>
    <n v="376155"/>
    <n v="586743.9"/>
    <n v="561455.2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4 - BARAHONA"/>
    <n v="7000000"/>
    <n v="7000000"/>
    <n v="54541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22 - SAN JUAN"/>
    <n v="7000000"/>
    <n v="7000000"/>
    <n v="54101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2 - AZUA"/>
    <n v="0"/>
    <n v="10542632.57"/>
    <n v="6939147.400000001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7 - ELIAS PINA"/>
    <n v="0"/>
    <n v="4987310.2300000004"/>
    <n v="4039353.699999999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22 - SAN JUAN"/>
    <n v="0"/>
    <n v="5250000"/>
    <n v="4479353.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2 - AZUA"/>
    <n v="1830000"/>
    <n v="1901439.31"/>
    <n v="1889911.71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3 - BAHORUCO"/>
    <n v="915000"/>
    <n v="950719.65"/>
    <n v="944955.8499999998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4 - BARAHONA"/>
    <n v="915000"/>
    <n v="950719.65"/>
    <n v="944955.8500000000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7 - ELIAS PINA"/>
    <n v="915000"/>
    <n v="950719.68"/>
    <n v="944955.8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10 - INDEPENDENCIA"/>
    <n v="915000"/>
    <n v="988307.19"/>
    <n v="944955.9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22 - SAN JUAN"/>
    <n v="915000"/>
    <n v="950719.65"/>
    <n v="944955.8499999998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3533203.27"/>
    <n v="1044700.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2540488.0300000003"/>
    <n v="2234867.26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029150.3800000004"/>
    <n v="3029150.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607456.5799999996"/>
    <n v="3120004.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1029150.3999999999"/>
    <n v="29150.4000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104200.38"/>
    <n v="2368916.5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11500000"/>
    <n v="12869545.25"/>
    <n v="10940904.3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5750000"/>
    <n v="6423836.1700000009"/>
    <n v="5477622.45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5750000"/>
    <n v="6723584.8099999996"/>
    <n v="4742825.15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5750000"/>
    <n v="7999979.2199999997"/>
    <n v="6466769.710000000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5750000"/>
    <n v="6183843.8100000005"/>
    <n v="5245804.3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5750000"/>
    <n v="7323199.2000000002"/>
    <n v="6613644.73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2 - AZUA"/>
    <n v="3200000"/>
    <n v="4259078.62"/>
    <n v="2563448.94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3 - BAHORUCO"/>
    <n v="1625000"/>
    <n v="2317896.86"/>
    <n v="1405849.2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4 - BARAHONA"/>
    <n v="1625000"/>
    <n v="2443922.96"/>
    <n v="1241134.8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7 - ELIAS PINA"/>
    <n v="1625000"/>
    <n v="2693618.93"/>
    <n v="1195172.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10 - INDEPENDENCIA"/>
    <n v="1825000"/>
    <n v="2102510.5099999998"/>
    <n v="1471682.1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22 - SAN JUAN"/>
    <n v="1600000"/>
    <n v="2152084.73"/>
    <n v="1296879.74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2 - AZUA"/>
    <n v="10000000"/>
    <n v="11100666.310000001"/>
    <n v="11062915.28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3 - BAHORUCO"/>
    <n v="6000000"/>
    <n v="7071428.5700000003"/>
    <n v="6305990.49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4 - BARAHONA"/>
    <n v="5000000"/>
    <n v="5830322.3300000001"/>
    <n v="5567713.599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7 - ELIAS PINA"/>
    <n v="5000000"/>
    <n v="5571428.6099999994"/>
    <n v="5567713.63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10 - INDEPENDENCIA"/>
    <n v="5000000"/>
    <n v="3196925.3499999996"/>
    <n v="2344598.69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22 - SAN JUAN"/>
    <n v="5000000"/>
    <n v="5571428.5499999998"/>
    <n v="5527713.599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2 - AZUA"/>
    <n v="204000"/>
    <n v="486091"/>
    <n v="486081.540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3 - BAHORUCO"/>
    <n v="102000"/>
    <n v="241616.43"/>
    <n v="241612.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4 - BARAHONA"/>
    <n v="102000"/>
    <n v="241761.71000000002"/>
    <n v="241757.4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7 - ELIAS PINA"/>
    <n v="102000"/>
    <n v="343649.58"/>
    <n v="343643.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10 - INDEPENDENCIA"/>
    <n v="102000"/>
    <n v="238255.71000000002"/>
    <n v="238251.47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2 - AZUA"/>
    <n v="215000"/>
    <n v="181214.25999999995"/>
    <n v="181214.25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3 - BAHORUCO"/>
    <n v="107500"/>
    <n v="159360.21"/>
    <n v="159360.210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4 - BARAHONA"/>
    <n v="107500"/>
    <n v="274759.37"/>
    <n v="274759.3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7 - ELIAS PINA"/>
    <n v="107500"/>
    <n v="309501.89"/>
    <n v="309501.8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10 - INDEPENDENCIA"/>
    <n v="107500"/>
    <n v="90607.150000000009"/>
    <n v="90607.1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22 - SAN JUAN"/>
    <n v="107500"/>
    <n v="269436.11"/>
    <n v="269435.040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2 - AZUA"/>
    <n v="7120000"/>
    <n v="6598541.3799999999"/>
    <n v="6598541.380000000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3 - BAHORUCO"/>
    <n v="3563000"/>
    <n v="3500000"/>
    <n v="35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4 - BARAHONA"/>
    <n v="3560000"/>
    <n v="3500000"/>
    <n v="35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7 - ELIAS PINA"/>
    <n v="3560000"/>
    <n v="3675710.34"/>
    <n v="3675210.3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10 - INDEPENDENCIA"/>
    <n v="3560000"/>
    <n v="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22 - SAN JUAN"/>
    <n v="3560000"/>
    <n v="3505000"/>
    <n v="3505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2 - AZUA"/>
    <n v="280000"/>
    <n v="469876"/>
    <n v="4698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3 - BAHORUCO"/>
    <n v="140000"/>
    <n v="234938"/>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4 - BARAHONA"/>
    <n v="140000"/>
    <n v="234938"/>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7 - ELIAS PINA"/>
    <n v="140000"/>
    <n v="257838.20999999996"/>
    <n v="257338.2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10 - INDEPENDENCIA"/>
    <n v="135000"/>
    <n v="248863.99"/>
    <n v="248863.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22 - SAN JUAN"/>
    <n v="140000"/>
    <n v="234938"/>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81130000"/>
    <n v="72157348.360000014"/>
    <n v="62390832.65000001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41758225"/>
    <n v="28579050.120000001"/>
    <n v="28284206.12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40545000"/>
    <n v="39566483.630000003"/>
    <n v="35766482.77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40545000"/>
    <n v="38208405.710000001"/>
    <n v="34408405.71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40545000"/>
    <n v="30023709.09"/>
    <n v="25864164.52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40545000"/>
    <n v="40481483.630000003"/>
    <n v="36681482.76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4051688"/>
    <n v="2063044.7500000005"/>
    <n v="1919771.95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2025844"/>
    <n v="1130236.77"/>
    <n v="983340.8099999999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2025844"/>
    <n v="2608088.0600000005"/>
    <n v="2585925.99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2025844"/>
    <n v="2963968.56"/>
    <n v="2960341.86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2025845"/>
    <n v="1093798.0200000003"/>
    <n v="1044480.059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2025845"/>
    <n v="2857278.6000000006"/>
    <n v="2849298.5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04 - BARAHONA"/>
    <n v="68532430"/>
    <n v="59326684.950000003"/>
    <n v="58907367.64000000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10 - INDEPENDENCIA"/>
    <n v="31651897"/>
    <n v="27272030.370000001"/>
    <n v="27141377.18999999"/>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 "/>
    <s v="99 - MULTIPROVINCIAL"/>
    <n v="0"/>
    <n v="787500"/>
    <n v="78750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 "/>
    <s v="99 - MULTIPROVINCIAL"/>
    <n v="1240217"/>
    <n v="124021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 "/>
    <s v="16 - PEDERNALES"/>
    <n v="16071"/>
    <n v="16071"/>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 "/>
    <s v="99 - MULTIPROVINCIAL"/>
    <n v="1110847"/>
    <n v="111084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S"/>
    <s v="00 - N/A"/>
    <s v="70 - DONACION EXTERNA"/>
    <s v=" "/>
    <s v="99 - MULTIPROVINCIAL"/>
    <n v="0"/>
    <n v="98559.24"/>
    <n v="98559.24"/>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 "/>
    <s v="99 - MULTIPROVINCIAL"/>
    <n v="1189250"/>
    <n v="1189250"/>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S"/>
    <s v="00 - N/A"/>
    <s v="70 - DONACION EXTERNA"/>
    <s v=" "/>
    <s v="99 - MULTIPROVINCIAL"/>
    <n v="0"/>
    <n v="2810"/>
    <n v="281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 "/>
    <s v="16 - PEDERNALES"/>
    <n v="2791959"/>
    <n v="2791959"/>
    <n v="1067348.17"/>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 "/>
    <s v="99 - MULTIPROVINCIAL"/>
    <n v="9921174"/>
    <n v="9032304.7599999998"/>
    <n v="69650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 "/>
    <s v="99 - MULTIPROVINCIAL"/>
    <n v="0"/>
    <n v="10000"/>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 "/>
    <s v="99 - MULTIPROVINCIAL"/>
    <n v="0"/>
    <n v="1200000"/>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 "/>
    <s v="99 - MULTIPROVINCIAL"/>
    <n v="0"/>
    <n v="2000000"/>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 "/>
    <s v="99 - MULTIPROVINCIAL"/>
    <n v="0"/>
    <n v="1010000"/>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 "/>
    <s v="99 - MULTIPROVINCIAL"/>
    <n v="78991412"/>
    <n v="12639000"/>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 "/>
    <s v="99 - MULTIPROVINCIAL"/>
    <n v="0"/>
    <n v="120000"/>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7 - OBRAS"/>
    <s v="2.7.2 - INFRAESTRUCTURA"/>
    <s v="S"/>
    <s v="00 - N/A"/>
    <s v="60 - CREDITO EXTERNO"/>
    <s v=" "/>
    <s v="99 - MULTIPROVINCIAL"/>
    <n v="35483588"/>
    <n v="0"/>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 "/>
    <s v="99 - MULTIPROVINCIAL"/>
    <n v="9659786"/>
    <n v="11259786"/>
    <n v="3152778.42"/>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 "/>
    <s v="99 - MULTIPROVINCIAL"/>
    <n v="21669270"/>
    <n v="31006046"/>
    <n v="13664120.52"/>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 "/>
    <s v="99 - MULTIPROVINCIAL"/>
    <n v="3580298"/>
    <n v="5210298"/>
    <n v="2795130.09"/>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 "/>
    <s v="99 - MULTIPROVINCIAL"/>
    <n v="380206"/>
    <n v="80206"/>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60 - CREDITO EXTERNO"/>
    <s v=" "/>
    <s v="99 - MULTIPROVINCIAL"/>
    <n v="0"/>
    <n v="43879.5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 "/>
    <s v="99 - MULTIPROVINCIAL"/>
    <n v="322984"/>
    <n v="122984"/>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 "/>
    <s v="99 - MULTIPROVINCIAL"/>
    <n v="2390050"/>
    <n v="290050"/>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 "/>
    <s v="99 - MULTIPROVINCIAL"/>
    <n v="0"/>
    <n v="41729.56"/>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 "/>
    <s v="99 - MULTIPROVINCIAL"/>
    <n v="513005"/>
    <n v="11300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 "/>
    <s v="99 - MULTIPROVINCIAL"/>
    <n v="3128153"/>
    <n v="12815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60 - CREDITO EXTERNO"/>
    <s v=" "/>
    <s v="99 - MULTIPROVINCIAL"/>
    <n v="0"/>
    <n v="483369.23"/>
    <n v="483369.23"/>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 "/>
    <s v="99 - MULTIPROVINCIAL"/>
    <n v="923445"/>
    <n v="1234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 "/>
    <s v="99 - MULTIPROVINCIAL"/>
    <n v="620145"/>
    <n v="120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 "/>
    <s v="99 - MULTIPROVINCIAL"/>
    <n v="63095483"/>
    <n v="55895483"/>
    <n v="9593497.3299999982"/>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 "/>
    <s v="99 - MULTIPROVINCIAL"/>
    <n v="288688053"/>
    <n v="174463195.22"/>
    <n v="67291679.960000008"/>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 "/>
    <s v="99 - MULTIPROVINCIAL"/>
    <n v="5000750"/>
    <n v="5000750"/>
    <n v="961183.27"/>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 "/>
    <s v="99 - MULTIPROVINCIAL"/>
    <n v="518860"/>
    <n v="18860"/>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60 - CREDITO EXTERNO"/>
    <s v=" "/>
    <s v="99 - MULTIPROVINCIAL"/>
    <n v="0"/>
    <n v="12800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 "/>
    <s v="99 - MULTIPROVINCIAL"/>
    <n v="79430"/>
    <n v="7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 "/>
    <s v="99 - MULTIPROVINCIAL"/>
    <n v="159430"/>
    <n v="5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 "/>
    <s v="99 - MULTIPROVINCIAL"/>
    <n v="159575"/>
    <n v="2957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 "/>
    <s v="99 - MULTIPROVINCIAL"/>
    <n v="89145"/>
    <n v="19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 "/>
    <s v="99 - MULTIPROVINCIAL"/>
    <n v="1074409"/>
    <n v="14409"/>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60 - CREDITO EXTERNO"/>
    <s v=" "/>
    <s v="99 - MULTIPROVINCIAL"/>
    <n v="0"/>
    <n v="134328.52000000002"/>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 "/>
    <s v="99 - MULTIPROVINCIAL"/>
    <n v="724409"/>
    <n v="54409"/>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 "/>
    <s v="99 - MULTIPROVINCIAL"/>
    <n v="0"/>
    <n v="30948000"/>
    <n v="26001666.670000002"/>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 "/>
    <s v="99 - MULTIPROVINCIAL"/>
    <n v="500000"/>
    <n v="508338.4"/>
    <n v="508338.4"/>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70 - DONACION EXTERNA"/>
    <s v=" "/>
    <s v="99 - MULTIPROVINCIAL"/>
    <n v="214236"/>
    <n v="214236"/>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 "/>
    <s v="99 - MULTIPROVINCIAL"/>
    <n v="0"/>
    <n v="4731949.2"/>
    <n v="3943195.4999999995"/>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70 - DONACION EXTERNA"/>
    <s v=" "/>
    <s v="99 - MULTIPROVINCIAL"/>
    <n v="220000"/>
    <n v="220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 "/>
    <s v="99 - MULTIPROVINCIAL"/>
    <n v="0"/>
    <n v="4656000"/>
    <n v="2104205.5"/>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 "/>
    <s v="99 - MULTIPROVINCIAL"/>
    <n v="0"/>
    <n v="2282072.7999999998"/>
    <n v="1345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 "/>
    <s v="99 - MULTIPROVINCIAL"/>
    <n v="1449716"/>
    <n v="943551"/>
    <n v="805938.6"/>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 "/>
    <s v="99 - MULTIPROVINCIAL"/>
    <n v="0"/>
    <n v="89557.2"/>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 "/>
    <s v="99 - MULTIPROVINCIAL"/>
    <n v="1034026"/>
    <n v="566507.48"/>
    <n v="105833.15"/>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 "/>
    <s v="99 - MULTIPROVINCIAL"/>
    <n v="0"/>
    <n v="7310194"/>
    <n v="4164960.92"/>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 "/>
    <s v="99 - MULTIPROVINCIAL"/>
    <n v="199000"/>
    <n v="139422.85"/>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 "/>
    <s v="99 - MULTIPROVINCIAL"/>
    <n v="0"/>
    <n v="141330"/>
    <n v="141329.2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 "/>
    <s v="99 - MULTIPROVINCIAL"/>
    <n v="0"/>
    <n v="1205.3"/>
    <n v="1205.3"/>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 "/>
    <s v="99 - MULTIPROVINCIAL"/>
    <n v="0"/>
    <n v="1995000"/>
    <n v="157810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 "/>
    <s v="99 - MULTIPROVINCIAL"/>
    <n v="3975427"/>
    <n v="5071751.12"/>
    <n v="2260920.12"/>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 "/>
    <s v="99 - MULTIPROVINCIAL"/>
    <n v="0"/>
    <n v="2704483"/>
    <n v="1386205"/>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 "/>
    <s v="99 - MULTIPROVINCIAL"/>
    <n v="461685"/>
    <n v="461685"/>
    <n v="186174.5"/>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 "/>
    <s v="99 - MULTIPROVINCIAL"/>
    <n v="20000"/>
    <n v="32398.21"/>
    <n v="32398.21"/>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10 - FONDO GENERAL"/>
    <s v=" "/>
    <s v="99 - MULTIPROVINCIAL"/>
    <n v="0"/>
    <n v="48000"/>
    <n v="23151.59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 "/>
    <s v="99 - MULTIPROVINCIAL"/>
    <n v="143720"/>
    <n v="181016.8"/>
    <n v="41016.800000000003"/>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 "/>
    <s v="99 - MULTIPROVINCIAL"/>
    <n v="75000"/>
    <n v="100000"/>
    <n v="10000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 "/>
    <s v="99 - MULTIPROVINCIAL"/>
    <n v="0"/>
    <n v="990250"/>
    <n v="793335.83"/>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 "/>
    <s v="99 - MULTIPROVINCIAL"/>
    <n v="623064"/>
    <n v="371220.68"/>
    <n v="123048.42"/>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 "/>
    <s v="99 - MULTIPROVINCIAL"/>
    <n v="304024"/>
    <n v="554024"/>
    <n v="513313.91000000003"/>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 "/>
    <s v="99 - MULTIPROVINCIAL"/>
    <n v="4278766"/>
    <n v="678766"/>
    <n v="480419.83"/>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 "/>
    <s v="99 - MULTIPROVINCIAL"/>
    <n v="280597471"/>
    <n v="99607471"/>
    <n v="74366675.390000015"/>
  </r>
  <r>
    <s v="2024"/>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44994.29"/>
    <n v="44994.29"/>
  </r>
  <r>
    <s v="2024"/>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4662006.93"/>
    <n v="32669392.710000001"/>
  </r>
  <r>
    <s v="2024"/>
    <x v="0"/>
    <x v="0"/>
    <x v="1"/>
    <x v="6"/>
    <s v="2 - Poder Ejecutivo"/>
    <s v="0222 - MINISTERIO DE ENERGIA Y MINAS"/>
    <s v="0001 - MINISTERIO DE ENERGIA Y MINAS"/>
    <s v="2 - SERVICIOS ECONÓMICOS"/>
    <s v="2.4 - Energía y combustible"/>
    <s v="2.4.04 - Energía eléctrica de fuentes termoeléctricas"/>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2 - REHABILITACIÓN DE REDES Y NORMALIZACIÓN DE USUARIOS DEL SERVICIO DE ENERGIA"/>
    <s v="60 - CREDITO EXTERNO"/>
    <n v="13436"/>
    <s v="99 - MULTIPROVINCIAL"/>
    <n v="563538669"/>
    <n v="158269957.33999997"/>
    <n v="0"/>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 "/>
    <s v="99 - MULTIPROVINCIAL"/>
    <n v="38634238"/>
    <n v="24109076.84"/>
    <n v="4987903.82"/>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 "/>
    <s v="99 - MULTIPROVINCIAL"/>
    <n v="130201432"/>
    <n v="222000000"/>
    <n v="89817360.219999999"/>
  </r>
  <r>
    <s v="2024"/>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9799610"/>
    <n v="1591666.67"/>
  </r>
  <r>
    <s v="2024"/>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700000"/>
    <n v="514000"/>
  </r>
  <r>
    <s v="2024"/>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1626390"/>
    <n v="243084.89"/>
  </r>
  <r>
    <s v="2024"/>
    <x v="0"/>
    <x v="0"/>
    <x v="1"/>
    <x v="6"/>
    <s v="2 - Poder Ejecutivo"/>
    <s v="0222 - MINISTERIO DE ENERGIA Y MINAS"/>
    <s v="0001 - MINISTERIO DE ENERGIA Y MINAS"/>
    <s v="2 - SERVICIOS ECONÓMICOS"/>
    <s v="2.5 - Minería, manufactura y construcción"/>
    <s v="2.5.01 - Extracción de recursos minerales"/>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0"/>
    <n v="41610205"/>
    <n v="18405416.91"/>
  </r>
  <r>
    <s v="2024"/>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600000"/>
    <n v="13367.04"/>
  </r>
  <r>
    <s v="2024"/>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1285000"/>
    <n v="112260.48"/>
  </r>
  <r>
    <s v="2024"/>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407000"/>
    <n v="145849.76999999999"/>
  </r>
  <r>
    <s v="2024"/>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0"/>
    <n v="897384440"/>
    <n v="897384439.11000001"/>
  </r>
  <r>
    <s v="2024"/>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31362110"/>
    <n v="0"/>
  </r>
  <r>
    <s v="2024"/>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36000"/>
    <n v="0"/>
  </r>
  <r>
    <s v="2024"/>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n v="14749"/>
    <s v="01 - DISTRITO NACIONAL"/>
    <n v="0"/>
    <n v="0"/>
    <n v="0"/>
  </r>
  <r>
    <s v="2024"/>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0"/>
    <n v="24858250"/>
    <n v="20344599.990000002"/>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50 - CRÉDITO INTERNO"/>
    <n v="14063"/>
    <s v="99 - MULTIPROVINCIAL"/>
    <n v="0"/>
    <n v="15000000"/>
    <n v="12230000"/>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193258.19"/>
    <n v="2899425.2199999997"/>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n v="14649"/>
    <s v="32 - SANTO DOMINGO"/>
    <n v="0"/>
    <n v="143818000"/>
    <n v="127018619.81999999"/>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n v="14649"/>
    <s v="32 - SANTO DOMINGO"/>
    <n v="0"/>
    <n v="20844958"/>
    <n v="18645959.82"/>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1 - MEJORAMIENTO DE 100,000 VIVIENDAS EN LA REPÚBLICA DOMINICANA"/>
    <s v="10 - FONDO GENERAL"/>
    <n v="14649"/>
    <s v="32 - SANTO DOMINGO"/>
    <n v="0"/>
    <n v="0"/>
    <n v="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3 - VIÁTICOS"/>
    <s v="S"/>
    <s v="01 - MEJORAMIENTO DE 100,000 VIVIENDAS EN LA REPÚBLICA DOMINICANA"/>
    <s v="10 - FONDO GENERAL"/>
    <n v="14649"/>
    <s v="32 - SANTO DOMINGO"/>
    <n v="0"/>
    <n v="2509330"/>
    <n v="2147202.5"/>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n v="14649"/>
    <s v="32 - SANTO DOMINGO"/>
    <n v="0"/>
    <n v="3000000"/>
    <n v="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2212500"/>
    <n v="221250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n v="14649"/>
    <s v="32 - SANTO DOMINGO"/>
    <n v="0"/>
    <n v="112417456.51000002"/>
    <n v="111150974.71000001"/>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0"/>
    <n v="25000000"/>
    <n v="19951032.25"/>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n v="14649"/>
    <s v="32 - SANTO DOMINGO"/>
    <n v="9265257"/>
    <n v="301801438.34000003"/>
    <n v="301801438.34000009"/>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n v="14649"/>
    <s v="32 - SANTO DOMINGO"/>
    <n v="0"/>
    <n v="5079146.9799999986"/>
    <n v="3941721.5599999996"/>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10 - FONDO GENERAL"/>
    <n v="14649"/>
    <s v="32 - SANTO DOMINGO"/>
    <n v="0"/>
    <n v="4401301"/>
    <n v="3393373.88"/>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410001977"/>
    <n v="407052122.09000003"/>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0"/>
    <n v="30750000"/>
    <n v="28853672.649999999"/>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138402000"/>
    <n v="115142991"/>
    <n v="115142990.07000001"/>
  </r>
  <r>
    <s v="2024"/>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64510566"/>
    <n v="55108666"/>
    <n v="55108665.040000007"/>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0"/>
    <n v="38586600"/>
    <n v="7298000"/>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161448.6099999999"/>
    <n v="1087204.26"/>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2 - CONTRATACIÓN DE SERVICIOS"/>
    <s v="2.2.8 - OTROS SERVICIOS NO INCLUIDOS EN CONCEPTOS ANTERIORES"/>
    <s v="S"/>
    <s v="70 - CONSTRUCCIÓN  HOSPITAL REGIONAL EN SAN FRANCISCO DE MACORIS, PROV. DUARTE"/>
    <s v="10 - FONDO GENERAL"/>
    <n v="13656"/>
    <s v="06 - DUARTE"/>
    <n v="0"/>
    <n v="25000000"/>
    <n v="0"/>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0"/>
    <n v="186562630"/>
    <n v="186062626.22999999"/>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0"/>
    <n v="16628024.970000003"/>
    <n v="16628023.17"/>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9649464"/>
    <n v="2800000"/>
    <n v="2800000"/>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0"/>
    <n v="37300292.490000002"/>
    <n v="34341174.840000004"/>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1167574701.0999999"/>
    <n v="1161537145.3200002"/>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204639922"/>
    <n v="204013590.65000001"/>
  </r>
  <r>
    <s v="2024"/>
    <x v="0"/>
    <x v="0"/>
    <x v="1"/>
    <x v="6"/>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 "/>
    <s v="99 - MULTIPROVINCIAL"/>
    <n v="0"/>
    <n v="146598316.3499999"/>
    <n v="146598316.33000001"/>
  </r>
  <r>
    <s v="2024"/>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 "/>
    <s v="99 - MULTIPROVINCIAL"/>
    <n v="0"/>
    <n v="96388516"/>
    <n v="94779880.819999993"/>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 "/>
    <s v="99 - MULTIPROVINCIAL"/>
    <n v="13000000"/>
    <n v="18000000"/>
    <n v="180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 "/>
    <s v="99 - MULTIPROVINCIAL"/>
    <n v="3000000"/>
    <n v="18000000"/>
    <n v="180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 "/>
    <s v="99 - MULTIPROVINCIAL"/>
    <n v="250000"/>
    <n v="250000"/>
    <n v="25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 "/>
    <s v="99 - MULTIPROVINCIAL"/>
    <n v="0"/>
    <n v="30000000"/>
    <n v="300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 "/>
    <s v="99 - MULTIPROVINCIAL"/>
    <n v="11300000"/>
    <n v="16300000"/>
    <n v="163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 "/>
    <s v="99 - MULTIPROVINCIAL"/>
    <n v="1500000"/>
    <n v="1500000"/>
    <n v="1500000"/>
  </r>
  <r>
    <s v="2024"/>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 "/>
    <s v="99 - MULTIPROVINCIAL"/>
    <n v="50000000"/>
    <n v="200000000"/>
    <n v="200000000"/>
  </r>
  <r>
    <s v="2024"/>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 "/>
    <s v="99 - MULTIPROVINCIAL"/>
    <n v="33110157"/>
    <n v="81001504"/>
    <n v="81001504"/>
  </r>
  <r>
    <s v="2024"/>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 "/>
    <s v="99 - MULTIPROVINCIAL"/>
    <n v="2955200"/>
    <n v="22955200"/>
    <n v="22955200"/>
  </r>
  <r>
    <s v="2024"/>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 "/>
    <s v="99 - MULTIPROVINCIAL"/>
    <n v="100000"/>
    <n v="100000"/>
    <n v="100000"/>
  </r>
  <r>
    <s v="2024"/>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 "/>
    <s v="99 - MULTIPROVINCIAL"/>
    <n v="20500000"/>
    <n v="500000"/>
    <n v="500000"/>
  </r>
  <r>
    <s v="2024"/>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 "/>
    <s v="99 - MULTIPROVINCIAL"/>
    <n v="3100000"/>
    <n v="8868000"/>
    <n v="8868000"/>
  </r>
  <r>
    <s v="2024"/>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 "/>
    <s v="99 - MULTIPROVINCIAL"/>
    <n v="818000"/>
    <n v="818000"/>
    <n v="818000"/>
  </r>
  <r>
    <s v="2024"/>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 "/>
    <s v="99 - MULTIPROVINCIAL"/>
    <n v="1500000"/>
    <n v="1500000"/>
    <n v="150000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 "/>
    <s v="99 - MULTIPROVINCIAL"/>
    <n v="1330000"/>
    <n v="2978150"/>
    <n v="2388534.9599999995"/>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75000"/>
    <n v="246300"/>
    <n v="244284.99"/>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 "/>
    <s v="99 - MULTIPROVINCIAL"/>
    <n v="0"/>
    <n v="10489850"/>
    <n v="1048985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1175000"/>
    <n v="1304362"/>
    <n v="674394.1399999999"/>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 "/>
    <s v="99 - MULTIPROVINCIAL"/>
    <n v="400000"/>
    <n v="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 "/>
    <s v="99 - MULTIPROVINCIAL"/>
    <n v="150000"/>
    <n v="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7 - OBRAS"/>
    <s v="2.7.1 - OBRAS EN EDIFICACIONES"/>
    <s v="N"/>
    <s v="00 - N/A"/>
    <s v="10 - FONDO GENERAL"/>
    <s v=" "/>
    <s v="99 - MULTIPROVINCIAL"/>
    <n v="0"/>
    <n v="58994723.120000005"/>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 "/>
    <s v="99 - MULTIPROVINCIAL"/>
    <n v="66473596"/>
    <n v="51853103.060000002"/>
    <n v="28950566.62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2094315.78"/>
    <n v="404093.01"/>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 "/>
    <s v="99 - MULTIPROVINCIAL"/>
    <n v="4629800"/>
    <n v="4561400"/>
    <n v="592024.14"/>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925000"/>
    <n v="1798850"/>
    <n v="1662738.349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 "/>
    <s v="99 - MULTIPROVINCIAL"/>
    <n v="0"/>
    <n v="684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10000"/>
    <n v="10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5032000"/>
    <n v="32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956900"/>
    <n v="4448034.13"/>
    <n v="3800345.8"/>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19200"/>
    <n v="3146998"/>
    <n v="1924779.839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 "/>
    <s v="99 - MULTIPROVINCIAL"/>
    <n v="40000"/>
    <n v="1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S"/>
    <s v="00 - N/A"/>
    <s v="60 - CREDITO EXTERNO"/>
    <s v=" "/>
    <s v="99 - MULTIPROVINCIAL"/>
    <n v="0"/>
    <n v="12920747"/>
    <n v="0"/>
  </r>
  <r>
    <s v="2024"/>
    <x v="0"/>
    <x v="0"/>
    <x v="1"/>
    <x v="7"/>
    <s v="2 - Poder Ejecutivo"/>
    <s v="0201 - PRESIDENCIA DE LA REPÚBLICA"/>
    <s v="0001 - GABINETE SOCIAL DE LA PRESIDENCI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 "/>
    <s v="99 - MULTIPROVINCIAL"/>
    <n v="0"/>
    <n v="365800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 "/>
    <s v="99 - MULTIPROVINCIAL"/>
    <n v="0"/>
    <n v="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 "/>
    <s v="99 - MULTIPROVINCIAL"/>
    <n v="12749927"/>
    <n v="12150017.209999999"/>
    <n v="8066402.5499999998"/>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71023511"/>
    <n v="46803458.620000005"/>
    <n v="34580701.450000003"/>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 "/>
    <s v="99 - MULTIPROVINCIAL"/>
    <n v="0"/>
    <n v="270562.2"/>
    <n v="270562.2"/>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599999997"/>
    <n v="2151858.8899999997"/>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n v="13856"/>
    <s v="32 - SANTO DOMINGO"/>
    <n v="25536489"/>
    <n v="13148006.069999998"/>
    <n v="2980232.38"/>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60 - CREDITO EXTERNO"/>
    <n v="13856"/>
    <s v="32 - SANTO DOMINGO"/>
    <n v="0"/>
    <n v="39783860.479999997"/>
    <n v="1601828.68"/>
  </r>
  <r>
    <s v="2024"/>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 "/>
    <s v="99 - MULTIPROVINCIAL"/>
    <n v="5161944"/>
    <n v="4589499.01"/>
    <n v="4584489.01"/>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 "/>
    <s v="99 - MULTIPROVINCIAL"/>
    <n v="2201481"/>
    <n v="2760127.6700000004"/>
    <n v="2229847.6800000002"/>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S"/>
    <s v="05 - CONSTRUCCIÓN CENTRO MODELO DE PRESTACIÓN DE SERVICIOS PARA MUJERES (CIUDAD MUJER)"/>
    <s v="10 - FONDO GENERAL"/>
    <n v="13856"/>
    <s v="32 - SANTO DOMINGO"/>
    <n v="24800000"/>
    <n v="33249775.860000003"/>
    <n v="31162926.969999999"/>
  </r>
  <r>
    <s v="2024"/>
    <x v="0"/>
    <x v="0"/>
    <x v="1"/>
    <x v="7"/>
    <s v="2 - Poder Ejecutivo"/>
    <s v="0201 - PRESIDENCIA DE LA REPÚBLICA"/>
    <s v="0001 - GABINETE SOCIAL DE LA PRESIDENCIA"/>
    <s v="4 - SERVICIOS SOCIALES"/>
    <s v="4.5 - Protección social"/>
    <s v="4.5.09 - Juventud"/>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 "/>
    <s v="99 - MULTIPROVINCIAL"/>
    <n v="0"/>
    <n v="0"/>
    <n v="0"/>
  </r>
  <r>
    <s v="2024"/>
    <x v="0"/>
    <x v="0"/>
    <x v="1"/>
    <x v="7"/>
    <s v="2 - Poder Ejecutivo"/>
    <s v="0201 - PRESIDENCIA DE LA REPÚBLICA"/>
    <s v="0001 - GABINETE SOCIAL DE LA PRESIDENCIA"/>
    <s v="4 - SERVICIOS SOCIALES"/>
    <s v="4.5 - Protección social"/>
    <s v="4.5.09 - Juventud"/>
    <s v="2.6 - BIENES MUEBLES, INMUEBLES E INTANGIBLES"/>
    <s v="2.6.7 - ACTIVOS BIOLÓGICOS"/>
    <s v="S"/>
    <s v="05 - CONSTRUCCIÓN CENTRO MODELO DE PRESTACIÓN DE SERVICIOS PARA MUJERES (CIUDAD MUJER)"/>
    <s v="10 - FONDO GENERAL"/>
    <n v="13856"/>
    <s v="32 - SANTO DOMINGO"/>
    <n v="0"/>
    <n v="220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N"/>
    <s v="00 - N/A"/>
    <s v="10 - FONDO GENERAL"/>
    <s v=" "/>
    <s v="99 - MULTIPROVINCIAL"/>
    <n v="1000000"/>
    <n v="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S"/>
    <s v="05 - CONSTRUCCIÓN CENTRO MODELO DE PRESTACIÓN DE SERVICIOS PARA MUJERES (CIUDAD MUJER)"/>
    <s v="10 - FONDO GENERAL"/>
    <n v="13856"/>
    <s v="32 - SANTO DOMINGO"/>
    <n v="0"/>
    <n v="7048443.8899999997"/>
    <n v="3262326.67"/>
  </r>
  <r>
    <s v="2024"/>
    <x v="0"/>
    <x v="0"/>
    <x v="1"/>
    <x v="7"/>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 "/>
    <s v="99 - MULTIPROVINCIAL"/>
    <n v="20203"/>
    <n v="0"/>
    <n v="0"/>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10 - FONDO GENERAL"/>
    <n v="13856"/>
    <s v="32 - SANTO DOMINGO"/>
    <n v="10000000"/>
    <n v="68056137.579999998"/>
    <n v="64981421.519999996"/>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28861218"/>
    <n v="495418982.51999998"/>
    <n v="349753000.75"/>
  </r>
  <r>
    <s v="2024"/>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 "/>
    <s v="99 - MULTIPROVINCIAL"/>
    <n v="42325000"/>
    <n v="7181370.9200000018"/>
    <n v="6243034.8999999994"/>
  </r>
  <r>
    <s v="2024"/>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 "/>
    <s v="99 - MULTIPROVINCIAL"/>
    <n v="4470000"/>
    <n v="3462460"/>
    <n v="1747985.27"/>
  </r>
  <r>
    <s v="2024"/>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 "/>
    <s v="99 - MULTIPROVINCIAL"/>
    <n v="0"/>
    <n v="832000"/>
    <n v="664703.06000000006"/>
  </r>
  <r>
    <s v="2024"/>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 "/>
    <s v="99 - MULTIPROVINCIAL"/>
    <n v="10100000"/>
    <n v="393076.7"/>
    <n v="32526.7"/>
  </r>
  <r>
    <s v="2024"/>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 "/>
    <s v="99 - MULTIPROVINCIAL"/>
    <n v="16196060"/>
    <n v="8006086.7799999993"/>
    <n v="2385645.67"/>
  </r>
  <r>
    <s v="2024"/>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 "/>
    <s v="99 - MULTIPROVINCIAL"/>
    <n v="150000"/>
    <n v="957801.99"/>
    <n v="957801.99"/>
  </r>
  <r>
    <s v="2024"/>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 "/>
    <s v="99 - MULTIPROVINCIAL"/>
    <n v="0"/>
    <n v="6500"/>
    <n v="6500"/>
  </r>
  <r>
    <s v="2024"/>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 "/>
    <s v="99 - MULTIPROVINCIAL"/>
    <n v="608400"/>
    <n v="107612"/>
    <n v="27612"/>
  </r>
  <r>
    <s v="2024"/>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 "/>
    <s v="99 - MULTIPROVINCIAL"/>
    <n v="350000"/>
    <n v="49000"/>
    <n v="0"/>
  </r>
  <r>
    <s v="2024"/>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 "/>
    <s v="99 - MULTIPROVINCIAL"/>
    <n v="13000000"/>
    <n v="3816595.8000000003"/>
    <n v="2632594.7999999998"/>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 "/>
    <s v="99 - MULTIPROVINCIAL"/>
    <n v="30115000"/>
    <n v="30115000"/>
    <n v="0"/>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 "/>
    <s v="99 - MULTIPROVINCIAL"/>
    <n v="9858507"/>
    <n v="9858507"/>
    <n v="0"/>
  </r>
  <r>
    <s v="2024"/>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 "/>
    <s v="32 - SANTO DOMINGO"/>
    <n v="0"/>
    <n v="647000"/>
    <n v="0"/>
  </r>
  <r>
    <s v="2024"/>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 "/>
    <s v="32 - SANTO DOMINGO"/>
    <n v="0"/>
    <n v="103000"/>
    <n v="0"/>
  </r>
  <r>
    <s v="2024"/>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 "/>
    <s v="25 - SANTIAGO"/>
    <n v="0"/>
    <n v="1298000"/>
    <n v="0"/>
  </r>
  <r>
    <s v="2024"/>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 "/>
    <s v="32 - SANTO DOMINGO"/>
    <n v="0"/>
    <n v="1700000"/>
    <n v="0"/>
  </r>
  <r>
    <s v="2024"/>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 "/>
    <s v="32 - SANTO DOMINGO"/>
    <n v="0"/>
    <n v="1700000"/>
    <n v="0"/>
  </r>
  <r>
    <s v="2024"/>
    <x v="0"/>
    <x v="0"/>
    <x v="1"/>
    <x v="7"/>
    <s v="2 - Poder Ejecutivo"/>
    <s v="0201 - PRESIDENCIA DE LA REPÚBLICA"/>
    <s v="0001 - GABINETE SOCIAL DE LA PRESIDENCIA"/>
    <s v="4 - SERVICIOS SOCIALES"/>
    <s v="4.6 - Equidad de género"/>
    <s v="4.6.03 - Acciones para una cultura de igualdad de género."/>
    <s v="2.6 - BIENES MUEBLES, INMUEBLES E INTANGIBLES"/>
    <s v="2.6.5 - MAQUINARIA, OTROS EQUIPOS Y HERRAMIENTAS"/>
    <s v="N"/>
    <s v="00 - N/A"/>
    <s v="10 - FONDO GENERAL"/>
    <s v=" "/>
    <s v="25 - SANTIAGO"/>
    <n v="0"/>
    <n v="154975"/>
    <n v="154975"/>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 "/>
    <s v="99 - MULTIPROVINCIAL"/>
    <n v="9613425"/>
    <n v="20549255.800000001"/>
    <n v="13455267.940000001"/>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360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1787000"/>
    <n v="1649801"/>
    <n v="1127120.6000000001"/>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40192000"/>
    <n v="31999999.899999999"/>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711000"/>
    <n v="4743906"/>
    <n v="1459419.1800000002"/>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2031790"/>
    <n v="139995.20000000001"/>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8 - BIENES INTANGIBLES"/>
    <s v="N"/>
    <s v="00 - N/A"/>
    <s v="10 - FONDO GENERAL"/>
    <s v=" "/>
    <s v="99 - MULTIPROVINCIAL"/>
    <n v="0"/>
    <n v="5858915.2000000002"/>
    <n v="3422519.2"/>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395000"/>
    <n v="0"/>
  </r>
  <r>
    <s v="2024"/>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 "/>
    <s v="99 - MULTIPROVINCIAL"/>
    <n v="0"/>
    <n v="15000000"/>
    <n v="0"/>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 "/>
    <s v="99 - MULTIPROVINCIAL"/>
    <n v="450000"/>
    <n v="70000"/>
    <n v="69999.77"/>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 "/>
    <s v="99 - MULTIPROVINCIAL"/>
    <n v="300000"/>
    <n v="1094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 "/>
    <s v="99 - MULTIPROVINCIAL"/>
    <n v="21740000"/>
    <n v="174252198.47000006"/>
    <n v="172251978.31999999"/>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50 - CRÉDITO INTERNO"/>
    <s v=" "/>
    <s v="99 - MULTIPROVINCIAL"/>
    <n v="0"/>
    <n v="55100000"/>
    <n v="55099993.799999997"/>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2260000"/>
    <n v="1273866.3600000001"/>
    <n v="861229.40000000014"/>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600000"/>
    <n v="35434"/>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21300000"/>
    <n v="323250"/>
    <n v="234127.5"/>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21053219"/>
    <n v="8479277.9999999981"/>
    <n v="6342419.5599999977"/>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50 - CRÉDITO INTERNO"/>
    <s v=" "/>
    <s v="99 - MULTIPROVINCIAL"/>
    <n v="0"/>
    <n v="5967330.7999999998"/>
    <n v="5967330.7999999998"/>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500000"/>
    <n v="3412383.88"/>
    <n v="697673.82"/>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 "/>
    <s v="99 - MULTIPROVINCIAL"/>
    <n v="600000"/>
    <n v="375"/>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500000"/>
    <n v="165006120"/>
    <n v="16500000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60 - CREDITO EXTERNO"/>
    <s v=" "/>
    <s v="99 - MULTIPROVINCIAL"/>
    <n v="0"/>
    <n v="275000000"/>
    <n v="27500000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 "/>
    <s v="99 - MULTIPROVINCIAL"/>
    <n v="15000000"/>
    <n v="6516861.8200000003"/>
    <n v="6516861.8100000005"/>
  </r>
  <r>
    <s v="2024"/>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 "/>
    <s v="99 - MULTIPROVINCIAL"/>
    <n v="4000000"/>
    <n v="892923"/>
    <n v="892922.38"/>
  </r>
  <r>
    <s v="2024"/>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 "/>
    <s v="99 - MULTIPROVINCIAL"/>
    <n v="550000"/>
    <n v="370240.01"/>
    <n v="370240.01"/>
  </r>
  <r>
    <s v="2024"/>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 "/>
    <s v="99 - MULTIPROVINCIAL"/>
    <n v="2250000"/>
    <n v="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 "/>
    <s v="99 - MULTIPROVINCIAL"/>
    <n v="1500000"/>
    <n v="3343095"/>
    <n v="110400"/>
  </r>
  <r>
    <s v="2024"/>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 "/>
    <s v="99 - MULTIPROVINCIAL"/>
    <n v="125000"/>
    <n v="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 "/>
    <s v="99 - MULTIPROVINCIAL"/>
    <n v="100000"/>
    <n v="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 "/>
    <s v="99 - MULTIPROVINCIAL"/>
    <n v="50000"/>
    <n v="0"/>
    <n v="0"/>
  </r>
  <r>
    <s v="2024"/>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 "/>
    <s v="99 - MULTIPROVINCIAL"/>
    <n v="2500000"/>
    <n v="0"/>
    <n v="0"/>
  </r>
  <r>
    <s v="2024"/>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 "/>
    <s v="99 - MULTIPROVINCIAL"/>
    <n v="902000000"/>
    <n v="916000001"/>
    <n v="907040012.65999997"/>
  </r>
  <r>
    <s v="2024"/>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50 - CRÉDITO INTERNO"/>
    <s v=" "/>
    <s v="99 - MULTIPROVINCIAL"/>
    <n v="0"/>
    <n v="80800000"/>
    <n v="79665791.920000002"/>
  </r>
  <r>
    <s v="2024"/>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 "/>
    <s v="99 - MULTIPROVINCIAL"/>
    <n v="1800000"/>
    <n v="10"/>
    <n v="0"/>
  </r>
  <r>
    <s v="2024"/>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 "/>
    <s v="99 - MULTIPROVINCIAL"/>
    <n v="6000000"/>
    <n v="3400000"/>
    <n v="0"/>
  </r>
  <r>
    <s v="2024"/>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 "/>
    <s v="99 - MULTIPROVINCIAL"/>
    <n v="16000000"/>
    <n v="0"/>
    <n v="0"/>
  </r>
  <r>
    <s v="2024"/>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 "/>
    <s v="99 - MULTIPROVINCIAL"/>
    <n v="14000000"/>
    <n v="360305"/>
    <n v="250042"/>
  </r>
  <r>
    <s v="2024"/>
    <x v="0"/>
    <x v="0"/>
    <x v="1"/>
    <x v="7"/>
    <s v="2 - Poder Ejecutivo"/>
    <s v="0201 - PRESIDENCIA DE LA REPÚBLICA"/>
    <s v="0003 - PLAN PRESIDENCIAL CONTRA LA POBREZA"/>
    <s v="4 - SERVICIOS SOCIALES"/>
    <s v="4.5 - Protección social"/>
    <s v="4.5.10 - Asistencia social"/>
    <s v="2.7 - OBRAS"/>
    <s v="2.7.1 - OBRAS EN EDIFICACIONES"/>
    <s v="N"/>
    <s v="00 - N/A"/>
    <s v="10 - FONDO GENERAL"/>
    <s v=" "/>
    <s v="99 - MULTIPROVINCIAL"/>
    <n v="6100000"/>
    <n v="5218010"/>
    <n v="4007154.42"/>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 "/>
    <s v="99 - MULTIPROVINCIAL"/>
    <n v="51786276"/>
    <n v="24918425.609999999"/>
    <n v="10974744.91"/>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 "/>
    <s v="99 - MULTIPROVINCIAL"/>
    <n v="6036500"/>
    <n v="4388154.5999999996"/>
    <n v="1340644.02"/>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 "/>
    <s v="99 - MULTIPROVINCIAL"/>
    <n v="9503200"/>
    <n v="4607360.84"/>
    <n v="3880456.84"/>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 "/>
    <s v="99 - MULTIPROVINCIAL"/>
    <n v="0"/>
    <n v="24469399.199999999"/>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 "/>
    <s v="99 - MULTIPROVINCIAL"/>
    <n v="4064640"/>
    <n v="3390220.64"/>
    <n v="534639.12"/>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50 - CRÉDITO INTERNO"/>
    <s v=" "/>
    <s v="99 - MULTIPROVINCIAL"/>
    <n v="0"/>
    <n v="367800"/>
    <n v="331020.08"/>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 "/>
    <s v="99 - MULTIPROVINCIAL"/>
    <n v="83700"/>
    <n v="217047"/>
    <n v="216707"/>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 "/>
    <s v="99 - MULTIPROVINCIAL"/>
    <n v="76500"/>
    <n v="2160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9 - EDIFICIOS, ESTRUCTURAS, TIERRAS, TERRENOS Y OBJETOS DE VALOR"/>
    <s v="N"/>
    <s v="00 - N/A"/>
    <s v="10 - FONDO GENERAL"/>
    <s v=" "/>
    <s v="99 - MULTIPROVINCIAL"/>
    <n v="0"/>
    <n v="166400"/>
    <n v="163041.78"/>
  </r>
  <r>
    <s v="2024"/>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 "/>
    <s v="99 - MULTIPROVINCIAL"/>
    <n v="17205750"/>
    <n v="13705750"/>
    <n v="5556565.5800000001"/>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 "/>
    <s v="99 - MULTIPROVINCIAL"/>
    <n v="2900000"/>
    <n v="33400000"/>
    <n v="32530640.629999995"/>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 "/>
    <s v="99 - MULTIPROVINCIAL"/>
    <n v="85000000"/>
    <n v="27650000"/>
    <n v="27531874.400000002"/>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13689680"/>
    <n v="105119178.58"/>
    <n v="67890731.00999999"/>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 "/>
    <s v="99 - MULTIPROVINCIAL"/>
    <n v="500000"/>
    <n v="2255000"/>
    <n v="1084331.5"/>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 "/>
    <s v="99 - MULTIPROVINCIAL"/>
    <n v="17000000"/>
    <n v="9800000"/>
    <n v="9667179.0999999996"/>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 "/>
    <s v="99 - MULTIPROVINCIAL"/>
    <n v="700000"/>
    <n v="410440"/>
    <n v="4462.76"/>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 "/>
    <s v="99 - MULTIPROVINCIAL"/>
    <n v="50000"/>
    <n v="4175626"/>
    <n v="3464456.4000000004"/>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 "/>
    <s v="99 - MULTIPROVINCIAL"/>
    <n v="15000000"/>
    <n v="325407980"/>
    <n v="318778050"/>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57590650"/>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 "/>
    <s v="99 - MULTIPROVINCIAL"/>
    <n v="7020000"/>
    <n v="5310374"/>
    <n v="1217245.48"/>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 "/>
    <s v="99 - MULTIPROVINCIAL"/>
    <n v="115900000"/>
    <n v="15807000"/>
    <n v="13398459.26"/>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401942250"/>
    <n v="105115525.16"/>
    <n v="95318535.340000004"/>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 "/>
    <s v="99 - MULTIPROVINCIAL"/>
    <n v="20000"/>
    <n v="4806560.4600000009"/>
    <n v="2285972.56"/>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 "/>
    <s v="99 - MULTIPROVINCIAL"/>
    <n v="700000"/>
    <n v="625000"/>
    <n v="154883.56"/>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74187758.560000002"/>
    <n v="49277250"/>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 "/>
    <s v="99 - MULTIPROVINCIAL"/>
    <n v="811922"/>
    <n v="8411921.5399999991"/>
    <n v="8079339.0999999996"/>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 "/>
    <s v="99 - MULTIPROVINCIAL"/>
    <n v="60000000"/>
    <n v="57293000"/>
    <n v="57088083.640000001"/>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10 - FONDO GENERAL"/>
    <s v=" "/>
    <s v="99 - MULTIPROVINCIAL"/>
    <n v="1000000"/>
    <n v="5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 "/>
    <s v="99 - MULTIPROVINCIAL"/>
    <n v="114282940"/>
    <n v="47072717.770000003"/>
    <n v="25177362.690000001"/>
  </r>
  <r>
    <s v="2024"/>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 "/>
    <s v="99 - MULTIPROVINCIAL"/>
    <n v="300000"/>
    <n v="358000"/>
    <n v="0"/>
  </r>
  <r>
    <s v="2024"/>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181000"/>
    <n v="117705"/>
  </r>
  <r>
    <s v="2024"/>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 "/>
    <s v="99 - MULTIPROVINCIAL"/>
    <n v="0"/>
    <n v="657384"/>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 "/>
    <s v="99 - MULTIPROVINCIAL"/>
    <n v="3200000"/>
    <n v="3586282.17"/>
    <n v="3405282.15"/>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600000"/>
    <n v="1103106.83"/>
    <n v="557450.59"/>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42861.77"/>
    <n v="42861.77"/>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25488"/>
    <n v="25488"/>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1365261.23"/>
    <n v="1143063.73"/>
  </r>
  <r>
    <s v="2024"/>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65182697.140000001"/>
    <n v="48330575.409999996"/>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 "/>
    <s v="99 - MULTIPROVINCIAL"/>
    <n v="0"/>
    <n v="1030813.48"/>
    <n v="970588.07"/>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2 - MOBILIARIO Y EQUIPO DE AUDIO, AUDIOVISUAL, RECREATIVO Y EDUCACIONAL"/>
    <s v="N"/>
    <s v="00 - N/A"/>
    <s v="40 - TRANSFERENCIAS"/>
    <s v=" "/>
    <s v="99 - MULTIPROVINCIAL"/>
    <n v="0"/>
    <n v="1611497.01"/>
    <n v="1611497.0099999998"/>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4 - VEHÍCULOS Y EQUIPO DE TRANSPORTE, TRACCIÓN Y ELEVACIÓN"/>
    <s v="N"/>
    <s v="00 - N/A"/>
    <s v="40 - TRANSFERENCIAS"/>
    <s v=" "/>
    <s v="99 - MULTIPROVINCIAL"/>
    <n v="0"/>
    <n v="148499.99"/>
    <n v="148499.99"/>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40 - TRANSFERENCIAS"/>
    <s v=" "/>
    <s v="99 - MULTIPROVINCIAL"/>
    <n v="0"/>
    <n v="802107.3600000001"/>
    <n v="802107.36"/>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6 - EQUIPOS DE DEFENSA Y SEGURIDAD"/>
    <s v="N"/>
    <s v="00 - N/A"/>
    <s v="40 - TRANSFERENCIAS"/>
    <s v=" "/>
    <s v="99 - MULTIPROVINCIAL"/>
    <n v="0"/>
    <n v="158214.39999999999"/>
    <n v="158214.39999999999"/>
  </r>
  <r>
    <s v="2024"/>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 "/>
    <s v="99 - MULTIPROVINCIAL"/>
    <n v="33700000"/>
    <n v="41380274.07"/>
    <n v="18570374.030000001"/>
  </r>
  <r>
    <s v="2024"/>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 "/>
    <s v="99 - MULTIPROVINCIAL"/>
    <n v="2700000"/>
    <n v="4208368"/>
    <n v="2589146.56"/>
  </r>
  <r>
    <s v="2024"/>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 "/>
    <s v="99 - MULTIPROVINCIAL"/>
    <n v="550000"/>
    <n v="304784.65000000002"/>
    <n v="274232"/>
  </r>
  <r>
    <s v="2024"/>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 "/>
    <s v="99 - MULTIPROVINCIAL"/>
    <n v="14200000"/>
    <n v="2880000"/>
    <n v="2416446.1100000003"/>
  </r>
  <r>
    <s v="2024"/>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 "/>
    <s v="99 - MULTIPROVINCIAL"/>
    <n v="7350000"/>
    <n v="12670888.770000003"/>
    <n v="8662818.8999999985"/>
  </r>
  <r>
    <s v="2024"/>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 "/>
    <s v="99 - MULTIPROVINCIAL"/>
    <n v="700000"/>
    <n v="170000"/>
    <n v="0"/>
  </r>
  <r>
    <s v="2024"/>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 "/>
    <s v="99 - MULTIPROVINCIAL"/>
    <n v="200000"/>
    <n v="0"/>
    <n v="0"/>
  </r>
  <r>
    <s v="2024"/>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 "/>
    <s v="99 - MULTIPROVINCIAL"/>
    <n v="100000"/>
    <n v="1700000"/>
    <n v="0"/>
  </r>
  <r>
    <s v="2024"/>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 "/>
    <s v="99 - MULTIPROVINCIAL"/>
    <n v="50000"/>
    <n v="50000"/>
    <n v="21771"/>
  </r>
  <r>
    <s v="2024"/>
    <x v="0"/>
    <x v="0"/>
    <x v="1"/>
    <x v="7"/>
    <s v="2 - Poder Ejecutivo"/>
    <s v="0201 - PRESIDENCIA DE LA REPÚBLICA"/>
    <s v="0007 - PROGRAMA SUPÉRATE"/>
    <s v="4 - SERVICIOS SOCIALES"/>
    <s v="4.5 - Protección social"/>
    <s v="4.5.10 - Asistencia social"/>
    <s v="2.7 - OBRAS"/>
    <s v="2.7.1 - OBRAS EN EDIFICACIONES"/>
    <s v="N"/>
    <s v="00 - N/A"/>
    <s v="10 - FONDO GENERAL"/>
    <s v=" "/>
    <s v="99 - MULTIPROVINCIAL"/>
    <n v="37500000"/>
    <n v="41843719.640000001"/>
    <n v="25611717"/>
  </r>
  <r>
    <s v="2024"/>
    <x v="0"/>
    <x v="0"/>
    <x v="1"/>
    <x v="7"/>
    <s v="2 - Poder Ejecutivo"/>
    <s v="0201 - PRESIDENCIA DE LA REPÚBLICA"/>
    <s v="0007 - PROGRAMA SUPÉRATE"/>
    <s v="4 - SERVICIOS SOCIALES"/>
    <s v="4.5 - Protección social"/>
    <s v="4.5.10 - Asistencia social"/>
    <s v="2.7 - OBRAS"/>
    <s v="2.7.1 - OBRAS EN EDIFICACIONES"/>
    <s v="N"/>
    <s v="00 - N/A"/>
    <s v="60 - CREDITO EXTERNO"/>
    <s v=" "/>
    <s v="99 - MULTIPROVINCIAL"/>
    <n v="542250000"/>
    <n v="129250000"/>
    <n v="0"/>
  </r>
  <r>
    <s v="2024"/>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 "/>
    <s v="99 - MULTIPROVINCIAL"/>
    <n v="0"/>
    <n v="14252267.689999999"/>
    <n v="0"/>
  </r>
  <r>
    <s v="2024"/>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 "/>
    <s v="99 - MULTIPROVINCIAL"/>
    <n v="0"/>
    <n v="815583.97"/>
    <n v="0"/>
  </r>
  <r>
    <s v="2024"/>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 "/>
    <s v="99 - MULTIPROVINCIAL"/>
    <n v="0"/>
    <n v="10145940"/>
    <n v="0"/>
  </r>
  <r>
    <s v="2024"/>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 "/>
    <s v="99 - MULTIPROVINCIAL"/>
    <n v="168000000"/>
    <n v="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 "/>
    <s v="99 - MULTIPROVINCIAL"/>
    <n v="0"/>
    <n v="3085000.0000000005"/>
    <n v="2231341.5299999998"/>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 "/>
    <s v="99 - MULTIPROVINCIAL"/>
    <n v="0"/>
    <n v="1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 "/>
    <s v="99 - MULTIPROVINCIAL"/>
    <n v="0"/>
    <n v="6000000"/>
    <n v="5063999.5600000005"/>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 "/>
    <s v="99 - MULTIPROVINCIAL"/>
    <n v="0"/>
    <n v="870000"/>
    <n v="46433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9 - EDIFICIOS, ESTRUCTURAS, TIERRAS, TERRENOS Y OBJETOS DE VALOR"/>
    <s v="N"/>
    <s v="00 - N/A"/>
    <s v="10 - FONDO GENERAL"/>
    <s v=" "/>
    <s v="99 - MULTIPROVINCIAL"/>
    <n v="0"/>
    <n v="10035000"/>
    <n v="31712.5"/>
  </r>
  <r>
    <s v="2024"/>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 "/>
    <s v="99 - MULTIPROVINCIAL"/>
    <n v="0"/>
    <n v="490488"/>
    <n v="363883.68"/>
  </r>
  <r>
    <s v="2024"/>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 "/>
    <s v="99 - MULTIPROVINCIAL"/>
    <n v="0"/>
    <n v="158144"/>
    <n v="73443.199999999997"/>
  </r>
  <r>
    <s v="2024"/>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 "/>
    <s v="99 - MULTIPROVINCIAL"/>
    <n v="5500000"/>
    <n v="91322660"/>
    <n v="73670318.629999995"/>
  </r>
  <r>
    <s v="2024"/>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 "/>
    <s v="99 - MULTIPROVINCIAL"/>
    <n v="500000"/>
    <n v="1144000"/>
    <n v="1138593.33"/>
  </r>
  <r>
    <s v="2024"/>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 "/>
    <s v="99 - MULTIPROVINCIAL"/>
    <n v="0"/>
    <n v="100000"/>
    <n v="67000"/>
  </r>
  <r>
    <s v="2024"/>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 "/>
    <s v="99 - MULTIPROVINCIAL"/>
    <n v="3000000"/>
    <n v="2000000"/>
    <n v="0"/>
  </r>
  <r>
    <s v="2024"/>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 "/>
    <s v="99 - MULTIPROVINCIAL"/>
    <n v="0"/>
    <n v="4145543"/>
    <n v="2542188.86"/>
  </r>
  <r>
    <s v="2024"/>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 "/>
    <s v="99 - MULTIPROVINCIAL"/>
    <n v="0"/>
    <n v="200000"/>
    <n v="42126"/>
  </r>
  <r>
    <s v="2024"/>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 "/>
    <s v="99 - MULTIPROVINCIAL"/>
    <n v="0"/>
    <n v="29676000"/>
    <n v="2513000"/>
  </r>
  <r>
    <s v="2024"/>
    <x v="0"/>
    <x v="0"/>
    <x v="1"/>
    <x v="7"/>
    <s v="2 - Poder Ejecutivo"/>
    <s v="0201 - PRESIDENCIA DE LA REPÚBLICA"/>
    <s v="0008 - ADMINISTRADORA DE SUBSIDIOS SOCIALES"/>
    <s v="4 - SERVICIOS SOCIALES"/>
    <s v="4.5 - Protección social"/>
    <s v="4.5.10 - Asistencia social"/>
    <s v="2.7 - OBRAS"/>
    <s v="2.7.1 - OBRAS EN EDIFICACIONES"/>
    <s v="N"/>
    <s v="00 - N/A"/>
    <s v="10 - FONDO GENERAL"/>
    <s v=" "/>
    <s v="99 - MULTIPROVINCIAL"/>
    <n v="2000000"/>
    <n v="0"/>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1964500"/>
    <n v="1777200"/>
    <n v="1188070.8899999999"/>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1576933"/>
    <n v="1339733"/>
    <n v="324668.09000000003"/>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4614000"/>
    <n v="461400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607000"/>
    <n v="429521.69999999995"/>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37500"/>
    <n v="20207.5"/>
  </r>
  <r>
    <s v="2024"/>
    <x v="0"/>
    <x v="0"/>
    <x v="1"/>
    <x v="7"/>
    <s v="2 - Poder Ejecutivo"/>
    <s v="0201 - PRESIDENCIA DE LA REPÚBLICA"/>
    <s v="0009 - COMISIÓN PRESIDENCIAL DE APOYO AL DESARROLLO PROVINCIAL"/>
    <s v="1 - SERVICIOS  GENERALES"/>
    <s v="1.1 - Administración general"/>
    <s v="1.1.01 - Órganos ejecutivos y legislativos"/>
    <s v="2.7 - OBRAS"/>
    <s v="2.7.1 - OBRAS EN EDIFICACIONES"/>
    <s v="S"/>
    <s v="97 - REMODELACIÓN POLIDEPORTIVO VERON, DISTRITO MUNICIPAL VERON-PUNTA CANA, PROVINCIA LA ALTAGRACIA."/>
    <s v="10 - FONDO GENERAL"/>
    <n v="16196"/>
    <s v="11 - LA ALTAGRACIA"/>
    <n v="120580"/>
    <n v="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2500000"/>
    <n v="3588840.6"/>
    <n v="373670.6"/>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500000"/>
    <n v="280560"/>
    <n v="257369.58"/>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245440"/>
    <n v="24544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4000000"/>
    <n v="200000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400000"/>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8 - CONSTRUCCIÓN DESTACAMENTO POLICIAL EN EL COPEYITO, MUNICIPIO RIO SAN JUAN, PROVINCIA MARIA TRINIDAD SANCHEZ"/>
    <s v="10 - FONDO GENERAL"/>
    <n v="16139"/>
    <s v="14 - MARIA TRINIDAD SANCHEZ"/>
    <n v="1099183"/>
    <n v="0"/>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3845712"/>
    <n v="28751370.939999998"/>
    <n v="26625029.57"/>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63567307"/>
    <n v="98486394.590000004"/>
    <n v="83004892.960000008"/>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18241063"/>
    <n v="59565839.220000014"/>
    <n v="56049960.279999994"/>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27806785"/>
    <n v="31102882.180000003"/>
    <n v="29828896.350000001"/>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1128082"/>
    <n v="228519"/>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 DESTACAMENTOS POLICIALES EN COMUNIDADES DE LA PROVINCIA PEDERNALES"/>
    <s v="10 - FONDO GENERAL"/>
    <n v="14566"/>
    <s v="16 - PEDERNALES"/>
    <n v="2400000"/>
    <n v="23914778.09"/>
    <n v="23914356.800000001"/>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54508365"/>
    <n v="34160147.010000005"/>
    <n v="31068875.009999994"/>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10203084"/>
    <n v="13007318.560000001"/>
    <n v="13007318.150000002"/>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710114"/>
    <n v="29950.799999999988"/>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710114"/>
    <n v="29950.740000000224"/>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11599688"/>
    <n v="9888613.2799999993"/>
    <n v="9727951.6800000016"/>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11859548"/>
    <n v="20605680.740000002"/>
    <n v="4605680.74"/>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7819574"/>
    <n v="19574"/>
    <n v="0"/>
  </r>
  <r>
    <s v="2024"/>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16000000"/>
    <n v="100000"/>
    <n v="0"/>
  </r>
  <r>
    <s v="2024"/>
    <x v="0"/>
    <x v="0"/>
    <x v="1"/>
    <x v="7"/>
    <s v="2 - Poder Ejecutivo"/>
    <s v="0201 - PRESIDENCIA DE LA REPÚBLICA"/>
    <s v="0009 - COMISIÓN PRESIDENCIAL DE APOYO AL DESARROLLO PROVINCIAL"/>
    <s v="1 - SERVICIOS  GENERALES"/>
    <s v="1.4 - Justicia, orden público y seguridad"/>
    <s v="1.4.05 - Servicios de migraciones"/>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s v="2 - SERVICIOS ECONÓMICOS"/>
    <s v="2.5 - Minería, manufactura y construcción"/>
    <s v="2.5.02 - Manufacturas"/>
    <s v="2.7 - OBRAS"/>
    <s v="2.7.1 - OBRAS EN EDIFICACIONES"/>
    <s v="S"/>
    <s v="90 - CONSTRUCCIÓN DE OFICINAS Y NAVES INDUSTRIALES DE ZONA FRANCA DISDO, MUNICIPIO SANTO DOMINGO OESTE, PROVINCIA SANTO DOMINGO"/>
    <s v="10 - FONDO GENERAL"/>
    <n v="14248"/>
    <s v="32 - SANTO DOMINGO"/>
    <n v="0"/>
    <n v="1993754.82"/>
    <n v="1985056.3"/>
  </r>
  <r>
    <s v="2024"/>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19268817"/>
    <n v="0"/>
    <n v="0"/>
  </r>
  <r>
    <s v="2024"/>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109863228"/>
    <n v="153535851.5"/>
    <n v="38242470.9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DE UN NUEVO CEMENTERIO EN EL MUNICIPIO LOS RIOS, PROVINCIA BAHORUCO"/>
    <s v="10 - FONDO GENERAL"/>
    <n v="14710"/>
    <s v="03 - BAHORUCO"/>
    <n v="777515"/>
    <n v="777515"/>
    <n v="559951.6700000000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6462128"/>
    <n v="7053475.6100000003"/>
    <n v="7053475.609999999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2393489"/>
    <n v="1878683.2599999998"/>
    <n v="1790622.26"/>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4317004"/>
    <n v="8271388.1500000004"/>
    <n v="7954384.150000000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4317004"/>
    <n v="4881907.45"/>
    <n v="4564903.4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28339230"/>
    <n v="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5 - CONSTRUCCIÓN CENTRO COMUNITARIO Y RECREATIVO SABANA IGLESIA, MUNICIPIO SABANA IGLESIA, PROVINCIA  SANTIAGO"/>
    <s v="10 - FONDO GENERAL"/>
    <n v="14904"/>
    <s v="25 - SANTIAGO"/>
    <n v="1883869"/>
    <n v="4655099.71"/>
    <n v="4655099.71"/>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4319869"/>
    <n v="40958.589999999851"/>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395979"/>
    <n v="395979"/>
    <n v="26929.49"/>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2706487"/>
    <n v="2641361.6999999997"/>
    <n v="2641361.3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3 - CONSTRUCCIÓN CENTRO COMUNAL PIEDRA BLANCA, MUNICIPIO PIEDRA BLANCA, PROVINCIA MONSEÑOR NOUEL"/>
    <s v="10 - FONDO GENERAL"/>
    <n v="14937"/>
    <s v="28 - MONSENOR NOUEL"/>
    <n v="5396255"/>
    <n v="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359703"/>
    <n v="1427840.5"/>
    <n v="1427740.17"/>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37399895"/>
    <n v="107492141.34999999"/>
    <n v="100764247.06"/>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4000000"/>
    <n v="5670485.5199999996"/>
    <n v="5529781.3000000007"/>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000000"/>
    <n v="4420174.6500000004"/>
    <n v="4420174.649999999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4000000"/>
    <n v="3557748.5300000003"/>
    <n v="3557748.5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000000"/>
    <n v="1000000"/>
    <n v="985550.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3209853"/>
    <n v="3209853"/>
    <n v="3057787.57"/>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3209854"/>
    <n v="2206553.66"/>
    <n v="2206553.66"/>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3209853"/>
    <n v="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3466653"/>
    <n v="15619975.299999999"/>
    <n v="15619974.800000001"/>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3209853"/>
    <n v="3017579.8"/>
    <n v="3017579.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1602705"/>
    <n v="6753522.8600000003"/>
    <n v="4143798.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9531651"/>
    <n v="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3612275"/>
    <n v="27619179.530000001"/>
    <n v="17402163.039999999"/>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2782425"/>
    <n v="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2252365"/>
    <n v="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3694504"/>
    <n v="16067.200000000012"/>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3040572.540000001"/>
    <n v="3040572.1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616611.17"/>
    <n v="2616611.17"/>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6 - CONSTRUCCIÓN DE FUNERARIA EN EL DISTRITO MUNICIPAL LA SABINA, MUNICIPIO CONSTANZA, PROVINCIA LA VEGA."/>
    <s v="10 - FONDO GENERAL"/>
    <n v="14628"/>
    <s v="13 - LA VEGA"/>
    <n v="0"/>
    <n v="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33844.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302152"/>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26772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284964"/>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248457"/>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279343"/>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287851"/>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280892"/>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81927"/>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CONSTRUCCIÓN CANCHA DE BALONCESTO GUAJIMÍA, SECTOR GUAJIMÍA, MUNICIPIO SANTO DOMINGO OESTE"/>
    <s v="10 - FONDO GENERAL"/>
    <n v="16078"/>
    <s v="32 - SANTO DOMINGO"/>
    <n v="336555"/>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0 - REMODELACIÓN CANCHA DE BALONCESTO BATEY BIENVENIDO, SECTOR MANOGUAYABO, MUNICIPIO SANTO DOMINGO OESTE"/>
    <s v="10 - FONDO GENERAL"/>
    <n v="16112"/>
    <s v="32 - SANTO DOMINGO"/>
    <n v="200000"/>
    <n v="0.8200000000069849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76118"/>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REMODELACIÓN DEL CAMPO DE BEISBOL MANUEL BUENO, MUNICIPIO EL PINO, PROVINCIA DAJABON"/>
    <s v="10 - FONDO GENERAL"/>
    <n v="14390"/>
    <s v="05 - DAJABON"/>
    <n v="789129"/>
    <n v="1045887.98"/>
    <n v="1045341.68"/>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1 - CONSTRUCCIÓN MULTIUSOS CLUB PARQUE HOSTOS, MUNICIPIO CONCEPCION DE  LA VEGA, PROVINCIA LA VEGA"/>
    <s v="10 - FONDO GENERAL"/>
    <n v="14257"/>
    <s v="13 - LA VEGA"/>
    <n v="0"/>
    <n v="749089"/>
    <n v="746398.23"/>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2 - RECONSTRUCCIÓN POLIDEPORTIVO MUNICIPIO LAS TERRENAS, PROVINCIA SAMANA."/>
    <s v="10 - FONDO GENERAL"/>
    <n v="16171"/>
    <s v="20 - SAMANA"/>
    <n v="278173"/>
    <n v="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RECONSTRUCCIÓN POLIDEPORTIVO SANTA BARBARA SAMANA, PROVINCIA SAMANA."/>
    <s v="10 - FONDO GENERAL"/>
    <n v="16175"/>
    <s v="20 - SAMANA"/>
    <n v="21329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7 - REMODELACIÓN CAMPO DE BÉISBOL LAS LAGUNAS DE NISIBÓN, D.M. LAS LAGUNAS DE NISIBÓN, PROVINCIA LA ALTAGRACIA"/>
    <s v="10 - FONDO GENERAL"/>
    <n v="16176"/>
    <s v="11 - LA ALTAGRACIA"/>
    <n v="126268"/>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253225"/>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REMODELACIÓN CAMPO DE BÉISBOL VILLA CERRO, MUNICIPIO HIGUEY, PROVINCIA LA ALTAGRACIA"/>
    <s v="10 - FONDO GENERAL"/>
    <n v="16179"/>
    <s v="11 - LA ALTAGRACIA"/>
    <n v="126456"/>
    <n v="0.6000000000058207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RECONSTRUCCIÓN CAMPO DE BÉISBOL LAS GALERAS, MUNICIPIO SAMANA, PROVINCIA SAMANA"/>
    <s v="10 - FONDO GENERAL"/>
    <n v="16180"/>
    <s v="20 - SAMANA"/>
    <n v="147048"/>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RECONSTRUCCIÓN POLIDEPORTIVO MUNICIPAL DE SANCHEZ, PROVINCIA SAMANA."/>
    <s v="10 - FONDO GENERAL"/>
    <n v="16182"/>
    <s v="20 - SAMANA"/>
    <n v="258663"/>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REMODELACIÓN POLIDEPORTIVO FRANCIS DE LEÓN, MUNICIPIO MICHES, PROVINCIA EL SEIBO"/>
    <s v="10 - FONDO GENERAL"/>
    <n v="16183"/>
    <s v="08 - EL SEIBO"/>
    <n v="160263"/>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REMODELACIÓN CAMPO DE BÉISBOL SAN JOSÉ DE VILLA, MUNICIPIO NAGUA, PROVINCIA MARIA TRINIDAD SÁNCHEZ."/>
    <s v="10 - FONDO GENERAL"/>
    <n v="16186"/>
    <s v="14 - MARIA TRINIDAD SANCHEZ"/>
    <n v="15989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MPO DE BEISBOL LOS TRANSFORMADORES, SECTOR LA MATILLA, MUNICIPIO HIGÜEY, PROVINCIA LA ALTAGRACIA."/>
    <s v="10 - FONDO GENERAL"/>
    <n v="16187"/>
    <s v="11 - LA ALTAGRACIA"/>
    <n v="13905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96590"/>
    <n v="100.0999999999767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REMODELACIÓN CAMPO DE BÉISBOL SAMANÁ, MUNICIPIO SANTA BARBARA DE SAMANA, PROVINCIA SAMANÁ"/>
    <s v="10 - FONDO GENERAL"/>
    <n v="16188"/>
    <s v="20 - SAMANA"/>
    <n v="142555"/>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MODELACIÓN CAMPO DE BEISBOL EN LA COMUNIDAD SAINAGUA, PROVINCIA SAN CRISTOBAL"/>
    <s v="10 - FONDO GENERAL"/>
    <n v="14676"/>
    <s v="21 - SAN CRISTOBAL"/>
    <n v="308833"/>
    <n v="268706.49"/>
    <n v="268706.49"/>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REMODELACIÓN DEL POLIDEPORTIVO DE LAS LAGUNAS DE NISIBÓN, MUNICIPIO HIGÜEY, PROVINCIA LA ALTAGRACIA"/>
    <s v="10 - FONDO GENERAL"/>
    <n v="16190"/>
    <s v="11 - LA ALTAGRACIA"/>
    <n v="12082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CANCHA DE BALONCESTO EN EL BARRIO PROSPERIDAD, MUNICIPIO BONAO, PROVINCIA MONSEÑOR NOUEL"/>
    <s v="10 - FONDO GENERAL"/>
    <n v="14678"/>
    <s v="28 - MONSENOR NOUEL"/>
    <n v="96589"/>
    <n v="366492.65999999992"/>
    <n v="327052.18"/>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REMODELACIÓN CAMPO DE BÉISBOL SAN RAFAEL DEL YUMA, MUNICIPIO SAN RAFAEL DEL YUMA, PROVINCIA LA ALTAGRACIA"/>
    <s v="10 - FONDO GENERAL"/>
    <n v="16192"/>
    <s v="11 - LA ALTAGRACIA"/>
    <n v="126298"/>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REMODELACIÓN POLIDEPORTIVO LEO TAVÁREZ, MUNICIPIO HIGÜEY, PROVINCIA LA ALTAGRACIA"/>
    <s v="10 - FONDO GENERAL"/>
    <n v="16193"/>
    <s v="11 - LA ALTAGRACIA"/>
    <n v="20447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MODELACIÓN POLIDEPORTIVO EL VALLE, MUNICIPIO EL VALLE, PROVINCIA HATO MAYOR"/>
    <s v="10 - FONDO GENERAL"/>
    <n v="16194"/>
    <s v="30 - HATO MAYOR"/>
    <n v="148515"/>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9659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RECONSTRUCCIÓN CANCHA CLUB DETALLISTA, SECTOR VILLA VERDE, MUNICIPIO LA ROMANA, PROVINCIA LA ROMANA"/>
    <s v="10 - FONDO GENERAL"/>
    <n v="16195"/>
    <s v="12 - LA ROMANA"/>
    <n v="77042"/>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9658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REMODELACIÓN CAMPO DE FÚTBOL EL SEIBO, MUNICIPIO MICHES, PROVINCIA EL SEIBO"/>
    <s v="10 - FONDO GENERAL"/>
    <n v="16199"/>
    <s v="08 - EL SEIBO"/>
    <n v="15079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PARACIÓN CANCHA DE BALONCESTO DEL SECTOR LA MADRE, MUNICIPIO VILLA JARAGUA, PROVINCIA BAHORUCO"/>
    <s v="10 - FONDO GENERAL"/>
    <n v="14205"/>
    <s v="03 - BAHORUCO"/>
    <n v="0"/>
    <n v="193301"/>
    <n v="188817.68"/>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2 - REPARACIÓN POLIDEPORTIVO ELEONCIO MERCEDES, MUNICIPIO LA ROMANA, PROVINCIA LA ROMANA"/>
    <s v="10 - FONDO GENERAL"/>
    <n v="14388"/>
    <s v="12 - LA ROMANA"/>
    <n v="0"/>
    <n v="5119292.43"/>
    <n v="5119292.2300000004"/>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844486"/>
    <n v="0"/>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228523"/>
    <n v="0"/>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1581666"/>
    <n v="2781665.05"/>
    <n v="2399999.0499999998"/>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9 - CONSTRUCCIÓN DE IGLESIA EN LOS LIMONES, MUNICIPIO MONTE PLATA, PROVINCIA MONTE PLATA"/>
    <s v="10 - FONDO GENERAL"/>
    <n v="14565"/>
    <s v="29 - MONTE PLATA"/>
    <n v="1764860"/>
    <n v="6292803.7299999995"/>
    <n v="6292703.6699999999"/>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4 - CONSTRUCCIÓN DE FUNERARIA CANCA LA REYNA, MUNICIPIO MOCA, PROVINCIA ESPAILLAT"/>
    <s v="10 - FONDO GENERAL"/>
    <n v="14543"/>
    <s v="09 - ESPAILLAT"/>
    <n v="1968765"/>
    <n v="6540131.7399999993"/>
    <n v="6539613.0099999998"/>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3944668"/>
    <n v="9174076.1500000004"/>
    <n v="8940408.7899999991"/>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2349139"/>
    <n v="77993"/>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2435924"/>
    <n v="1400335.6"/>
    <n v="1400335.08"/>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624537"/>
    <n v="890236.60000000009"/>
    <n v="890236.07"/>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2068370"/>
    <n v="0"/>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2 - CONSTRUCCIÓN IGLESIA SANTISIMA CRUZ EN EL SECTOR EL CAFÉ DE HERRERA, MUNICIPIO SANTO DOMINGO OESTE, PROVINCIA SANTO DOMINGO"/>
    <s v="10 - FONDO GENERAL"/>
    <n v="14769"/>
    <s v="32 - SANTO DOMINGO"/>
    <n v="0"/>
    <n v="1001153.63"/>
    <n v="1001153.13"/>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1930778.9000000004"/>
    <n v="0"/>
  </r>
  <r>
    <s v="2024"/>
    <x v="0"/>
    <x v="0"/>
    <x v="1"/>
    <x v="7"/>
    <s v="2 - Poder Ejecutivo"/>
    <s v="0201 - PRESIDENCIA DE LA REPÚBLICA"/>
    <s v="0009 - COMISIÓN PRESIDENCIAL DE APOYO AL DESARROLLO PROVINCIAL"/>
    <s v="4 - SERVICIOS SOCIALES"/>
    <s v="4.5 - Protección social"/>
    <s v="4.5.09 - Juventud"/>
    <s v="2.7 - OBRAS"/>
    <s v="2.7.1 - OBRAS EN EDIFICACIONES"/>
    <s v="S"/>
    <s v="60 - CONSTRUCCIÓN DE OFICINAS GUBERNAMENTALES DE ARROYO SALADO, MUNICIPIO DE CABRERA, PROVINCIA MARÍA TRINIDAD SÁNCHEZ"/>
    <s v="10 - FONDO GENERAL"/>
    <n v="14227"/>
    <s v="14 - MARIA TRINIDAD SANCHEZ"/>
    <n v="2285637"/>
    <n v="20945871.670000002"/>
    <n v="20945871.670000002"/>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 "/>
    <s v="99 - MULTIPROVINCIAL"/>
    <n v="46760098"/>
    <n v="29361345.02"/>
    <n v="23627413"/>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 "/>
    <s v="99 - MULTIPROVINCIAL"/>
    <n v="0"/>
    <n v="21200000"/>
    <n v="12856459.430000002"/>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4943000"/>
    <n v="2530000"/>
    <n v="1789001.97"/>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 "/>
    <s v="99 - MULTIPROVINCIAL"/>
    <n v="0"/>
    <n v="3300000"/>
    <n v="1811031.55"/>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5000000"/>
    <n v="11342000"/>
    <n v="6050682.4000000004"/>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5720205"/>
    <n v="20682808"/>
    <n v="17382023.300000001"/>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325000"/>
    <n v="6525400"/>
    <n v="4464403.63"/>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1761000"/>
    <n v="132632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 "/>
    <s v="99 - MULTIPROVINCIAL"/>
    <n v="168448100"/>
    <n v="89152653.730000004"/>
    <n v="32390414.439999998"/>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6203249.9700000007"/>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549999.77"/>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5920841.75"/>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5399999.7800000003"/>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11268565"/>
    <n v="62602327.539999992"/>
    <n v="30333879.909999996"/>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n v="15137"/>
    <s v="04 - BARAHONA"/>
    <n v="10000000"/>
    <n v="28085613.080000002"/>
    <n v="25231351.759999998"/>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36322869"/>
    <n v="37250000"/>
    <n v="26541578.780000001"/>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8162938.750000004"/>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0"/>
    <n v="14013435"/>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0"/>
    <n v="17450720.07"/>
    <n v="17041636.060000002"/>
  </r>
  <r>
    <s v="2024"/>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 "/>
    <s v="99 - MULTIPROVINCIAL"/>
    <n v="4000000"/>
    <n v="8570249.25"/>
    <n v="5646961.4400000004"/>
  </r>
  <r>
    <s v="2024"/>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 "/>
    <s v="99 - MULTIPROVINCIAL"/>
    <n v="0"/>
    <n v="434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 "/>
    <s v="99 - MULTIPROVINCIAL"/>
    <n v="1000000"/>
    <n v="1876700"/>
    <n v="1796524"/>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01 - DISTRITO NACIONAL"/>
    <n v="3500000"/>
    <n v="3500000"/>
    <n v="35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02 - AZUA"/>
    <n v="8500000"/>
    <n v="8500000"/>
    <n v="85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10 - INDEPENDENCIA"/>
    <n v="5000000"/>
    <n v="5000000"/>
    <n v="50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11 - LA ALTAGRACIA"/>
    <n v="5000000"/>
    <n v="5000000"/>
    <n v="50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13 - LA VEGA"/>
    <n v="3500000"/>
    <n v="3500000"/>
    <n v="35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22 - SAN JUAN"/>
    <n v="5000000"/>
    <n v="5000000"/>
    <n v="50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27 - VALVERDE"/>
    <n v="3500000"/>
    <n v="3500000"/>
    <n v="35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32 - SANTO DOMINGO"/>
    <n v="22000000"/>
    <n v="22000000"/>
    <n v="220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99 - MULTIPROVINCIAL"/>
    <n v="1829917"/>
    <n v="3701917"/>
    <n v="2620999.98"/>
  </r>
  <r>
    <s v="2024"/>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 "/>
    <s v="99 - MULTIPROVINCIAL"/>
    <n v="1050000"/>
    <n v="1072300"/>
    <n v="554607.4"/>
  </r>
  <r>
    <s v="2024"/>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 "/>
    <s v="99 - MULTIPROVINCIAL"/>
    <n v="100000"/>
    <n v="100000"/>
    <n v="26550"/>
  </r>
  <r>
    <s v="2024"/>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 "/>
    <s v="99 - MULTIPROVINCIAL"/>
    <n v="600000"/>
    <n v="600000"/>
    <n v="0"/>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 "/>
    <s v="99 - MULTIPROVINCIAL"/>
    <n v="150000"/>
    <n v="186155"/>
    <n v="184511.59"/>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5 - MAQUINARIA, OTROS EQUIPOS Y HERRAMIENTAS"/>
    <s v="N"/>
    <s v="00 - N/A"/>
    <s v="10 - FONDO GENERAL"/>
    <s v=" "/>
    <s v="99 - MULTIPROVINCIAL"/>
    <n v="0"/>
    <n v="26845"/>
    <n v="26845"/>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7 - OBRAS"/>
    <s v="2.7.1 - OBRAS EN EDIFICACIONES"/>
    <s v="N"/>
    <s v="00 - N/A"/>
    <s v="70 - DONACION EXTERNA"/>
    <s v=" "/>
    <s v="99 - MULTIPROVINCIAL"/>
    <n v="6994973"/>
    <n v="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 "/>
    <s v="99 - MULTIPROVINCIAL"/>
    <n v="14910732"/>
    <n v="27649552.989999998"/>
    <n v="15771050.500000004"/>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831834"/>
    <n v="1567573.1"/>
    <n v="1475244.09"/>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9350"/>
    <n v="108317.5"/>
    <n v="37317.5"/>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0710000"/>
    <n v="13146225"/>
    <n v="13146225"/>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7642201"/>
    <n v="12050795.99"/>
    <n v="6530586.669999999"/>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18000"/>
    <n v="1064593"/>
    <n v="807509.26000000013"/>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 "/>
    <s v="99 - MULTIPROVINCIAL"/>
    <n v="7200000"/>
    <n v="5432647"/>
    <n v="64224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 "/>
    <s v="99 - MULTIPROVINCIAL"/>
    <n v="0"/>
    <n v="6833313.1200000001"/>
    <n v="1333967.69"/>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 "/>
    <s v="99 - MULTIPROVINCIAL"/>
    <n v="0"/>
    <n v="4778596"/>
    <n v="1279954.73"/>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 "/>
    <s v="99 - MULTIPROVINCIAL"/>
    <n v="0"/>
    <n v="1325440"/>
    <n v="154968.85999999999"/>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 "/>
    <s v="99 - MULTIPROVINCIAL"/>
    <n v="0"/>
    <n v="12462000"/>
    <n v="12397840"/>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 "/>
    <s v="99 - MULTIPROVINCIAL"/>
    <n v="0"/>
    <n v="328016"/>
    <n v="241197.31"/>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 "/>
    <s v="99 - MULTIPROVINCIAL"/>
    <n v="8707001"/>
    <n v="1827501.1799999997"/>
    <n v="672938.17999999993"/>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 "/>
    <s v="99 - MULTIPROVINCIAL"/>
    <n v="10000000"/>
    <n v="7541797.0000000009"/>
    <n v="1940968.6800000004"/>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 "/>
    <s v="99 - MULTIPROVINCIAL"/>
    <n v="5000000"/>
    <n v="517000"/>
    <n v="487340"/>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20 - FONDOS CON DESTINO ESPECÍFICO"/>
    <s v=" "/>
    <s v="99 - MULTIPROVINCIAL"/>
    <n v="0"/>
    <n v="85000"/>
    <n v="0"/>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 "/>
    <s v="99 - MULTIPROVINCIAL"/>
    <n v="15000000"/>
    <n v="3150000"/>
    <n v="3045001.09"/>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 "/>
    <s v="99 - MULTIPROVINCIAL"/>
    <n v="30000000"/>
    <n v="215000"/>
    <n v="113280"/>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 "/>
    <s v="99 - MULTIPROVINCIAL"/>
    <n v="8025000"/>
    <n v="4620079"/>
    <n v="4286487.4700000007"/>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 "/>
    <s v="99 - MULTIPROVINCIAL"/>
    <n v="55000000"/>
    <n v="7802079"/>
    <n v="281995.01"/>
  </r>
  <r>
    <s v="2024"/>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 "/>
    <s v="99 - MULTIPROVINCIAL"/>
    <n v="577543"/>
    <n v="145543"/>
    <n v="89206.11"/>
  </r>
  <r>
    <s v="2024"/>
    <x v="0"/>
    <x v="0"/>
    <x v="1"/>
    <x v="7"/>
    <s v="2 - Poder Ejecutivo"/>
    <s v="0201 - PRESIDENCIA DE LA REPÚBLICA"/>
    <s v="0014 - COMEDORES ECONOMICOS DEL ESTADO"/>
    <s v="4 - SERVICIOS SOCIALES"/>
    <s v="4.5 - Protección social"/>
    <s v="4.5.10 - Asistencia social"/>
    <s v="2.6 - BIENES MUEBLES, INMUEBLES E INTANGIBLES"/>
    <s v="2.6.8 - BIENES INTANGIBLES"/>
    <s v="N"/>
    <s v="00 - N/A"/>
    <s v="10 - FONDO GENERAL"/>
    <s v=" "/>
    <s v="99 - MULTIPROVINCIAL"/>
    <n v="0"/>
    <n v="100000"/>
    <n v="56924.17"/>
  </r>
  <r>
    <s v="2024"/>
    <x v="0"/>
    <x v="0"/>
    <x v="1"/>
    <x v="7"/>
    <s v="2 - Poder Ejecutivo"/>
    <s v="0201 - PRESIDENCIA DE LA REPÚBLICA"/>
    <s v="0014 - COMEDORES ECONOMICOS DEL ESTADO"/>
    <s v="4 - SERVICIOS SOCIALES"/>
    <s v="4.5 - Protección social"/>
    <s v="4.5.10 - Asistencia social"/>
    <s v="2.6 - BIENES MUEBLES, INMUEBLES E INTANGIBLES"/>
    <s v="2.6.9 - EDIFICIOS, ESTRUCTURAS, TIERRAS, TERRENOS Y OBJETOS DE VALOR"/>
    <s v="N"/>
    <s v="00 - N/A"/>
    <s v="20 - FONDOS CON DESTINO ESPECÍFICO"/>
    <s v=" "/>
    <s v="99 - MULTIPROVINCIAL"/>
    <n v="0"/>
    <n v="55000"/>
    <n v="0"/>
  </r>
  <r>
    <s v="2024"/>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 "/>
    <s v="99 - MULTIPROVINCIAL"/>
    <n v="40000000"/>
    <n v="68129450.439999998"/>
    <n v="16453445.629999999"/>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 "/>
    <s v="99 - MULTIPROVINCIAL"/>
    <n v="994320"/>
    <n v="805030"/>
    <n v="608685.04"/>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0"/>
    <n v="97590"/>
    <n v="92062.43"/>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8 - BIENES INTANGIBLES"/>
    <s v="N"/>
    <s v="00 - N/A"/>
    <s v="10 - FONDO GENERAL"/>
    <s v=" "/>
    <s v="99 - MULTIPROVINCIAL"/>
    <n v="0"/>
    <n v="91700"/>
    <n v="7788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 "/>
    <s v="99 - MULTIPROVINCIAL"/>
    <n v="2400000"/>
    <n v="1651736"/>
    <n v="1630667.84"/>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 "/>
    <s v="99 - MULTIPROVINCIAL"/>
    <n v="100000"/>
    <n v="316830"/>
    <n v="31683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 "/>
    <s v="99 - MULTIPROVINCIAL"/>
    <n v="0"/>
    <n v="213602"/>
    <n v="213600.06"/>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 "/>
    <s v="99 - MULTIPROVINCIAL"/>
    <n v="5873072"/>
    <n v="5362628"/>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 "/>
    <s v="99 - MULTIPROVINCIAL"/>
    <n v="2030589"/>
    <n v="3694045"/>
    <n v="3412074.29"/>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6 - EQUIPOS DE DEFENSA Y SEGURIDAD"/>
    <s v="N"/>
    <s v="00 - N/A"/>
    <s v="10 - FONDO GENERAL"/>
    <s v=" "/>
    <s v="99 - MULTIPROVINCIAL"/>
    <n v="0"/>
    <n v="13440"/>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 "/>
    <s v="99 - MULTIPROVINCIAL"/>
    <n v="0"/>
    <n v="0"/>
    <n v="0"/>
  </r>
  <r>
    <s v="2024"/>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 "/>
    <s v="99 - MULTIPROVINCIAL"/>
    <n v="11000000"/>
    <n v="2115004"/>
    <n v="2115002.87"/>
  </r>
  <r>
    <s v="2024"/>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 "/>
    <s v="99 - MULTIPROVINCIAL"/>
    <n v="2828780"/>
    <n v="2157031.9900000002"/>
    <n v="2023209.27"/>
  </r>
  <r>
    <s v="2024"/>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 "/>
    <s v="99 - MULTIPROVINCIAL"/>
    <n v="220272"/>
    <n v="150000"/>
    <n v="104700"/>
  </r>
  <r>
    <s v="2024"/>
    <x v="0"/>
    <x v="0"/>
    <x v="1"/>
    <x v="7"/>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 "/>
    <s v="99 - MULTIPROVINCIAL"/>
    <n v="2000000"/>
    <n v="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 "/>
    <s v="99 - MULTIPROVINCIAL"/>
    <n v="567400"/>
    <n v="302400"/>
    <n v="205315"/>
  </r>
  <r>
    <s v="2024"/>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 "/>
    <s v="99 - MULTIPROVINCIAL"/>
    <n v="240000"/>
    <n v="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 "/>
    <s v="99 - MULTIPROVINCIAL"/>
    <n v="129900"/>
    <n v="3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8 - BIENES INTANGIBLES"/>
    <s v="N"/>
    <s v="00 - N/A"/>
    <s v="10 - FONDO GENERAL"/>
    <s v=" "/>
    <s v="99 - MULTIPROVINCIAL"/>
    <n v="42470"/>
    <n v="0"/>
    <n v="0"/>
  </r>
  <r>
    <s v="2024"/>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 "/>
    <s v="99 - MULTIPROVINCIAL"/>
    <n v="0"/>
    <n v="22322550.449999999"/>
    <n v="22322461.720000003"/>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 "/>
    <s v="99 - MULTIPROVINCIAL"/>
    <n v="400000"/>
    <n v="39500"/>
    <n v="36462"/>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100000"/>
    <n v="0"/>
    <n v="0"/>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 "/>
    <s v="99 - MULTIPROVINCIAL"/>
    <n v="100000"/>
    <n v="100000"/>
    <n v="37601.53"/>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 "/>
    <s v="99 - MULTIPROVINCIAL"/>
    <n v="509400"/>
    <n v="779800"/>
    <n v="672594.75"/>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 "/>
    <s v="99 - MULTIPROVINCIAL"/>
    <n v="800000"/>
    <n v="1320000"/>
    <n v="661856.1"/>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 "/>
    <s v="99 - MULTIPROVINCIAL"/>
    <n v="3934900"/>
    <n v="3915500"/>
    <n v="2957897.48"/>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5 - MAQUINARIA, OTROS EQUIPOS Y HERRAMIENTAS"/>
    <s v="N"/>
    <s v="00 - N/A"/>
    <s v="10 - FONDO GENERAL"/>
    <s v=" "/>
    <s v="99 - MULTIPROVINCIAL"/>
    <n v="0"/>
    <n v="15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 "/>
    <s v="99 - MULTIPROVINCIAL"/>
    <n v="8200000"/>
    <n v="5035254.04"/>
    <n v="3447356.41"/>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1700000"/>
    <n v="2550000"/>
    <n v="1672680.34"/>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50000"/>
    <n v="2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0020000"/>
    <n v="40420000"/>
    <n v="4001500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320000"/>
    <n v="2420000"/>
    <n v="1590092.58"/>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300000"/>
    <n v="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 "/>
    <s v="99 - MULTIPROVINCIAL"/>
    <n v="5000000"/>
    <n v="500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 "/>
    <s v="99 - MULTIPROVINCIAL"/>
    <n v="1980800"/>
    <n v="2481081.8299999996"/>
    <n v="2430087.9299999997"/>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803000"/>
    <n v="302889"/>
    <n v="292808.12"/>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16000"/>
    <n v="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5000000"/>
    <n v="11877299.399999999"/>
    <n v="11813878"/>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345000"/>
    <n v="107559.35999999999"/>
    <n v="107558.35999999999"/>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45000"/>
    <n v="49999.020000000004"/>
    <n v="40879.009999999995"/>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5658725"/>
    <n v="2792228.44"/>
    <n v="2391888.44"/>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3299200"/>
    <n v="1511084.04"/>
    <n v="1346364.3199999998"/>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4000"/>
    <n v="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9169500"/>
    <n v="885000"/>
    <n v="88500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4413700"/>
    <n v="664322.02"/>
    <n v="664322.02"/>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750000"/>
    <n v="341816.5"/>
    <n v="341816.5"/>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 "/>
    <s v="99 - MULTIPROVINCIAL"/>
    <n v="2539137"/>
    <n v="175200"/>
    <n v="174353.52"/>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 "/>
    <s v="99 - MULTIPROVINCIAL"/>
    <n v="1570000"/>
    <n v="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 "/>
    <s v="99 - MULTIPROVINCIAL"/>
    <n v="0"/>
    <n v="11136586.700000003"/>
    <n v="9766568.6599999983"/>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0"/>
    <n v="1439063"/>
    <n v="1439025.69"/>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153499673"/>
    <n v="145777672.87"/>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6430036"/>
    <n v="2999345.34"/>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7863624"/>
    <n v="7861871.4699999997"/>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 "/>
    <s v="99 - MULTIPROVINCIAL"/>
    <n v="0"/>
    <n v="945604.60000000009"/>
    <n v="909925"/>
  </r>
  <r>
    <s v="2024"/>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 "/>
    <s v="99 - MULTIPROVINCIAL"/>
    <n v="0"/>
    <n v="2485001"/>
    <n v="2397000"/>
  </r>
  <r>
    <s v="2024"/>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60 - CREDITO EXTERNO"/>
    <s v=" "/>
    <s v="99 - MULTIPROVINCIAL"/>
    <n v="301250000"/>
    <n v="150000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2 - CONSTRUCCIÓN DE INFRAESTRUCTURAS PARA LA DISPOSICIÓN FINAL DE RESIDUOS SÓLIDOS EN HIGÜEY"/>
    <s v="10 - FONDO GENERAL"/>
    <n v="14592"/>
    <s v="11 - LA ALTAGRACIA"/>
    <n v="66625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n v="14617"/>
    <s v="20 - SAMANA"/>
    <n v="666254"/>
    <n v="41276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6 - CONSTRUCCIÓN DE INFRAESTRUCTURA PARA LA DISPOSICIÓN FINAL DE RESIDUOS SÓLIDOS EN LAS TERRENAS, PROVINCIA SAMANA"/>
    <s v="10 - FONDO GENERAL"/>
    <n v="14620"/>
    <s v="20 - SAMANA"/>
    <n v="66625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7 - CONSTRUCCIÓN DE INFRAESTRUCTURA PARA LA DISPOSICIÓN FINAL DE RESIDUOS SÓLIDOS EN PUERTO PLATA"/>
    <s v="10 - FONDO GENERAL"/>
    <n v="14625"/>
    <s v="18 - PUERTO PLATA"/>
    <n v="66625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0 - CONSTRUCCIÓN DE INFRAESTRUCTURAS PARA LA DISPOSICION DE LOS RESIDUOS SOLIDOS EN EL MUNICIPIO DE TAMBORIL, PROVINCIA SANTIAGO"/>
    <s v="10 - FONDO GENERAL"/>
    <n v="15020"/>
    <s v="25 - SANTIAGO"/>
    <n v="636808"/>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1 - CONSTRUCCIÓN DE INFRAESTRUCTURA PARA LA DISPOSICION DE LOS RESIDUOS SOLIDOS EN EL MUNICIPIO DE MOCA, PROVINCIA ESPAILLAT"/>
    <s v="10 - FONDO GENERAL"/>
    <n v="15021"/>
    <s v="09 - ESPAILLAT"/>
    <n v="636808"/>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02 - CONSTRUCCIÓN DE INFRAESTRUCTURAS PARA LA DISPOSICIÓN FINAL DE RESIDUOS SÓLIDOS EN HIGÜEY"/>
    <s v="10 - FONDO GENERAL"/>
    <n v="14592"/>
    <s v="11 - LA ALTAGRACIA"/>
    <n v="198446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225408792"/>
    <n v="317"/>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n v="14599"/>
    <s v="11 - LA ALTAGRACIA"/>
    <n v="20426471"/>
    <n v="0"/>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53105500"/>
    <n v="46372985"/>
    <n v="41869911.039999992"/>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101322193"/>
    <n v="56802121"/>
    <n v="55208565.359999999"/>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37613167"/>
    <n v="41186467"/>
    <n v="41036817.610000007"/>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n v="14625"/>
    <s v="18 - PUERTO PLATA"/>
    <n v="37730072"/>
    <n v="0"/>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n v="15020"/>
    <s v="25 - SANTIAGO"/>
    <n v="72200632"/>
    <n v="0"/>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n v="15021"/>
    <s v="09 - ESPAILLAT"/>
    <n v="141200229"/>
    <n v="0"/>
    <n v="0"/>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 "/>
    <s v="99 - MULTIPROVINCIAL"/>
    <n v="0"/>
    <n v="795646"/>
    <n v="792039.60000000009"/>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 "/>
    <s v="99 - MULTIPROVINCIAL"/>
    <n v="0"/>
    <n v="131688"/>
    <n v="131688"/>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 "/>
    <s v="99 - MULTIPROVINCIAL"/>
    <n v="0"/>
    <n v="74737"/>
    <n v="74736.479999999981"/>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 "/>
    <s v="99 - MULTIPROVINCIAL"/>
    <n v="0"/>
    <n v="885000"/>
    <n v="885000"/>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7 - ACTIVOS BIOLÓGICOS"/>
    <s v="N"/>
    <s v="00 - N/A"/>
    <s v="10 - FONDO GENERAL"/>
    <s v=" "/>
    <s v="99 - MULTIPROVINCIAL"/>
    <n v="0"/>
    <n v="18591300"/>
    <n v="18442525"/>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 "/>
    <s v="99 - MULTIPROVINCIAL"/>
    <n v="0"/>
    <n v="7570106.71"/>
    <n v="6818049.5499999998"/>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 "/>
    <s v="99 - MULTIPROVINCIAL"/>
    <n v="16247848"/>
    <n v="11978601"/>
    <n v="7503240.1899999985"/>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 "/>
    <s v="99 - MULTIPROVINCIAL"/>
    <n v="19881567"/>
    <n v="8858192"/>
    <n v="6732243.4100000001"/>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2575020"/>
    <n v="4575020"/>
    <n v="3089429.79"/>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 "/>
    <s v="99 - MULTIPROVINCIAL"/>
    <n v="206200"/>
    <n v="40620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300000"/>
    <n v="27303.43"/>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 "/>
    <s v="99 - MULTIPROVINCIAL"/>
    <n v="0"/>
    <n v="100000"/>
    <n v="35754"/>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2340000"/>
    <n v="143940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 "/>
    <s v="99 - MULTIPROVINCIAL"/>
    <n v="1411961"/>
    <n v="5429996"/>
    <n v="46256"/>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249861"/>
    <n v="7503861"/>
    <n v="4496869.53"/>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 "/>
    <s v="99 - MULTIPROVINCIAL"/>
    <n v="2408058"/>
    <n v="2808058"/>
    <n v="1494236.93"/>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4500000"/>
    <n v="202259.91"/>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 "/>
    <s v="99 - MULTIPROVINCIAL"/>
    <n v="0"/>
    <n v="1605340"/>
    <n v="356065"/>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 "/>
    <s v="99 - MULTIPROVINCIAL"/>
    <n v="73036907"/>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500000"/>
    <n v="28320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 "/>
    <s v="99 - MULTIPROVINCIAL"/>
    <n v="82024548"/>
    <n v="32516952.68"/>
    <n v="12822914.890000001"/>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 "/>
    <s v="99 - MULTIPROVINCIAL"/>
    <n v="10647908"/>
    <n v="7311853.3300000001"/>
    <n v="5462422.3300000001"/>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 "/>
    <s v="99 - MULTIPROVINCIAL"/>
    <n v="301232"/>
    <n v="35301232"/>
    <n v="226470.01"/>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 "/>
    <s v="99 - MULTIPROVINCIAL"/>
    <n v="4145631"/>
    <n v="4945631"/>
    <n v="1936749.6099999999"/>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 "/>
    <s v="99 - MULTIPROVINCIAL"/>
    <n v="20395335"/>
    <n v="2116772"/>
    <n v="179287.4"/>
  </r>
  <r>
    <s v="2024"/>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 "/>
    <s v="99 - MULTIPROVINCIAL"/>
    <n v="0"/>
    <n v="25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 "/>
    <s v="99 - MULTIPROVINCIAL"/>
    <n v="0"/>
    <n v="4000000"/>
    <n v="313998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2 - MOBILIARIO Y EQUIPO DE AUDIO, AUDIOVISUAL, RECREATIVO Y EDUCACIONAL"/>
    <s v="N"/>
    <s v="00 - N/A"/>
    <s v="10 - FONDO GENERAL"/>
    <s v=" "/>
    <s v="99 - MULTIPROVINCIAL"/>
    <n v="3000000"/>
    <n v="10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5 - MAQUINARIA, OTROS EQUIPOS Y HERRAMIENTAS"/>
    <s v="N"/>
    <s v="00 - N/A"/>
    <s v="10 - FONDO GENERAL"/>
    <s v=" "/>
    <s v="99 - MULTIPROVINCIAL"/>
    <n v="0"/>
    <n v="2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8 - BIENES INTANGIBLES"/>
    <s v="N"/>
    <s v="00 - N/A"/>
    <s v="10 - FONDO GENERAL"/>
    <s v=" "/>
    <s v="99 - MULTIPROVINCIAL"/>
    <n v="3265278"/>
    <n v="1065278"/>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 "/>
    <s v="99 - MULTIPROVINCIAL"/>
    <n v="45363076"/>
    <n v="109929833.92999999"/>
    <n v="82940485.909999996"/>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 "/>
    <s v="99 - MULTIPROVINCIAL"/>
    <n v="0"/>
    <n v="9199739"/>
    <n v="9178499"/>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70 - DONACION EXTERNA"/>
    <s v=" "/>
    <s v="99 - MULTIPROVINCIAL"/>
    <n v="0"/>
    <n v="1619518.84"/>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 "/>
    <s v="99 - MULTIPROVINCIAL"/>
    <n v="1323000"/>
    <n v="796628491.50999999"/>
    <n v="648734234.14999998"/>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 "/>
    <s v="99 - MULTIPROVINCIAL"/>
    <n v="0"/>
    <n v="137720"/>
    <n v="23109.119999999999"/>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20 - FONDOS CON DESTINO ESPECÍFICO"/>
    <s v=" "/>
    <s v="99 - MULTIPROVINCIAL"/>
    <n v="0"/>
    <n v="10600000"/>
    <n v="1057634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 "/>
    <s v="99 - MULTIPROVINCIAL"/>
    <n v="0"/>
    <n v="633062282.97000003"/>
    <n v="445247677.03999996"/>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 "/>
    <s v="99 - MULTIPROVINCIAL"/>
    <n v="6591266"/>
    <n v="233720099.25"/>
    <n v="218181157.02999997"/>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20 - FONDOS CON DESTINO ESPECÍFICO"/>
    <s v=" "/>
    <s v="99 - MULTIPROVINCIAL"/>
    <n v="0"/>
    <n v="460200"/>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 "/>
    <s v="01 - DISTRITO NACIONAL"/>
    <n v="0"/>
    <n v="49175010"/>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 "/>
    <s v="99 - MULTIPROVINCIAL"/>
    <n v="63787500"/>
    <n v="1232153721.75"/>
    <n v="779554157.42000008"/>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8 - BIENES INTANGIBLES"/>
    <s v="N"/>
    <s v="00 - N/A"/>
    <s v="10 - FONDO GENERAL"/>
    <s v=" "/>
    <s v="99 - MULTIPROVINCIAL"/>
    <n v="0"/>
    <n v="622919343.83000004"/>
    <n v="622919343.82000005"/>
  </r>
  <r>
    <s v="2024"/>
    <x v="0"/>
    <x v="0"/>
    <x v="1"/>
    <x v="7"/>
    <s v="2 - Poder Ejecutivo"/>
    <s v="0202 - MINISTERIO DE  INTERIOR Y POLICÍA"/>
    <s v="0001 - POLICIA NACIONAL"/>
    <s v="1 - SERVICIOS  GENERALES"/>
    <s v="1.4 - Justicia, orden público y seguridad"/>
    <s v="1.4.01 - Servicios de seguridad interior"/>
    <s v="2.7 - OBRAS"/>
    <s v="2.7.1 - OBRAS EN EDIFICACIONES"/>
    <s v="N"/>
    <s v="00 - N/A"/>
    <s v="10 - FONDO GENERAL"/>
    <s v=" "/>
    <s v="99 - MULTIPROVINCIAL"/>
    <n v="0"/>
    <n v="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 "/>
    <s v="99 - MULTIPROVINCIAL"/>
    <n v="0"/>
    <n v="16598836"/>
    <n v="10188780.08"/>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 "/>
    <s v="99 - MULTIPROVINCIAL"/>
    <n v="102691150"/>
    <n v="95251992.239999995"/>
    <n v="75494323.469999984"/>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 "/>
    <s v="99 - MULTIPROVINCIAL"/>
    <n v="0"/>
    <n v="2800000.04"/>
    <n v="2359080.84"/>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 "/>
    <s v="99 - MULTIPROVINCIAL"/>
    <n v="860776"/>
    <n v="1330776"/>
    <n v="226160.26"/>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 "/>
    <s v="99 - MULTIPROVINCIAL"/>
    <n v="0"/>
    <n v="80000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 "/>
    <s v="99 - MULTIPROVINCIAL"/>
    <n v="151000"/>
    <n v="151000"/>
    <n v="14520.91"/>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 "/>
    <s v="99 - MULTIPROVINCIAL"/>
    <n v="0"/>
    <n v="52362278"/>
    <n v="52360663.400000006"/>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 "/>
    <s v="99 - MULTIPROVINCIAL"/>
    <n v="0"/>
    <n v="212395904.34"/>
    <n v="150397.18"/>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 "/>
    <s v="99 - MULTIPROVINCIAL"/>
    <n v="0"/>
    <n v="14403000.060000002"/>
    <n v="7818750.3199999994"/>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 "/>
    <s v="99 - MULTIPROVINCIAL"/>
    <n v="5600172"/>
    <n v="15812623.050000003"/>
    <n v="5093975.74"/>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 "/>
    <s v="99 - MULTIPROVINCIAL"/>
    <n v="0"/>
    <n v="24333800.600000001"/>
    <n v="11189499.940000001"/>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 "/>
    <s v="99 - MULTIPROVINCIAL"/>
    <n v="2354050"/>
    <n v="7354050"/>
    <n v="529466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 "/>
    <s v="99 - MULTIPROVINCIAL"/>
    <n v="95611869"/>
    <n v="16476817.659999996"/>
    <n v="16476817.66"/>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 "/>
    <s v="99 - MULTIPROVINCIAL"/>
    <n v="0"/>
    <n v="200000"/>
    <n v="0"/>
  </r>
  <r>
    <s v="2024"/>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 "/>
    <s v="99 - MULTIPROVINCIAL"/>
    <n v="0"/>
    <n v="1680000"/>
    <n v="0"/>
  </r>
  <r>
    <s v="2024"/>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 "/>
    <s v="99 - MULTIPROVINCIAL"/>
    <n v="138596791"/>
    <n v="128770835.12"/>
    <n v="98946808.330000043"/>
  </r>
  <r>
    <s v="2024"/>
    <x v="0"/>
    <x v="0"/>
    <x v="1"/>
    <x v="7"/>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 "/>
    <s v="99 - MULTIPROVINCIAL"/>
    <n v="3652287"/>
    <n v="1334249.9699999997"/>
    <n v="1332007.5999999999"/>
  </r>
  <r>
    <s v="2024"/>
    <x v="0"/>
    <x v="0"/>
    <x v="1"/>
    <x v="7"/>
    <s v="2 - Poder Ejecutivo"/>
    <s v="0202 - MINISTERIO DE  INTERIOR Y POLICÍA"/>
    <s v="0002 - INSTITUTO POLICIAL DE EDUCACION"/>
    <s v="4 - SERVICIOS SOCIALES"/>
    <s v="4.4 - Educación"/>
    <s v="4.4.04 - Educación superior"/>
    <s v="2.6 - BIENES MUEBLES, INMUEBLES E INTANGIBLES"/>
    <s v="2.6.2 - MOBILIARIO Y EQUIPO DE AUDIO, AUDIOVISUAL, RECREATIVO Y EDUCACIONAL"/>
    <s v="N"/>
    <s v="00 - N/A"/>
    <s v="10 - FONDO GENERAL"/>
    <s v=" "/>
    <s v="99 - MULTIPROVINCIAL"/>
    <n v="406080"/>
    <n v="0"/>
    <n v="0"/>
  </r>
  <r>
    <s v="2024"/>
    <x v="0"/>
    <x v="0"/>
    <x v="1"/>
    <x v="7"/>
    <s v="2 - Poder Ejecutivo"/>
    <s v="0202 - MINISTERIO DE  INTERIOR Y POLICÍA"/>
    <s v="0002 - INSTITUTO POLICIAL DE EDUCACION"/>
    <s v="4 - SERVICIOS SOCIALES"/>
    <s v="4.4 - Educación"/>
    <s v="4.4.04 - Educación superior"/>
    <s v="2.6 - BIENES MUEBLES, INMUEBLES E INTANGIBLES"/>
    <s v="2.6.4 - VEHÍCULOS Y EQUIPO DE TRANSPORTE, TRACCIÓN Y ELEVACIÓN"/>
    <s v="N"/>
    <s v="00 - N/A"/>
    <s v="10 - FONDO GENERAL"/>
    <s v=" "/>
    <s v="99 - MULTIPROVINCIAL"/>
    <n v="0"/>
    <n v="8728"/>
    <n v="8727.2800000000007"/>
  </r>
  <r>
    <s v="2024"/>
    <x v="0"/>
    <x v="0"/>
    <x v="1"/>
    <x v="7"/>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 "/>
    <s v="99 - MULTIPROVINCIAL"/>
    <n v="2361943"/>
    <n v="1308041"/>
    <n v="1308039.8600000001"/>
  </r>
  <r>
    <s v="2024"/>
    <x v="0"/>
    <x v="0"/>
    <x v="1"/>
    <x v="7"/>
    <s v="2 - Poder Ejecutivo"/>
    <s v="0202 - MINISTERIO DE  INTERIOR Y POLICÍA"/>
    <s v="0002 - INSTITUTO POLICIAL DE EDUCACION"/>
    <s v="4 - SERVICIOS SOCIALES"/>
    <s v="4.4 - Educación"/>
    <s v="4.4.04 - Educación superior"/>
    <s v="2.6 - BIENES MUEBLES, INMUEBLES E INTANGIBLES"/>
    <s v="2.6.6 - EQUIPOS DE DEFENSA Y SEGURIDAD"/>
    <s v="N"/>
    <s v="00 - N/A"/>
    <s v="10 - FONDO GENERAL"/>
    <s v=" "/>
    <s v="99 - MULTIPROVINCIAL"/>
    <n v="2698782"/>
    <n v="1802450"/>
    <n v="1802450"/>
  </r>
  <r>
    <s v="2024"/>
    <x v="0"/>
    <x v="0"/>
    <x v="1"/>
    <x v="7"/>
    <s v="2 - Poder Ejecutivo"/>
    <s v="0202 - MINISTERIO DE  INTERIOR Y POLICÍA"/>
    <s v="0002 - INSTITUTO POLICIAL DE EDUCACION"/>
    <s v="4 - SERVICIOS SOCIALES"/>
    <s v="4.4 - Educación"/>
    <s v="4.4.04 - Educación superior"/>
    <s v="2.6 - BIENES MUEBLES, INMUEBLES E INTANGIBLES"/>
    <s v="2.6.9 - EDIFICIOS, ESTRUCTURAS, TIERRAS, TERRENOS Y OBJETOS DE VALOR"/>
    <s v="N"/>
    <s v="00 - N/A"/>
    <s v="10 - FONDO GENERAL"/>
    <s v=" "/>
    <s v="99 - MULTIPROVINCIAL"/>
    <n v="50150"/>
    <n v="0"/>
    <n v="0"/>
  </r>
  <r>
    <s v="2024"/>
    <x v="0"/>
    <x v="0"/>
    <x v="1"/>
    <x v="7"/>
    <s v="2 - Poder Ejecutivo"/>
    <s v="0202 - MINISTERIO DE  INTERIOR Y POLICÍA"/>
    <s v="0002 - INSTITUTO POLICIAL DE EDUCACION"/>
    <s v="4 - SERVICIOS SOCIALES"/>
    <s v="4.4 - Educación"/>
    <s v="4.4.04 - Educación superior"/>
    <s v="2.7 - OBRAS"/>
    <s v="2.7.1 - OBRAS EN EDIFICACIONES"/>
    <s v="N"/>
    <s v="00 - N/A"/>
    <s v="10 - FONDO GENERAL"/>
    <s v=" "/>
    <s v="99 - MULTIPROVINCIAL"/>
    <n v="2866086"/>
    <n v="0"/>
    <n v="0"/>
  </r>
  <r>
    <s v="2024"/>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 "/>
    <s v="99 - MULTIPROVINCIAL"/>
    <n v="0"/>
    <n v="210000"/>
    <n v="210000"/>
  </r>
  <r>
    <s v="2024"/>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770000"/>
    <n v="69502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 "/>
    <s v="99 - MULTIPROVINCIAL"/>
    <n v="200000"/>
    <n v="1176191.3"/>
    <n v="1164482.3"/>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70 - DONACION EXTERNA"/>
    <s v=" "/>
    <s v="99 - MULTIPROVINCIAL"/>
    <n v="0"/>
    <n v="15020485.25"/>
    <n v="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 "/>
    <s v="99 - MULTIPROVINCIAL"/>
    <n v="101300"/>
    <n v="406753.2"/>
    <n v="382263.16"/>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 "/>
    <s v="99 - MULTIPROVINCIAL"/>
    <n v="18000"/>
    <n v="238200.7"/>
    <n v="238200.69999999998"/>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 "/>
    <s v="99 - MULTIPROVINCIAL"/>
    <n v="194200"/>
    <n v="42019.8"/>
    <n v="42019.8"/>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70 - DONACION EXTERNA"/>
    <s v=" "/>
    <s v="99 - MULTIPROVINCIAL"/>
    <n v="0"/>
    <n v="5475124.8499999996"/>
    <n v="0"/>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 "/>
    <s v="01 - DISTRITO NACIONAL"/>
    <n v="1780000"/>
    <n v="1962995"/>
    <n v="1188080.95"/>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 "/>
    <s v="01 - DISTRITO NACIONAL"/>
    <n v="0"/>
    <n v="115000"/>
    <n v="0"/>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435000"/>
    <n v="137005"/>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 "/>
    <s v="99 - MULTIPROVINCIAL"/>
    <n v="4937500"/>
    <n v="20498090"/>
    <n v="4715447.38"/>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 "/>
    <s v="99 - MULTIPROVINCIAL"/>
    <n v="460000"/>
    <n v="4938270"/>
    <n v="3808301.04"/>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 "/>
    <s v="99 - MULTIPROVINCIAL"/>
    <n v="1083832"/>
    <n v="0"/>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 "/>
    <s v="99 - MULTIPROVINCIAL"/>
    <n v="2431950"/>
    <n v="20455710"/>
    <n v="8467925.6699999999"/>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 "/>
    <s v="99 - MULTIPROVINCIAL"/>
    <n v="1719418"/>
    <n v="60367998"/>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 "/>
    <s v="99 - MULTIPROVINCIAL"/>
    <n v="0"/>
    <n v="13468000"/>
    <n v="0"/>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 "/>
    <s v="01 - DISTRITO NACIONAL"/>
    <n v="200000"/>
    <n v="274000"/>
    <n v="272504.07999999996"/>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160000"/>
    <n v="62000"/>
    <n v="34628.28"/>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 "/>
    <s v="01 - DISTRITO NACIONAL"/>
    <n v="5338"/>
    <n v="29338"/>
    <n v="0"/>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 "/>
    <s v="99 - MULTIPROVINCIAL"/>
    <n v="8650000"/>
    <n v="16474837.629999995"/>
    <n v="15110748.659999998"/>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 "/>
    <s v="99 - MULTIPROVINCIAL"/>
    <n v="0"/>
    <n v="569704"/>
    <n v="569704"/>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3 - EQUIPO E INSTRUMENTAL, CIENTÍFICO Y LABORATORIO"/>
    <s v="N"/>
    <s v="00 - N/A"/>
    <s v="10 - FONDO GENERAL"/>
    <s v=" "/>
    <s v="99 - MULTIPROVINCIAL"/>
    <n v="0"/>
    <n v="30444"/>
    <n v="30444"/>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 "/>
    <s v="99 - MULTIPROVINCIAL"/>
    <n v="2000000"/>
    <n v="3912058.73"/>
    <n v="3562699.57"/>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 "/>
    <s v="99 - MULTIPROVINCIAL"/>
    <n v="3216987"/>
    <n v="48507279.720000006"/>
    <n v="20587143.649999999"/>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 "/>
    <s v="01 - DISTRITO NACIONAL"/>
    <n v="500000"/>
    <n v="462000"/>
    <n v="289589.31999999995"/>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 "/>
    <s v="01 - DISTRITO NACIONAL"/>
    <n v="0"/>
    <n v="191000"/>
    <n v="184587.4"/>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4 - VEHÍCULOS Y EQUIPO DE TRANSPORTE, TRACCIÓN Y ELEVACIÓN"/>
    <s v="N"/>
    <s v="00 - N/A"/>
    <s v="10 - FONDO GENERAL"/>
    <s v=" "/>
    <s v="01 - DISTRITO NACIONAL"/>
    <n v="25000"/>
    <n v="5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980500"/>
    <n v="326500"/>
    <n v="293077.53000000003"/>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 "/>
    <s v="01 - DISTRITO NACIONAL"/>
    <n v="100000"/>
    <n v="5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9 - EDIFICIOS, ESTRUCTURAS, TIERRAS, TERRENOS Y OBJETOS DE VALOR"/>
    <s v="N"/>
    <s v="00 - N/A"/>
    <s v="10 - FONDO GENERAL"/>
    <s v=" "/>
    <s v="01 - DISTRITO NACIONAL"/>
    <n v="50000"/>
    <n v="5000"/>
    <n v="0"/>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 "/>
    <s v="01 - DISTRITO NACIONAL"/>
    <n v="230325"/>
    <n v="377782.62"/>
    <n v="234641.82"/>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 "/>
    <s v="01 - DISTRITO NACIONAL"/>
    <n v="105000"/>
    <n v="109660.8"/>
    <n v="59660.800000000003"/>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267000"/>
    <n v="224966.38"/>
    <n v="93928"/>
  </r>
  <r>
    <s v="2024"/>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 "/>
    <s v="99 - MULTIPROVINCIAL"/>
    <n v="650000"/>
    <n v="868271.6"/>
    <n v="787178.27"/>
  </r>
  <r>
    <s v="2024"/>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 "/>
    <s v="99 - MULTIPROVINCIAL"/>
    <n v="0"/>
    <n v="44250"/>
    <n v="44250"/>
  </r>
  <r>
    <s v="2024"/>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 "/>
    <s v="99 - MULTIPROVINCIAL"/>
    <n v="0"/>
    <n v="219480"/>
    <n v="219480"/>
  </r>
  <r>
    <s v="2024"/>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 "/>
    <s v="99 - MULTIPROVINCIAL"/>
    <n v="0"/>
    <n v="261251.39999999997"/>
    <n v="261251.4"/>
  </r>
  <r>
    <s v="2024"/>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 "/>
    <s v="99 - MULTIPROVINCIAL"/>
    <n v="0"/>
    <n v="184552"/>
    <n v="184552"/>
  </r>
  <r>
    <s v="2024"/>
    <x v="0"/>
    <x v="0"/>
    <x v="1"/>
    <x v="7"/>
    <s v="2 - Poder Ejecutivo"/>
    <s v="0202 - MINISTERIO DE  INTERIOR Y POLICÍA"/>
    <s v="0007 - DIRECCION GENERAL DE LA RESERVA DE LA POLICIA NACIONAL"/>
    <s v="4 - SERVICIOS SOCIALES"/>
    <s v="4.5 - Protección social"/>
    <s v="4.5.01 - Edad avanzada, pensiones (por edad o incapacidad)"/>
    <s v="2.7 - OBRAS"/>
    <s v="2.7.1 - OBRAS EN EDIFICACIONES"/>
    <s v="N"/>
    <s v="00 - N/A"/>
    <s v="10 - FONDO GENERAL"/>
    <s v=" "/>
    <s v="99 - MULTIPROVINCIAL"/>
    <n v="2000000"/>
    <n v="2022195"/>
    <n v="0"/>
  </r>
  <r>
    <s v="2024"/>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 "/>
    <s v="01 - DISTRITO NACIONAL"/>
    <n v="65000"/>
    <n v="65000"/>
    <n v="64999.77"/>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10 - FONDO GENERAL"/>
    <s v=" "/>
    <s v="99 - MULTIPROVINCIAL"/>
    <n v="1575502"/>
    <n v="304311.60000000009"/>
    <n v="140561.60000000001"/>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 "/>
    <s v="99 - MULTIPROVINCIAL"/>
    <n v="0"/>
    <n v="12652630.739999998"/>
    <n v="11837081.83"/>
  </r>
  <r>
    <s v="2024"/>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 "/>
    <s v="99 - MULTIPROVINCIAL"/>
    <n v="0"/>
    <n v="186000"/>
    <n v="185437"/>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 "/>
    <s v="99 - MULTIPROVINCIAL"/>
    <n v="500000"/>
    <n v="15340"/>
    <n v="15340"/>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 "/>
    <s v="99 - MULTIPROVINCIAL"/>
    <n v="0"/>
    <n v="14315741"/>
    <n v="12339251.970000001"/>
  </r>
  <r>
    <s v="2024"/>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 "/>
    <s v="99 - MULTIPROVINCIAL"/>
    <n v="0"/>
    <n v="8798489"/>
    <n v="5124755.2"/>
  </r>
  <r>
    <s v="2024"/>
    <x v="0"/>
    <x v="0"/>
    <x v="1"/>
    <x v="7"/>
    <s v="2 - Poder Ejecutivo"/>
    <s v="0202 - MINISTERIO DE  INTERIOR Y POLICÍA"/>
    <s v="0008 - HOSPITAL GENERAL DOCENTE DE LA POLICIA NACIONAL"/>
    <s v="4 - SERVICIOS SOCIALES"/>
    <s v="4.2 - Salud"/>
    <s v="4.2.02 - Servicios hospitalarios"/>
    <s v="2.6 - BIENES MUEBLES, INMUEBLES E INTANGIBLES"/>
    <s v="2.6.6 - EQUIPOS DE DEFENSA Y SEGURIDAD"/>
    <s v="N"/>
    <s v="00 - N/A"/>
    <s v="20 - FONDOS CON DESTINO ESPECÍFICO"/>
    <s v=" "/>
    <s v="99 - MULTIPROVINCIAL"/>
    <n v="0"/>
    <n v="114283"/>
    <n v="114283"/>
  </r>
  <r>
    <s v="2024"/>
    <x v="0"/>
    <x v="0"/>
    <x v="1"/>
    <x v="7"/>
    <s v="2 - Poder Ejecutivo"/>
    <s v="0202 - MINISTERIO DE  INTERIOR Y POLICÍA"/>
    <s v="0008 - HOSPITAL GENERAL DOCENTE DE LA POLICIA NACIONAL"/>
    <s v="4 - SERVICIOS SOCIALES"/>
    <s v="4.2 - Salud"/>
    <s v="4.2.02 - Servicios hospitalarios"/>
    <s v="2.7 - OBRAS"/>
    <s v="2.7.1 - OBRAS EN EDIFICACIONES"/>
    <s v="N"/>
    <s v="00 - N/A"/>
    <s v="20 - FONDOS CON DESTINO ESPECÍFICO"/>
    <s v=" "/>
    <s v="99 - MULTIPROVINCIAL"/>
    <n v="0"/>
    <n v="748000"/>
    <n v="547993.77"/>
  </r>
  <r>
    <s v="2024"/>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 "/>
    <s v="99 - MULTIPROVINCIAL"/>
    <n v="726500"/>
    <n v="726500"/>
    <n v="566443.36"/>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 "/>
    <s v="01 - DISTRITO NACIONAL"/>
    <n v="0"/>
    <n v="467700"/>
    <n v="463252.62"/>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 "/>
    <s v="01 - DISTRITO NACIONAL"/>
    <n v="0"/>
    <n v="42500"/>
    <n v="41792"/>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0"/>
    <n v="52800"/>
    <n v="5280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 "/>
    <s v="01 - DISTRITO NACIONAL"/>
    <n v="242997"/>
    <n v="275839.92"/>
    <n v="269997.88"/>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 "/>
    <s v="01 - DISTRITO NACIONAL"/>
    <n v="35000"/>
    <n v="88652.08"/>
    <n v="38652.080000000002"/>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 "/>
    <s v="01 - DISTRITO NACIONAL"/>
    <n v="0"/>
    <n v="66667"/>
    <n v="66666.66"/>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75000"/>
    <n v="94128.6"/>
    <n v="94128.6"/>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 "/>
    <s v="01 - DISTRITO NACIONAL"/>
    <n v="50000"/>
    <n v="0"/>
    <n v="0"/>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 "/>
    <s v="99 - MULTIPROVINCIAL"/>
    <n v="14914900"/>
    <n v="32628976.18"/>
    <n v="32628643.279999994"/>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 "/>
    <s v="99 - MULTIPROVINCIAL"/>
    <n v="0"/>
    <n v="2873979.68"/>
    <n v="2626208"/>
  </r>
  <r>
    <s v="2024"/>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 "/>
    <s v="99 - MULTIPROVINCIAL"/>
    <n v="0"/>
    <n v="6024971.4900000002"/>
    <n v="5952696.5100000007"/>
  </r>
  <r>
    <s v="2024"/>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 "/>
    <s v="99 - MULTIPROVINCIAL"/>
    <n v="0"/>
    <n v="5544463.5999999996"/>
    <n v="5544461.9800000004"/>
  </r>
  <r>
    <s v="2024"/>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 "/>
    <s v="99 - MULTIPROVINCIAL"/>
    <n v="0"/>
    <n v="185000"/>
    <n v="145848"/>
  </r>
  <r>
    <s v="2024"/>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20 - FONDOS CON DESTINO ESPECÍFICO"/>
    <s v=" "/>
    <s v="99 - MULTIPROVINCIAL"/>
    <n v="0"/>
    <n v="566400"/>
    <n v="566400"/>
  </r>
  <r>
    <s v="2024"/>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 "/>
    <s v="99 - MULTIPROVINCIAL"/>
    <n v="114000000"/>
    <n v="32099700"/>
    <n v="6419940"/>
  </r>
  <r>
    <s v="2024"/>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 "/>
    <s v="99 - MULTIPROVINCIAL"/>
    <n v="0"/>
    <n v="5858379"/>
    <n v="5858378.9800000004"/>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 "/>
    <s v="99 - MULTIPROVINCIAL"/>
    <n v="0"/>
    <n v="77280458.299999982"/>
    <n v="77057899.200000003"/>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 "/>
    <s v="99 - MULTIPROVINCIAL"/>
    <n v="0"/>
    <n v="5787074.1400000006"/>
    <n v="5701495.7999999989"/>
  </r>
  <r>
    <s v="2024"/>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 "/>
    <s v="99 - MULTIPROVINCIAL"/>
    <n v="0"/>
    <n v="0"/>
    <n v="0"/>
  </r>
  <r>
    <s v="2024"/>
    <x v="0"/>
    <x v="0"/>
    <x v="1"/>
    <x v="7"/>
    <s v="2 - Poder Ejecutivo"/>
    <s v="0203 - MINISTERIO DE DEFENSA"/>
    <s v="0001 - ARMADA DE LA REPUBLICA DOMINICANA"/>
    <s v="1 - SERVICIOS  GENERALES"/>
    <s v="1.3 - Defensa nacional"/>
    <s v="1.3.01 - Defensa militar"/>
    <s v="2.7 - OBRAS"/>
    <s v="2.7.1 - OBRAS EN EDIFICACIONES"/>
    <s v="N"/>
    <s v="00 - N/A"/>
    <s v="10 - FONDO GENERAL"/>
    <s v=" "/>
    <s v="99 - MULTIPROVINCIAL"/>
    <n v="0"/>
    <n v="390226397"/>
    <n v="296006728.15000004"/>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 "/>
    <s v="99 - MULTIPROVINCIAL"/>
    <n v="8435100"/>
    <n v="5639896.9399999995"/>
    <n v="5570666.1799999997"/>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 "/>
    <s v="99 - MULTIPROVINCIAL"/>
    <n v="0"/>
    <n v="116000"/>
    <n v="115050"/>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3 - EQUIPO E INSTRUMENTAL, CIENTÍFICO Y LABORATORIO"/>
    <s v="N"/>
    <s v="00 - N/A"/>
    <s v="10 - FONDO GENERAL"/>
    <s v=" "/>
    <s v="99 - MULTIPROVINCIAL"/>
    <n v="0"/>
    <n v="1380600"/>
    <n v="1380600"/>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 "/>
    <s v="99 - MULTIPROVINCIAL"/>
    <n v="0"/>
    <n v="1098603.06"/>
    <n v="611910.24"/>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6 - EQUIPOS DE DEFENSA Y SEGURIDAD"/>
    <s v="N"/>
    <s v="00 - N/A"/>
    <s v="10 - FONDO GENERAL"/>
    <s v=" "/>
    <s v="99 - MULTIPROVINCIAL"/>
    <n v="0"/>
    <n v="200000"/>
    <n v="171536.6"/>
  </r>
  <r>
    <s v="2024"/>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 "/>
    <s v="99 - MULTIPROVINCIAL"/>
    <n v="23682900"/>
    <n v="19243191.700000003"/>
    <n v="18267436.039999995"/>
  </r>
  <r>
    <s v="2024"/>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 "/>
    <s v="01 - DISTRITO NACIONAL"/>
    <n v="0"/>
    <n v="3756867.2799999993"/>
    <n v="2065471.4600000002"/>
  </r>
  <r>
    <s v="2024"/>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 "/>
    <s v="99 - MULTIPROVINCIAL"/>
    <n v="2690000"/>
    <n v="2952065"/>
    <n v="1203305"/>
  </r>
  <r>
    <s v="2024"/>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 "/>
    <s v="01 - DISTRITO NACIONAL"/>
    <n v="0"/>
    <n v="57230"/>
    <n v="31742"/>
  </r>
  <r>
    <s v="2024"/>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 "/>
    <s v="99 - MULTIPROVINCIAL"/>
    <n v="1500000"/>
    <n v="0"/>
    <n v="0"/>
  </r>
  <r>
    <s v="2024"/>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 "/>
    <s v="99 - MULTIPROVINCIAL"/>
    <n v="0"/>
    <n v="128039000"/>
    <n v="128039000"/>
  </r>
  <r>
    <s v="2024"/>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 "/>
    <s v="99 - MULTIPROVINCIAL"/>
    <n v="2567120"/>
    <n v="6101469.5300000003"/>
    <n v="3989310.4400000004"/>
  </r>
  <r>
    <s v="2024"/>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 "/>
    <s v="01 - DISTRITO NACIONAL"/>
    <n v="0"/>
    <n v="435066.28"/>
    <n v="370107"/>
  </r>
  <r>
    <s v="2024"/>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 "/>
    <s v="99 - MULTIPROVINCIAL"/>
    <n v="1140000"/>
    <n v="215391980.94"/>
    <n v="215391859.46000001"/>
  </r>
  <r>
    <s v="2024"/>
    <x v="0"/>
    <x v="0"/>
    <x v="1"/>
    <x v="7"/>
    <s v="2 - Poder Ejecutivo"/>
    <s v="0203 - MINISTERIO DE DEFENSA"/>
    <s v="0001 - EJERCITO DE LA REPUBLICA DOMINICANA"/>
    <s v="1 - SERVICIOS  GENERALES"/>
    <s v="1.3 - Defensa nacional"/>
    <s v="1.3.01 - Defensa militar"/>
    <s v="2.7 - OBRAS"/>
    <s v="2.7.1 - OBRAS EN EDIFICACIONES"/>
    <s v="N"/>
    <s v="00 - N/A"/>
    <s v="10 - FONDO GENERAL"/>
    <s v=" "/>
    <s v="99 - MULTIPROVINCIAL"/>
    <n v="0"/>
    <n v="279458500"/>
    <n v="278011552.74000001"/>
  </r>
  <r>
    <s v="2024"/>
    <x v="0"/>
    <x v="0"/>
    <x v="1"/>
    <x v="7"/>
    <s v="2 - Poder Ejecutivo"/>
    <s v="0203 - MINISTERIO DE DEFENSA"/>
    <s v="0001 - EJERCITO DE LA REPUBLICA DOMINICANA"/>
    <s v="1 - SERVICIOS  GENERALES"/>
    <s v="1.3 - Defensa nacional"/>
    <s v="1.3.01 - Defensa militar"/>
    <s v="2.7 - OBRAS"/>
    <s v="2.7.1 - OBRAS EN EDIFICACIONES"/>
    <s v="N"/>
    <s v="00 - N/A"/>
    <s v="20 - FONDOS CON DESTINO ESPECÍFICO"/>
    <s v=" "/>
    <s v="01 - DISTRITO NACIONAL"/>
    <n v="0"/>
    <n v="37721000"/>
    <n v="37720165.57"/>
  </r>
  <r>
    <s v="2024"/>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 "/>
    <s v="99 - MULTIPROVINCIAL"/>
    <n v="1400000"/>
    <n v="3559083.4"/>
    <n v="2642376.83"/>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 "/>
    <s v="99 - MULTIPROVINCIAL"/>
    <n v="0"/>
    <n v="17521180.879999999"/>
    <n v="16396868.609999999"/>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 "/>
    <s v="99 - MULTIPROVINCIAL"/>
    <n v="200000"/>
    <n v="412162.5"/>
    <n v="295297.21999999997"/>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 "/>
    <s v="99 - MULTIPROVINCIAL"/>
    <n v="0"/>
    <n v="3355687.2"/>
    <n v="2140393.8600000003"/>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 "/>
    <s v="99 - MULTIPROVINCIAL"/>
    <n v="300000"/>
    <n v="0"/>
    <n v="0"/>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20 - FONDOS CON DESTINO ESPECÍFICO"/>
    <s v=" "/>
    <s v="99 - MULTIPROVINCIAL"/>
    <n v="0"/>
    <n v="638200"/>
    <n v="0"/>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 "/>
    <s v="99 - MULTIPROVINCIAL"/>
    <n v="47500"/>
    <n v="47500"/>
    <n v="25460.95"/>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20 - FONDOS CON DESTINO ESPECÍFICO"/>
    <s v=" "/>
    <s v="99 - MULTIPROVINCIAL"/>
    <n v="0"/>
    <n v="224053126.59999999"/>
    <n v="224049517.59999999"/>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60 - CREDITO EXTERNO"/>
    <s v=" "/>
    <s v="99 - MULTIPROVINCIAL"/>
    <n v="0"/>
    <n v="960000000"/>
    <n v="880306824.04999995"/>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 "/>
    <s v="99 - MULTIPROVINCIAL"/>
    <n v="2928800"/>
    <n v="2307042.7999999998"/>
    <n v="1774829.99"/>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 "/>
    <s v="99 - MULTIPROVINCIAL"/>
    <n v="0"/>
    <n v="10575465.289999999"/>
    <n v="8980887.4799999986"/>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 "/>
    <s v="99 - MULTIPROVINCIAL"/>
    <n v="250000"/>
    <n v="0"/>
    <n v="0"/>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20 - FONDOS CON DESTINO ESPECÍFICO"/>
    <s v=" "/>
    <s v="99 - MULTIPROVINCIAL"/>
    <n v="0"/>
    <n v="8974523"/>
    <n v="8000868"/>
  </r>
  <r>
    <s v="2024"/>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 "/>
    <s v="99 - MULTIPROVINCIAL"/>
    <n v="215000"/>
    <n v="115000"/>
    <n v="0"/>
  </r>
  <r>
    <s v="2024"/>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 "/>
    <s v="99 - MULTIPROVINCIAL"/>
    <n v="0"/>
    <n v="342585918.02999997"/>
    <n v="180504790.11999997"/>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 "/>
    <s v="99 - MULTIPROVINCIAL"/>
    <n v="58778274"/>
    <n v="51084321"/>
    <n v="43447593.00999999"/>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 "/>
    <s v="99 - MULTIPROVINCIAL"/>
    <n v="0"/>
    <n v="951470"/>
    <n v="631543.08000000007"/>
  </r>
  <r>
    <s v="2024"/>
    <x v="0"/>
    <x v="0"/>
    <x v="1"/>
    <x v="7"/>
    <s v="2 - Poder Ejecutivo"/>
    <s v="0203 - MINISTERIO DE DEFENSA"/>
    <s v="0001 - MINISTERIO DE DEFENSA"/>
    <s v="1 - SERVICIOS  GENERALES"/>
    <s v="1.3 - Defensa nacional"/>
    <s v="1.3.01 - Defensa militar"/>
    <s v="2.6 - BIENES MUEBLES, INMUEBLES E INTANGIBLES"/>
    <s v="2.6.1 - MOBILIARIO Y EQUIPO"/>
    <s v="S"/>
    <s v="02 - CONSTRUCCIÓN CUARTEL, TORRES DE VIGILANCIA Y VIVIENDAS PARA MILITARES DEL CESFRONT, MUNICIPIO DE PEDERNALES, PROVINCIA PEDERNALES"/>
    <s v="70 - DONACION EXTERNA"/>
    <n v="14668"/>
    <s v="16 - PEDERNALES"/>
    <n v="0"/>
    <n v="1270495.48"/>
    <n v="1270495.48"/>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 "/>
    <s v="99 - MULTIPROVINCIAL"/>
    <n v="23500000"/>
    <n v="7898499"/>
    <n v="6857433.7800000003"/>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 "/>
    <s v="99 - MULTIPROVINCIAL"/>
    <n v="0"/>
    <n v="500000"/>
    <n v="404150"/>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390813.64"/>
    <n v="390813.64"/>
  </r>
  <r>
    <s v="2024"/>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 "/>
    <s v="99 - MULTIPROVINCIAL"/>
    <n v="13000000"/>
    <n v="16000000"/>
    <n v="14853326.68"/>
  </r>
  <r>
    <s v="2024"/>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20 - FONDOS CON DESTINO ESPECÍFICO"/>
    <s v=" "/>
    <s v="99 - MULTIPROVINCIAL"/>
    <n v="0"/>
    <n v="1986449.4"/>
    <n v="0"/>
  </r>
  <r>
    <s v="2024"/>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2469186.91"/>
    <n v="2433340"/>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 "/>
    <s v="99 - MULTIPROVINCIAL"/>
    <n v="31000000"/>
    <n v="335963880"/>
    <n v="326918687.56"/>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 "/>
    <s v="99 - MULTIPROVINCIAL"/>
    <n v="0"/>
    <n v="20000000"/>
    <n v="19543233.84"/>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245632"/>
    <n v="51435102"/>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 "/>
    <s v="99 - MULTIPROVINCIAL"/>
    <n v="51980411"/>
    <n v="259054415"/>
    <n v="165317021.04000002"/>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 "/>
    <s v="99 - MULTIPROVINCIAL"/>
    <n v="0"/>
    <n v="1592425.6"/>
    <n v="1592421.12"/>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396480"/>
    <n v="396480"/>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6162204.29"/>
    <n v="5048687.34"/>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2 - CONSTRUCCIÓN CUARTEL, TORRES DE VIGILANCIA Y VIVIENDAS PARA MILITARES DEL CESFRONT, MUNICIPIO DE PEDERNALES, PROVINCIA PEDERNALES"/>
    <s v="70 - DONACION EXTERNA"/>
    <n v="14668"/>
    <s v="16 - PEDERNALES"/>
    <n v="0"/>
    <n v="1786999.08"/>
    <n v="1786999.08"/>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 "/>
    <s v="99 - MULTIPROVINCIAL"/>
    <n v="29702528"/>
    <n v="12616004"/>
    <n v="4413081.34"/>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20 - FONDOS CON DESTINO ESPECÍFICO"/>
    <s v=" "/>
    <s v="99 - MULTIPROVINCIAL"/>
    <n v="0"/>
    <n v="318425"/>
    <n v="0"/>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n v="0"/>
  </r>
  <r>
    <s v="2024"/>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 "/>
    <s v="99 - MULTIPROVINCIAL"/>
    <n v="4000000"/>
    <n v="65188310"/>
    <n v="64539709.980000004"/>
  </r>
  <r>
    <s v="2024"/>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 "/>
    <s v="99 - MULTIPROVINCIAL"/>
    <n v="3000000"/>
    <n v="1108764"/>
    <n v="33003.24"/>
  </r>
  <r>
    <s v="2024"/>
    <x v="0"/>
    <x v="0"/>
    <x v="1"/>
    <x v="7"/>
    <s v="2 - Poder Ejecutivo"/>
    <s v="0203 - MINISTERIO DE DEFENSA"/>
    <s v="0001 - MINISTERIO DE DEFENSA"/>
    <s v="1 - SERVICIOS  GENERALES"/>
    <s v="1.3 - Defensa nacional"/>
    <s v="1.3.01 - Defensa militar"/>
    <s v="2.7 - OBRAS"/>
    <s v="2.7.1 - OBRAS EN EDIFICACIONES"/>
    <s v="N"/>
    <s v="00 - N/A"/>
    <s v="10 - FONDO GENERAL"/>
    <s v=" "/>
    <s v="99 - MULTIPROVINCIAL"/>
    <n v="40394385"/>
    <n v="99912456"/>
    <n v="81585777.340000018"/>
  </r>
  <r>
    <s v="2024"/>
    <x v="0"/>
    <x v="0"/>
    <x v="1"/>
    <x v="7"/>
    <s v="2 - Poder Ejecutivo"/>
    <s v="0203 - MINISTERIO DE DEFENSA"/>
    <s v="0001 - MINISTERIO DE DEFENSA"/>
    <s v="1 - SERVICIOS  GENERALES"/>
    <s v="1.3 - Defensa nacional"/>
    <s v="1.3.01 - Defensa militar"/>
    <s v="2.7 - OBRAS"/>
    <s v="2.7.1 - OBRAS EN EDIFICACIONES"/>
    <s v="N"/>
    <s v="00 - N/A"/>
    <s v="20 - FONDOS CON DESTINO ESPECÍFICO"/>
    <s v=" "/>
    <s v="99 - MULTIPROVINCIAL"/>
    <n v="0"/>
    <n v="0"/>
    <n v="0"/>
  </r>
  <r>
    <s v="2024"/>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1250000000"/>
    <n v="633043353"/>
    <n v="610404658.93000007"/>
  </r>
  <r>
    <s v="2024"/>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76270"/>
    <n v="0"/>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 "/>
    <s v="32 - SANTO DOMINGO"/>
    <n v="707821"/>
    <n v="964515"/>
    <n v="964514.98"/>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 "/>
    <s v="32 - SANTO DOMINGO"/>
    <n v="100000"/>
    <n v="124792"/>
    <n v="124791.37"/>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 "/>
    <s v="32 - SANTO DOMINGO"/>
    <n v="200000"/>
    <n v="173106"/>
    <n v="173106"/>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 "/>
    <s v="32 - SANTO DOMINGO"/>
    <n v="0"/>
    <n v="8286"/>
    <n v="8285.58"/>
  </r>
  <r>
    <s v="2024"/>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 "/>
    <s v="99 - MULTIPROVINCIAL"/>
    <n v="1045000"/>
    <n v="1224779.04"/>
    <n v="991971.54"/>
  </r>
  <r>
    <s v="2024"/>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 "/>
    <s v="99 - MULTIPROVINCIAL"/>
    <n v="60000"/>
    <n v="60000"/>
    <n v="59094.400000000001"/>
  </r>
  <r>
    <s v="2024"/>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 "/>
    <s v="99 - MULTIPROVINCIAL"/>
    <n v="250000"/>
    <n v="0"/>
    <n v="0"/>
  </r>
  <r>
    <s v="2024"/>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 "/>
    <s v="99 - MULTIPROVINCIAL"/>
    <n v="510000"/>
    <n v="806756.19000000018"/>
    <n v="754303.34000000008"/>
  </r>
  <r>
    <s v="2024"/>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 "/>
    <s v="99 - MULTIPROVINCIAL"/>
    <n v="5000"/>
    <n v="0"/>
    <n v="0"/>
  </r>
  <r>
    <s v="2024"/>
    <x v="0"/>
    <x v="0"/>
    <x v="1"/>
    <x v="7"/>
    <s v="2 - Poder Ejecutivo"/>
    <s v="0203 - MINISTERIO DE DEFENSA"/>
    <s v="0002 - DIRECCION GENERAL DE DRAGAS, PRESAS Y BALIZAMIENTO, M.G"/>
    <s v="1 - SERVICIOS  GENERALES"/>
    <s v="1.3 - Defensa nacional"/>
    <s v="1.3.01 - Defensa militar"/>
    <s v="2.7 - OBRAS"/>
    <s v="2.7.1 - OBRAS EN EDIFICACIONES"/>
    <s v="N"/>
    <s v="00 - N/A"/>
    <s v="10 - FONDO GENERAL"/>
    <s v=" "/>
    <s v="99 - MULTIPROVINCIAL"/>
    <n v="1000"/>
    <n v="1000"/>
    <n v="0"/>
  </r>
  <r>
    <s v="2024"/>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 "/>
    <s v="99 - MULTIPROVINCIAL"/>
    <n v="1700000"/>
    <n v="20220840"/>
    <n v="18160359.599999998"/>
  </r>
  <r>
    <s v="2024"/>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 "/>
    <s v="99 - MULTIPROVINCIAL"/>
    <n v="0"/>
    <n v="830838"/>
    <n v="830838"/>
  </r>
  <r>
    <s v="2024"/>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 "/>
    <s v="99 - MULTIPROVINCIAL"/>
    <n v="750000"/>
    <n v="992461"/>
    <n v="992460.24"/>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 "/>
    <s v="99 - MULTIPROVINCIAL"/>
    <n v="600000"/>
    <n v="2539219"/>
    <n v="2539218.4"/>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 "/>
    <s v="99 - MULTIPROVINCIAL"/>
    <n v="100000"/>
    <n v="173444"/>
    <n v="170864"/>
  </r>
  <r>
    <s v="2024"/>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 "/>
    <s v="99 - MULTIPROVINCIAL"/>
    <n v="8300000"/>
    <n v="10400000"/>
    <n v="10400000"/>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 "/>
    <s v="99 - MULTIPROVINCIAL"/>
    <n v="2280000"/>
    <n v="7457975"/>
    <n v="7383040.8100000015"/>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 "/>
    <s v="99 - MULTIPROVINCIAL"/>
    <n v="100000"/>
    <n v="1343928"/>
    <n v="1070260"/>
  </r>
  <r>
    <s v="2024"/>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 "/>
    <s v="99 - MULTIPROVINCIAL"/>
    <n v="0"/>
    <n v="396772"/>
    <n v="396771.41"/>
  </r>
  <r>
    <s v="2024"/>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 "/>
    <s v="99 - MULTIPROVINCIAL"/>
    <n v="700499"/>
    <n v="0"/>
    <n v="0"/>
  </r>
  <r>
    <s v="2024"/>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 "/>
    <s v="99 - MULTIPROVINCIAL"/>
    <n v="100000"/>
    <n v="0"/>
    <n v="0"/>
  </r>
  <r>
    <s v="2024"/>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 "/>
    <s v="99 - MULTIPROVINCIAL"/>
    <n v="88648537"/>
    <n v="24249482"/>
    <n v="24249481.029999997"/>
  </r>
  <r>
    <s v="2024"/>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 "/>
    <s v="99 - MULTIPROVINCIAL"/>
    <n v="815000"/>
    <n v="565762"/>
    <n v="565760.51"/>
  </r>
  <r>
    <s v="2024"/>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 "/>
    <s v="99 - MULTIPROVINCIAL"/>
    <n v="92633"/>
    <n v="541771"/>
    <n v="407250.1"/>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 "/>
    <s v="99 - MULTIPROVINCIAL"/>
    <n v="0"/>
    <n v="376007"/>
    <n v="31565"/>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 "/>
    <s v="99 - MULTIPROVINCIAL"/>
    <n v="0"/>
    <n v="4136788"/>
    <n v="2429427.6599999997"/>
  </r>
  <r>
    <s v="2024"/>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 "/>
    <s v="99 - MULTIPROVINCIAL"/>
    <n v="0"/>
    <n v="545125"/>
    <n v="175017.60000000001"/>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 "/>
    <s v="99 - MULTIPROVINCIAL"/>
    <n v="0"/>
    <n v="8344642"/>
    <n v="7386506.5600000005"/>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 "/>
    <s v="99 - MULTIPROVINCIAL"/>
    <n v="0"/>
    <n v="7772377"/>
    <n v="5452119.2399999993"/>
  </r>
  <r>
    <s v="2024"/>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 "/>
    <s v="99 - MULTIPROVINCIAL"/>
    <n v="0"/>
    <n v="218492"/>
    <n v="197487.75"/>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 "/>
    <s v="99 - MULTIPROVINCIAL"/>
    <n v="0"/>
    <n v="152692"/>
    <n v="152692"/>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 "/>
    <s v="99 - MULTIPROVINCIAL"/>
    <n v="0"/>
    <n v="2870354"/>
    <n v="1726362.0799999998"/>
  </r>
  <r>
    <s v="2024"/>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 "/>
    <s v="99 - MULTIPROVINCIAL"/>
    <n v="0"/>
    <n v="57443"/>
    <n v="57442.400000000001"/>
  </r>
  <r>
    <s v="2024"/>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 "/>
    <s v="99 - MULTIPROVINCIAL"/>
    <n v="0"/>
    <n v="10196"/>
    <n v="10195.200000000001"/>
  </r>
  <r>
    <s v="2024"/>
    <x v="0"/>
    <x v="0"/>
    <x v="1"/>
    <x v="7"/>
    <s v="2 - Poder Ejecutivo"/>
    <s v="0203 - MINISTERIO DE DEFENSA"/>
    <s v="0002 - HOSPITAL MILITAR FAD DR RAMON DE LARA"/>
    <s v="4 - SERVICIOS SOCIALES"/>
    <s v="4.2 - Salud"/>
    <s v="4.2.02 - Servicios hospitalarios"/>
    <s v="2.7 - OBRAS"/>
    <s v="2.7.1 - OBRAS EN EDIFICACIONES"/>
    <s v="N"/>
    <s v="00 - N/A"/>
    <s v="10 - FONDO GENERAL"/>
    <s v=" "/>
    <s v="99 - MULTIPROVINCIAL"/>
    <n v="0"/>
    <n v="67889403.969999999"/>
    <n v="36723681.359999999"/>
  </r>
  <r>
    <s v="2024"/>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 "/>
    <s v="99 - MULTIPROVINCIAL"/>
    <n v="0"/>
    <n v="50380774"/>
    <n v="42577687.469999999"/>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 "/>
    <s v="99 - MULTIPROVINCIAL"/>
    <n v="0"/>
    <n v="363600"/>
    <n v="273141"/>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 "/>
    <s v="99 - MULTIPROVINCIAL"/>
    <n v="2500000"/>
    <n v="2505000"/>
    <n v="2500000"/>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 "/>
    <s v="99 - MULTIPROVINCIAL"/>
    <n v="500000"/>
    <n v="331400"/>
    <n v="33136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 "/>
    <s v="32 - SANTO DOMINGO"/>
    <n v="750000"/>
    <n v="1600000"/>
    <n v="1599997.4"/>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 "/>
    <s v="32 - SANTO DOMINGO"/>
    <n v="200000"/>
    <n v="57348"/>
    <n v="57348"/>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 "/>
    <s v="32 - SANTO DOMINGO"/>
    <n v="50000"/>
    <n v="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 "/>
    <s v="32 - SANTO DOMINGO"/>
    <n v="450000"/>
    <n v="296475"/>
    <n v="296475"/>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 "/>
    <s v="99 - MULTIPROVINCIAL"/>
    <n v="115000"/>
    <n v="46020"/>
    <n v="46020"/>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 "/>
    <s v="99 - MULTIPROVINCIAL"/>
    <n v="60000"/>
    <n v="37300"/>
    <n v="37199.5"/>
  </r>
  <r>
    <s v="2024"/>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 "/>
    <s v="99 - MULTIPROVINCIAL"/>
    <n v="858824"/>
    <n v="434218.48"/>
    <n v="434217.76999999996"/>
  </r>
  <r>
    <s v="2024"/>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 "/>
    <s v="99 - MULTIPROVINCIAL"/>
    <n v="200000"/>
    <n v="355281.52"/>
    <n v="355281.04000000004"/>
  </r>
  <r>
    <s v="2024"/>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 "/>
    <s v="99 - MULTIPROVINCIAL"/>
    <n v="0"/>
    <n v="20000000"/>
    <n v="12317097.060000001"/>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 "/>
    <s v="99 - MULTIPROVINCIAL"/>
    <n v="2100000"/>
    <n v="3265370.1"/>
    <n v="3137471.6199999996"/>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 "/>
    <s v="99 - MULTIPROVINCIAL"/>
    <n v="0"/>
    <n v="4608232.03"/>
    <n v="4549746.0500000007"/>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 "/>
    <s v="99 - MULTIPROVINCIAL"/>
    <n v="73367"/>
    <n v="73367"/>
    <n v="53395"/>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 "/>
    <s v="99 - MULTIPROVINCIAL"/>
    <n v="0"/>
    <n v="206306.69"/>
    <n v="199492.19"/>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 "/>
    <s v="99 - MULTIPROVINCIAL"/>
    <n v="6279974"/>
    <n v="53494731.299999997"/>
    <n v="47637876.310000002"/>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 "/>
    <s v="99 - MULTIPROVINCIAL"/>
    <n v="0"/>
    <n v="18275626.300000001"/>
    <n v="18095919.150000002"/>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 "/>
    <s v="99 - MULTIPROVINCIAL"/>
    <n v="1330000"/>
    <n v="7949872.5999999996"/>
    <n v="6053622.2399999993"/>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 "/>
    <s v="99 - MULTIPROVINCIAL"/>
    <n v="0"/>
    <n v="2067784.06"/>
    <n v="2011393.7300000002"/>
  </r>
  <r>
    <s v="2024"/>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 "/>
    <s v="99 - MULTIPROVINCIAL"/>
    <n v="0"/>
    <n v="70682"/>
    <n v="70682"/>
  </r>
  <r>
    <s v="2024"/>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 "/>
    <s v="99 - MULTIPROVINCIAL"/>
    <n v="100000"/>
    <n v="100000"/>
    <n v="0"/>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 "/>
    <s v="01 - DISTRITO NACIONAL"/>
    <n v="480000"/>
    <n v="2300445"/>
    <n v="1794343.69"/>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 "/>
    <s v="01 - DISTRITO NACIONAL"/>
    <n v="0"/>
    <n v="189145"/>
    <n v="188377.87"/>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 "/>
    <s v="01 - DISTRITO NACIONAL"/>
    <n v="0"/>
    <n v="5000"/>
    <n v="5000"/>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 "/>
    <s v="01 - DISTRITO NACIONAL"/>
    <n v="240000"/>
    <n v="1061311"/>
    <n v="928822.78999999992"/>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 "/>
    <s v="01 - DISTRITO NACIONAL"/>
    <n v="0"/>
    <n v="56000"/>
    <n v="0"/>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 "/>
    <s v="99 - MULTIPROVINCIAL"/>
    <n v="556854"/>
    <n v="642300"/>
    <n v="637873.19999999995"/>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 "/>
    <s v="99 - MULTIPROVINCIAL"/>
    <n v="650000"/>
    <n v="49000"/>
    <n v="45754.5"/>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 "/>
    <s v="99 - MULTIPROVINCIAL"/>
    <n v="125000"/>
    <n v="28500"/>
    <n v="28500"/>
  </r>
  <r>
    <s v="2024"/>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 "/>
    <s v="01 - DISTRITO NACIONAL"/>
    <n v="0"/>
    <n v="153249.75"/>
    <n v="153249.75"/>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 "/>
    <s v="99 - MULTIPROVINCIAL"/>
    <n v="0"/>
    <n v="2537247.1300000004"/>
    <n v="2537246.33"/>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3 - EQUIPO E INSTRUMENTAL, CIENTÍFICO Y LABORATORIO"/>
    <s v="N"/>
    <s v="00 - N/A"/>
    <s v="10 - FONDO GENERAL"/>
    <s v=" "/>
    <s v="99 - MULTIPROVINCIAL"/>
    <n v="0"/>
    <n v="0"/>
    <n v="0"/>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 "/>
    <s v="99 - MULTIPROVINCIAL"/>
    <n v="0"/>
    <n v="74005"/>
    <n v="74004.88"/>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 "/>
    <s v="99 - MULTIPROVINCIAL"/>
    <n v="0"/>
    <n v="14415169"/>
    <n v="14405284.040000003"/>
  </r>
  <r>
    <s v="2024"/>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 "/>
    <s v="99 - MULTIPROVINCIAL"/>
    <n v="650000"/>
    <n v="544684"/>
    <n v="540735.35"/>
  </r>
  <r>
    <s v="2024"/>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 "/>
    <s v="99 - MULTIPROVINCIAL"/>
    <n v="110000"/>
    <n v="172870"/>
    <n v="172870"/>
  </r>
  <r>
    <s v="2024"/>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 "/>
    <s v="99 - MULTIPROVINCIAL"/>
    <n v="159999"/>
    <n v="165030"/>
    <n v="164474.29999999999"/>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 "/>
    <s v="99 - MULTIPROVINCIAL"/>
    <n v="3355131"/>
    <n v="355264"/>
    <n v="355262.6"/>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 "/>
    <s v="99 - MULTIPROVINCIAL"/>
    <n v="50000"/>
    <n v="131275"/>
    <n v="131275"/>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 "/>
    <s v="99 - MULTIPROVINCIAL"/>
    <n v="150000"/>
    <n v="411308.4"/>
    <n v="411306.23999999999"/>
  </r>
  <r>
    <s v="2024"/>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 "/>
    <s v="99 - MULTIPROVINCIAL"/>
    <n v="3225000"/>
    <n v="8574269.7400000002"/>
    <n v="8574269.7400000002"/>
  </r>
  <r>
    <s v="2024"/>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 "/>
    <s v="99 - MULTIPROVINCIAL"/>
    <n v="800000"/>
    <n v="3075103.08"/>
    <n v="3075103.07"/>
  </r>
  <r>
    <s v="2024"/>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 "/>
    <s v="99 - MULTIPROVINCIAL"/>
    <n v="3000000"/>
    <n v="0"/>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 "/>
    <s v="99 - MULTIPROVINCIAL"/>
    <n v="3820000"/>
    <n v="1023325.7199999996"/>
    <n v="1023279.7000000001"/>
  </r>
  <r>
    <s v="2024"/>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 "/>
    <s v="99 - MULTIPROVINCIAL"/>
    <n v="400000"/>
    <n v="1386707.4000000001"/>
    <n v="1386707.3900000001"/>
  </r>
  <r>
    <s v="2024"/>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 "/>
    <s v="99 - MULTIPROVINCIAL"/>
    <n v="500000"/>
    <n v="0"/>
    <n v="0"/>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 "/>
    <s v="99 - MULTIPROVINCIAL"/>
    <n v="675000"/>
    <n v="284230"/>
    <n v="224182.3"/>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 "/>
    <s v="99 - MULTIPROVINCIAL"/>
    <n v="80000"/>
    <n v="22500"/>
    <n v="22125"/>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 "/>
    <s v="99 - MULTIPROVINCIAL"/>
    <n v="133572"/>
    <n v="113800"/>
    <n v="113711.15"/>
  </r>
  <r>
    <s v="2024"/>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 "/>
    <s v="99 - MULTIPROVINCIAL"/>
    <n v="0"/>
    <n v="148104"/>
    <n v="148101.79999999999"/>
  </r>
  <r>
    <s v="2024"/>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 "/>
    <s v="99 - MULTIPROVINCIAL"/>
    <n v="0"/>
    <n v="1552628"/>
    <n v="1436119.9699999997"/>
  </r>
  <r>
    <s v="2024"/>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 "/>
    <s v="99 - MULTIPROVINCIAL"/>
    <n v="0"/>
    <n v="90890"/>
    <n v="90860"/>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10 - FONDO GENERAL"/>
    <s v=" "/>
    <s v="99 - MULTIPROVINCIAL"/>
    <n v="0"/>
    <n v="672600"/>
    <n v="672600"/>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 "/>
    <s v="99 - MULTIPROVINCIAL"/>
    <n v="0"/>
    <n v="3255897"/>
    <n v="3255896.79"/>
  </r>
  <r>
    <s v="2024"/>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 "/>
    <s v="99 - MULTIPROVINCIAL"/>
    <n v="0"/>
    <n v="23589"/>
    <n v="23588.2"/>
  </r>
  <r>
    <s v="2024"/>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 "/>
    <s v="99 - MULTIPROVINCIAL"/>
    <n v="0"/>
    <n v="70210"/>
    <n v="70210"/>
  </r>
  <r>
    <s v="2024"/>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 "/>
    <s v="99 - MULTIPROVINCIAL"/>
    <n v="2473492"/>
    <n v="390271"/>
    <n v="390131.97"/>
  </r>
  <r>
    <s v="2024"/>
    <x v="0"/>
    <x v="0"/>
    <x v="1"/>
    <x v="7"/>
    <s v="2 - Poder Ejecutivo"/>
    <s v="0203 - MINISTERIO DE DEFENSA"/>
    <s v="0017 - SERVICIO MILITAR VOLUNTARIO"/>
    <s v="1 - SERVICIOS  GENERALES"/>
    <s v="1.3 - Defensa nacional"/>
    <s v="1.3.01 - Defensa militar"/>
    <s v="2.6 - BIENES MUEBLES, INMUEBLES E INTANGIBLES"/>
    <s v="2.6.2 - MOBILIARIO Y EQUIPO DE AUDIO, AUDIOVISUAL, RECREATIVO Y EDUCACIONAL"/>
    <s v="N"/>
    <s v="00 - N/A"/>
    <s v="10 - FONDO GENERAL"/>
    <s v=" "/>
    <s v="99 - MULTIPROVINCIAL"/>
    <n v="0"/>
    <n v="72139"/>
    <n v="72105.08"/>
  </r>
  <r>
    <s v="2024"/>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 "/>
    <s v="99 - MULTIPROVINCIAL"/>
    <n v="0"/>
    <n v="5310"/>
    <n v="5310"/>
  </r>
  <r>
    <s v="2024"/>
    <x v="0"/>
    <x v="0"/>
    <x v="1"/>
    <x v="7"/>
    <s v="2 - Poder Ejecutivo"/>
    <s v="0203 - MINISTERIO DE DEFENSA"/>
    <s v="0017 - SERVICIO MILITAR VOLUNTARIO"/>
    <s v="1 - SERVICIOS  GENERALES"/>
    <s v="1.3 - Defensa nacional"/>
    <s v="1.3.01 - Defensa militar"/>
    <s v="2.6 - BIENES MUEBLES, INMUEBLES E INTANGIBLES"/>
    <s v="2.6.6 - EQUIPOS DE DEFENSA Y SEGURIDAD"/>
    <s v="N"/>
    <s v="00 - N/A"/>
    <s v="10 - FONDO GENERAL"/>
    <s v=" "/>
    <s v="99 - MULTIPROVINCIAL"/>
    <n v="0"/>
    <n v="88572"/>
    <n v="88411.5"/>
  </r>
  <r>
    <s v="2024"/>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 "/>
    <s v="99 - MULTIPROVINCIAL"/>
    <n v="522120"/>
    <n v="450120"/>
    <n v="447751"/>
  </r>
  <r>
    <s v="2024"/>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20 - FONDOS CON DESTINO ESPECÍFICO"/>
    <s v=" "/>
    <s v="99 - MULTIPROVINCIAL"/>
    <n v="0"/>
    <n v="411620"/>
    <n v="284734"/>
  </r>
  <r>
    <s v="2024"/>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 "/>
    <s v="99 - MULTIPROVINCIAL"/>
    <n v="0"/>
    <n v="41600"/>
    <n v="41559.199999999997"/>
  </r>
  <r>
    <s v="2024"/>
    <x v="0"/>
    <x v="0"/>
    <x v="1"/>
    <x v="7"/>
    <s v="2 - Poder Ejecutivo"/>
    <s v="0203 - MINISTERIO DE DEFENSA"/>
    <s v="0019 - SUPERINTENDENCIA DE VIGILANCIA Y SEGURIDAD PRIVADA"/>
    <s v="1 - SERVICIOS  GENERALES"/>
    <s v="1.3 - Defensa nacional"/>
    <s v="1.3.01 - Defensa militar"/>
    <s v="2.6 - BIENES MUEBLES, INMUEBLES E INTANGIBLES"/>
    <s v="2.6.3 - EQUIPO E INSTRUMENTAL, CIENTÍFICO Y LABORATORIO"/>
    <s v="N"/>
    <s v="00 - N/A"/>
    <s v="20 - FONDOS CON DESTINO ESPECÍFICO"/>
    <s v=" "/>
    <s v="99 - MULTIPROVINCIAL"/>
    <n v="0"/>
    <n v="89367"/>
    <n v="87154.8"/>
  </r>
  <r>
    <s v="2024"/>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 "/>
    <s v="99 - MULTIPROVINCIAL"/>
    <n v="0"/>
    <n v="573000"/>
    <n v="572750.76"/>
  </r>
  <r>
    <s v="2024"/>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20 - FONDOS CON DESTINO ESPECÍFICO"/>
    <s v=" "/>
    <s v="99 - MULTIPROVINCIAL"/>
    <n v="0"/>
    <n v="256100"/>
    <n v="253036.01"/>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 "/>
    <s v="99 - MULTIPROVINCIAL"/>
    <n v="2450000"/>
    <n v="4999920.07"/>
    <n v="4999917.7800000012"/>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 "/>
    <s v="99 - MULTIPROVINCIAL"/>
    <n v="500000"/>
    <n v="2919553.4"/>
    <n v="2919553.04"/>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3 - EQUIPO E INSTRUMENTAL, CIENTÍFICO Y LABORATORIO"/>
    <s v="N"/>
    <s v="00 - N/A"/>
    <s v="10 - FONDO GENERAL"/>
    <s v=" "/>
    <s v="99 - MULTIPROVINCIAL"/>
    <n v="100000"/>
    <n v="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4 - VEHÍCULOS Y EQUIPO DE TRANSPORTE, TRACCIÓN Y ELEVACIÓN"/>
    <s v="N"/>
    <s v="00 - N/A"/>
    <s v="10 - FONDO GENERAL"/>
    <s v=" "/>
    <s v="99 - MULTIPROVINCIAL"/>
    <n v="1000000"/>
    <n v="24347900"/>
    <n v="24347899.989999998"/>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 "/>
    <s v="99 - MULTIPROVINCIAL"/>
    <n v="1700000"/>
    <n v="6077990.7000000002"/>
    <n v="6077895.4699999997"/>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6 - EQUIPOS DE DEFENSA Y SEGURIDAD"/>
    <s v="N"/>
    <s v="00 - N/A"/>
    <s v="10 - FONDO GENERAL"/>
    <s v=" "/>
    <s v="99 - MULTIPROVINCIAL"/>
    <n v="500000"/>
    <n v="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 "/>
    <s v="99 - MULTIPROVINCIAL"/>
    <n v="700000"/>
    <n v="1148140"/>
    <n v="114814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 "/>
    <s v="99 - MULTIPROVINCIAL"/>
    <n v="0"/>
    <n v="459965"/>
    <n v="459964.70999999996"/>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 "/>
    <s v="99 - MULTIPROVINCIAL"/>
    <n v="0"/>
    <n v="8408477.5199999996"/>
    <n v="7712267.8700000001"/>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 "/>
    <s v="99 - MULTIPROVINCIAL"/>
    <n v="0"/>
    <n v="1830271.2300000002"/>
    <n v="869168.52999999991"/>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 "/>
    <s v="99 - MULTIPROVINCIAL"/>
    <n v="0"/>
    <n v="403379.99"/>
    <n v="397379.99"/>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 "/>
    <s v="99 - MULTIPROVINCIAL"/>
    <n v="0"/>
    <n v="24171328.530000001"/>
    <n v="813928.51"/>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 "/>
    <s v="99 - MULTIPROVINCIAL"/>
    <n v="0"/>
    <n v="9533325.3900000006"/>
    <n v="7179479.1400000006"/>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 "/>
    <s v="99 - MULTIPROVINCIAL"/>
    <n v="0"/>
    <n v="3468224.1399999992"/>
    <n v="1730674.1400000001"/>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 "/>
    <s v="99 - MULTIPROVINCIAL"/>
    <n v="0"/>
    <n v="1495000"/>
    <n v="149500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 "/>
    <s v="99 - MULTIPROVINCIAL"/>
    <n v="0"/>
    <n v="26954.089999999997"/>
    <n v="26954.09"/>
  </r>
  <r>
    <s v="2024"/>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 "/>
    <s v="99 - MULTIPROVINCIAL"/>
    <n v="0"/>
    <n v="7054641.8899999997"/>
    <n v="6424655.3399999999"/>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 "/>
    <s v="99 - MULTIPROVINCIAL"/>
    <n v="543000"/>
    <n v="4375963"/>
    <n v="4123214.6300000004"/>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20 - FONDOS CON DESTINO ESPECÍFICO"/>
    <s v=" "/>
    <s v="99 - MULTIPROVINCIAL"/>
    <n v="0"/>
    <n v="306851"/>
    <n v="306670.2"/>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2 - MOBILIARIO Y EQUIPO DE AUDIO, AUDIOVISUAL, RECREATIVO Y EDUCACIONAL"/>
    <s v="N"/>
    <s v="00 - N/A"/>
    <s v="10 - FONDO GENERAL"/>
    <s v=" "/>
    <s v="99 - MULTIPROVINCIAL"/>
    <n v="0"/>
    <n v="2218675"/>
    <n v="2021998.5999999999"/>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2 - MOBILIARIO Y EQUIPO DE AUDIO, AUDIOVISUAL, RECREATIVO Y EDUCACIONAL"/>
    <s v="N"/>
    <s v="00 - N/A"/>
    <s v="20 - FONDOS CON DESTINO ESPECÍFICO"/>
    <s v=" "/>
    <s v="99 - MULTIPROVINCIAL"/>
    <n v="0"/>
    <n v="49560"/>
    <n v="49560"/>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 "/>
    <s v="99 - MULTIPROVINCIAL"/>
    <n v="0"/>
    <n v="285340"/>
    <n v="285276.79999999999"/>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20 - FONDOS CON DESTINO ESPECÍFICO"/>
    <s v=" "/>
    <s v="99 - MULTIPROVINCIAL"/>
    <n v="0"/>
    <n v="839887"/>
    <n v="839688"/>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6 - EQUIPOS DE DEFENSA Y SEGURIDAD"/>
    <s v="N"/>
    <s v="00 - N/A"/>
    <s v="10 - FONDO GENERAL"/>
    <s v=" "/>
    <s v="99 - MULTIPROVINCIAL"/>
    <n v="0"/>
    <n v="52"/>
    <n v="0"/>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6 - EQUIPOS DE DEFENSA Y SEGURIDAD"/>
    <s v="N"/>
    <s v="00 - N/A"/>
    <s v="20 - FONDOS CON DESTINO ESPECÍFICO"/>
    <s v=" "/>
    <s v="99 - MULTIPROVINCIAL"/>
    <n v="0"/>
    <n v="194181"/>
    <n v="98648"/>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7 - ACTIVOS BIOLÓGICOS"/>
    <s v="N"/>
    <s v="00 - N/A"/>
    <s v="10 - FONDO GENERAL"/>
    <s v=" "/>
    <s v="99 - MULTIPROVINCIAL"/>
    <n v="0"/>
    <n v="248300"/>
    <n v="247340"/>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8 - BIENES INTANGIBLES"/>
    <s v="N"/>
    <s v="00 - N/A"/>
    <s v="10 - FONDO GENERAL"/>
    <s v=" "/>
    <s v="99 - MULTIPROVINCIAL"/>
    <n v="0"/>
    <n v="27"/>
    <n v="0"/>
  </r>
  <r>
    <s v="2024"/>
    <x v="0"/>
    <x v="0"/>
    <x v="1"/>
    <x v="7"/>
    <s v="2 - Poder Ejecutivo"/>
    <s v="0203 - MINISTERIO DE DEFENSA"/>
    <s v="0028 - INSTITUTO SUPERIOR PARA LA DEFENSA ' GENERAL JUAN PABLO DUARTE DIEZ' INSUDE."/>
    <s v="4 - SERVICIOS SOCIALES"/>
    <s v="4.4 - Educación"/>
    <s v="4.4.04 - Educación superior"/>
    <s v="2.7 - OBRAS"/>
    <s v="2.7.1 - OBRAS EN EDIFICACIONES"/>
    <s v="N"/>
    <s v="00 - N/A"/>
    <s v="10 - FONDO GENERAL"/>
    <s v=" "/>
    <s v="99 - MULTIPROVINCIAL"/>
    <n v="0"/>
    <n v="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 "/>
    <s v="99 - MULTIPROVINCIAL"/>
    <n v="322898"/>
    <n v="1105508"/>
    <n v="847705.26"/>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 "/>
    <s v="99 - MULTIPROVINCIAL"/>
    <n v="0"/>
    <n v="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 "/>
    <s v="99 - MULTIPROVINCIAL"/>
    <n v="5400000"/>
    <n v="1760287"/>
    <n v="165975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 "/>
    <s v="99 - MULTIPROVINCIAL"/>
    <n v="185000"/>
    <n v="790800"/>
    <n v="611654.59000000008"/>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 "/>
    <s v="99 - MULTIPROVINCIAL"/>
    <n v="0"/>
    <n v="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 "/>
    <s v="99 - MULTIPROVINCIAL"/>
    <n v="1187777"/>
    <n v="300780"/>
    <n v="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 "/>
    <s v="99 - MULTIPROVINCIAL"/>
    <n v="0"/>
    <n v="283818"/>
    <n v="275574.27"/>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 "/>
    <s v="99 - MULTIPROVINCIAL"/>
    <n v="0"/>
    <n v="371113"/>
    <n v="13098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 "/>
    <s v="99 - MULTIPROVINCIAL"/>
    <n v="0"/>
    <n v="34220"/>
    <n v="3422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 "/>
    <s v="99 - MULTIPROVINCIAL"/>
    <n v="3500000"/>
    <n v="267701"/>
    <n v="267070.06"/>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 "/>
    <s v="99 - MULTIPROVINCIAL"/>
    <n v="0"/>
    <n v="1607937.7000000002"/>
    <n v="1325428.25"/>
  </r>
  <r>
    <s v="2024"/>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 "/>
    <s v="01 - DISTRITO NACIONAL"/>
    <n v="0"/>
    <n v="691485"/>
    <n v="421736.43000000005"/>
  </r>
  <r>
    <s v="2024"/>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 "/>
    <s v="01 - DISTRITO NACIONAL"/>
    <n v="0"/>
    <n v="1863820"/>
    <n v="1737219.6"/>
  </r>
  <r>
    <s v="2024"/>
    <x v="0"/>
    <x v="0"/>
    <x v="1"/>
    <x v="7"/>
    <s v="2 - Poder Ejecutivo"/>
    <s v="0203 - MINISTERIO DE DEFENSA"/>
    <s v="0004 - PRIMER REGIMIENTO DE LA GUARDIA PRESIDENCIAL"/>
    <s v="1 - SERVICIOS  GENERALES"/>
    <s v="1.3 - Defensa nacional"/>
    <s v="1.3.01 - Defensa militar"/>
    <s v="2.6 - BIENES MUEBLES, INMUEBLES E INTANGIBLES"/>
    <s v="2.6.6 - EQUIPOS DE DEFENSA Y SEGURIDAD"/>
    <s v="N"/>
    <s v="00 - N/A"/>
    <s v="10 - FONDO GENERAL"/>
    <s v=" "/>
    <s v="01 - DISTRITO NACIONAL"/>
    <n v="0"/>
    <n v="578495"/>
    <n v="578495"/>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 "/>
    <s v="01 - DISTRITO NACIONAL"/>
    <n v="25000000"/>
    <n v="38512041.039999999"/>
    <n v="22008572.84"/>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 "/>
    <s v="01 - DISTRITO NACIONAL"/>
    <n v="164500"/>
    <n v="26965459"/>
    <n v="25093490.099999998"/>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 "/>
    <s v="01 - DISTRITO NACIONAL"/>
    <n v="0"/>
    <n v="63944"/>
    <n v="56000.44"/>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 "/>
    <s v="01 - DISTRITO NACIONAL"/>
    <n v="40500000"/>
    <n v="126961929.40000001"/>
    <n v="47992240.030000001"/>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 "/>
    <s v="01 - DISTRITO NACIONAL"/>
    <n v="113310000"/>
    <n v="22218600"/>
    <n v="14125891.58"/>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 "/>
    <s v="01 - DISTRITO NACIONAL"/>
    <n v="113363404"/>
    <n v="3063404"/>
    <n v="2519724.39"/>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 "/>
    <s v="01 - DISTRITO NACIONAL"/>
    <n v="87580983"/>
    <n v="0"/>
    <n v="0"/>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 "/>
    <s v="01 - DISTRITO NACIONAL"/>
    <n v="0"/>
    <n v="1896648.9"/>
    <n v="750244.94000000006"/>
  </r>
  <r>
    <s v="2024"/>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 "/>
    <s v="01 - DISTRITO NACIONAL"/>
    <n v="20000000"/>
    <n v="24500000"/>
    <n v="0"/>
  </r>
  <r>
    <s v="2024"/>
    <x v="0"/>
    <x v="0"/>
    <x v="1"/>
    <x v="7"/>
    <s v="2 - Poder Ejecutivo"/>
    <s v="0204 - MINISTERIO DE RELACIONES EXTERIORES"/>
    <s v="0001 - MINISTERIO DE RELACIONES EXTERIORES"/>
    <s v="1 - SERVICIOS  GENERALES"/>
    <s v="1.2 - Relaciones internacionales"/>
    <s v="1.2.02 - Relaciones internacionales desde oficinas en el exterior"/>
    <s v="2.6 - BIENES MUEBLES, INMUEBLES E INTANGIBLES"/>
    <s v="2.6.1 - MOBILIARIO Y EQUIPO"/>
    <s v="N"/>
    <s v="00 - N/A"/>
    <s v="10 - FONDO GENERAL"/>
    <s v=" "/>
    <s v="99 - MULTIPROVINCIAL"/>
    <n v="0"/>
    <n v="777689"/>
    <n v="770335.38"/>
  </r>
  <r>
    <s v="2024"/>
    <x v="0"/>
    <x v="0"/>
    <x v="1"/>
    <x v="7"/>
    <s v="2 - Poder Ejecutivo"/>
    <s v="0204 - MINISTERIO DE RELACIONES EXTERIORES"/>
    <s v="0001 - MINISTERIO DE RELACIONES EXTERIORES"/>
    <s v="1 - SERVICIOS  GENERALES"/>
    <s v="1.2 - Relaciones internacionales"/>
    <s v="1.2.02 - Relaciones internacionales desde oficinas en el exterior"/>
    <s v="2.6 - BIENES MUEBLES, INMUEBLES E INTANGIBLES"/>
    <s v="2.6.2 - MOBILIARIO Y EQUIPO DE AUDIO, AUDIOVISUAL, RECREATIVO Y EDUCACIONAL"/>
    <s v="N"/>
    <s v="00 - N/A"/>
    <s v="10 - FONDO GENERAL"/>
    <s v=" "/>
    <s v="99 - MULTIPROVINCIAL"/>
    <n v="0"/>
    <n v="527519.46"/>
    <n v="522531.38"/>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 "/>
    <s v="99 - MULTIPROVINCIAL"/>
    <n v="35200000"/>
    <n v="39050000"/>
    <n v="20292092.93"/>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 "/>
    <s v="99 - MULTIPROVINCIAL"/>
    <n v="1400000"/>
    <n v="13900000"/>
    <n v="283786.45999999996"/>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 "/>
    <s v="99 - MULTIPROVINCIAL"/>
    <n v="250000"/>
    <n v="25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 "/>
    <s v="99 - MULTIPROVINCIAL"/>
    <n v="12250000"/>
    <n v="20485000"/>
    <n v="19236994.990000002"/>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 "/>
    <s v="99 - MULTIPROVINCIAL"/>
    <n v="4500000"/>
    <n v="25300000"/>
    <n v="6429794.04"/>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 "/>
    <s v="99 - MULTIPROVINCIAL"/>
    <n v="2000000"/>
    <n v="4150000"/>
    <n v="3738572"/>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10 - FONDO GENERAL"/>
    <s v=" "/>
    <s v="99 - MULTIPROVINCIAL"/>
    <n v="0"/>
    <n v="52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 "/>
    <s v="99 - MULTIPROVINCIAL"/>
    <n v="300000"/>
    <n v="685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 "/>
    <s v="99 - MULTIPROVINCIAL"/>
    <n v="500000"/>
    <n v="500000"/>
    <n v="0"/>
  </r>
  <r>
    <s v="2024"/>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 "/>
    <s v="99 - MULTIPROVINCIAL"/>
    <n v="10000000"/>
    <n v="35250000"/>
    <n v="6314195.7999999998"/>
  </r>
  <r>
    <s v="2024"/>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 "/>
    <s v="01 - DISTRITO NACIONAL"/>
    <n v="4050000"/>
    <n v="1122932.6400000001"/>
    <n v="1119003.06"/>
  </r>
  <r>
    <s v="2024"/>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 "/>
    <s v="01 - DISTRITO NACIONAL"/>
    <n v="550000"/>
    <n v="348697.36"/>
    <n v="348554.20999999996"/>
  </r>
  <r>
    <s v="2024"/>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 "/>
    <s v="01 - DISTRITO NACIONAL"/>
    <n v="100000"/>
    <n v="0"/>
    <n v="0"/>
  </r>
  <r>
    <s v="2024"/>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 "/>
    <s v="01 - DISTRITO NACIONAL"/>
    <n v="1000"/>
    <n v="1000"/>
    <n v="0"/>
  </r>
  <r>
    <s v="2024"/>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 "/>
    <s v="01 - DISTRITO NACIONAL"/>
    <n v="660000"/>
    <n v="559875"/>
    <n v="554483.03"/>
  </r>
  <r>
    <s v="2024"/>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 "/>
    <s v="01 - DISTRITO NACIONAL"/>
    <n v="150000"/>
    <n v="0"/>
    <n v="0"/>
  </r>
  <r>
    <s v="2024"/>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 "/>
    <s v="01 - DISTRITO NACIONAL"/>
    <n v="400000"/>
    <n v="0"/>
    <n v="0"/>
  </r>
  <r>
    <s v="2024"/>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 "/>
    <s v="01 - DISTRITO NACIONAL"/>
    <n v="1500000"/>
    <n v="0"/>
    <n v="0"/>
  </r>
  <r>
    <s v="2024"/>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 "/>
    <s v="99 - MULTIPROVINCIAL"/>
    <n v="100000"/>
    <n v="100000"/>
    <n v="94000"/>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 "/>
    <s v="01 - DISTRITO NACIONAL"/>
    <n v="950000"/>
    <n v="750000"/>
    <n v="359033.05"/>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 "/>
    <s v="01 - DISTRITO NACIONAL"/>
    <n v="150000"/>
    <n v="15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 "/>
    <s v="99 - MULTIPROVINCIAL"/>
    <n v="16952011"/>
    <n v="10832808"/>
    <n v="9327363.0199999996"/>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 "/>
    <s v="99 - MULTIPROVINCIAL"/>
    <n v="2300000"/>
    <n v="28320000"/>
    <n v="27003405.929999996"/>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 "/>
    <s v="99 - MULTIPROVINCIAL"/>
    <n v="32433868"/>
    <n v="19797000"/>
    <n v="3226952.25"/>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2492500"/>
    <n v="1792500"/>
    <n v="1580227.6300000001"/>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 "/>
    <s v="99 - MULTIPROVINCIAL"/>
    <n v="1450000"/>
    <n v="630000"/>
    <n v="68825.67"/>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137000"/>
    <n v="137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 "/>
    <s v="99 - MULTIPROVINCIAL"/>
    <n v="400000"/>
    <n v="300000"/>
    <n v="962.88"/>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73776063"/>
    <n v="77946"/>
    <n v="29146"/>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 "/>
    <s v="99 - MULTIPROVINCIAL"/>
    <n v="41100000"/>
    <n v="300000"/>
    <n v="5133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 "/>
    <s v="01 - DISTRITO NACIONAL"/>
    <n v="0"/>
    <n v="82220000"/>
    <n v="2147500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26545900"/>
    <n v="21485138"/>
    <n v="18589311.219999999"/>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 "/>
    <s v="99 - MULTIPROVINCIAL"/>
    <n v="30150000"/>
    <n v="14850000"/>
    <n v="12356733.57"/>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9963050"/>
    <n v="863050"/>
    <n v="314064.79000000004"/>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 "/>
    <s v="99 - MULTIPROVINCIAL"/>
    <n v="2000000"/>
    <n v="42533600"/>
    <n v="42433599.880000003"/>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 "/>
    <s v="99 - MULTIPROVINCIAL"/>
    <n v="0"/>
    <n v="7700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10 - FONDO GENERAL"/>
    <s v=" "/>
    <s v="01 - DISTRITO NACIONAL"/>
    <n v="119000000"/>
    <n v="2278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 "/>
    <s v="99 - MULTIPROVINCIAL"/>
    <n v="502000"/>
    <n v="570000"/>
    <n v="555350.94999999995"/>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 "/>
    <s v="99 - MULTIPROVINCIAL"/>
    <n v="217600"/>
    <n v="2007585.68"/>
    <n v="1933344.2"/>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9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 "/>
    <s v="99 - MULTIPROVINCIAL"/>
    <n v="0"/>
    <n v="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 "/>
    <s v="99 - MULTIPROVINCIAL"/>
    <n v="0"/>
    <n v="81000"/>
    <n v="80699.95"/>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 "/>
    <s v="99 - MULTIPROVINCIAL"/>
    <n v="0"/>
    <n v="3000000"/>
    <n v="263700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5500"/>
    <n v="155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 "/>
    <s v="99 - MULTIPROVINCIAL"/>
    <n v="692000"/>
    <n v="147014.32000000007"/>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 "/>
    <s v="99 - MULTIPROVINCIAL"/>
    <n v="0"/>
    <n v="2400000"/>
    <n v="1758053.68"/>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126000"/>
    <n v="123211.86"/>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 "/>
    <s v="99 - MULTIPROVINCIAL"/>
    <n v="2125000"/>
    <n v="744226"/>
    <n v="744226"/>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 "/>
    <s v="99 - MULTIPROVINCIAL"/>
    <n v="2359798"/>
    <n v="9494904"/>
    <n v="9313227.3100000005"/>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2447269"/>
    <n v="2029723.9000000001"/>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 "/>
    <s v="99 - MULTIPROVINCIAL"/>
    <n v="545000"/>
    <n v="94200"/>
    <n v="9420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 "/>
    <s v="99 - MULTIPROVINCIAL"/>
    <n v="0"/>
    <n v="561168"/>
    <n v="19260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 "/>
    <s v="99 - MULTIPROVINCIAL"/>
    <n v="65000"/>
    <n v="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 "/>
    <s v="99 - MULTIPROVINCIAL"/>
    <n v="0"/>
    <n v="11864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645000"/>
    <n v="1116519"/>
    <n v="27258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 "/>
    <s v="99 - MULTIPROVINCIAL"/>
    <n v="345000"/>
    <n v="505913"/>
    <n v="495441.88"/>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70 - DONACION EXTERNA"/>
    <s v=" "/>
    <s v="99 - MULTIPROVINCIAL"/>
    <n v="0"/>
    <n v="961154"/>
    <n v="92099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 "/>
    <s v="99 - MULTIPROVINCIAL"/>
    <n v="0"/>
    <n v="58395135.789999999"/>
    <n v="43954796.019999996"/>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 "/>
    <s v="99 - MULTIPROVINCIAL"/>
    <n v="0"/>
    <n v="18971769.259999998"/>
    <n v="2823680.47"/>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 "/>
    <s v="99 - MULTIPROVINCIAL"/>
    <n v="13553489"/>
    <n v="4519991.379999998"/>
    <n v="2887414.4200000004"/>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8228331.25"/>
    <n v="1045953.21"/>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50000"/>
    <n v="88367.739999999991"/>
    <n v="88367.739999999991"/>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 "/>
    <s v="99 - MULTIPROVINCIAL"/>
    <n v="0"/>
    <n v="150000"/>
    <n v="14116"/>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89206"/>
    <n v="89205.64"/>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508061"/>
    <n v="109984"/>
    <n v="109975.99"/>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 "/>
    <s v="99 - MULTIPROVINCIAL"/>
    <n v="0"/>
    <n v="8000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50000"/>
    <n v="80.830000000001746"/>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7 - ACTIVOS BIOLÓGICOS"/>
    <s v="N"/>
    <s v="00 - N/A"/>
    <s v="10 - FONDO GENERAL"/>
    <s v=" "/>
    <s v="99 - MULTIPROVINCIAL"/>
    <n v="0"/>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 "/>
    <s v="99 - MULTIPROVINCIAL"/>
    <n v="9000000"/>
    <n v="11486330.25"/>
    <n v="10685545.389999999"/>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15600"/>
    <n v="15576"/>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7 - OBRAS"/>
    <s v="2.7.1 - OBRAS EN EDIFICACIONES"/>
    <s v="N"/>
    <s v="00 - N/A"/>
    <s v="10 - FONDO GENERAL"/>
    <s v=" "/>
    <s v="99 - MULTIPROVINCIAL"/>
    <n v="17070"/>
    <n v="17070"/>
    <n v="0"/>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 "/>
    <s v="99 - MULTIPROVINCIAL"/>
    <n v="1250000"/>
    <n v="3940000"/>
    <n v="2496585"/>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5000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 "/>
    <s v="99 - MULTIPROVINCIAL"/>
    <n v="200000"/>
    <n v="1590590"/>
    <n v="1041237.25"/>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2 - MOBILIARIO Y EQUIPO DE AUDIO, AUDIOVISUAL, RECREATIVO Y EDUCACIONAL"/>
    <s v="N"/>
    <s v="00 - N/A"/>
    <s v="10 - FONDO GENERAL"/>
    <s v=" "/>
    <s v="99 - MULTIPROVINCIAL"/>
    <n v="0"/>
    <n v="17167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 "/>
    <s v="99 - MULTIPROVINCIAL"/>
    <n v="0"/>
    <n v="15000"/>
    <n v="14401.9"/>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 "/>
    <s v="99 - MULTIPROVINCIAL"/>
    <n v="540000"/>
    <n v="731795.1"/>
    <n v="98685.760000000009"/>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6 - EQUIPOS DE DEFENSA Y SEGURIDAD"/>
    <s v="N"/>
    <s v="00 - N/A"/>
    <s v="10 - FONDO GENERAL"/>
    <s v=" "/>
    <s v="99 - MULTIPROVINCIAL"/>
    <n v="0"/>
    <n v="32697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8 - BIENES INTANGIBLES"/>
    <s v="N"/>
    <s v="00 - N/A"/>
    <s v="10 - FONDO GENERAL"/>
    <s v=" "/>
    <s v="99 - MULTIPROVINCIAL"/>
    <n v="0"/>
    <n v="1080000"/>
    <n v="620990.54"/>
  </r>
  <r>
    <s v="2024"/>
    <x v="0"/>
    <x v="0"/>
    <x v="1"/>
    <x v="7"/>
    <s v="2 - Poder Ejecutivo"/>
    <s v="0205 - MINISTERIO DE HACIENDA"/>
    <s v="0006 - CENTRO DE CAPACITACIÓN EN POLITICA Y GESTION FISCAL"/>
    <s v="4 - SERVICIOS SOCIALES"/>
    <s v="4.4 - Educación"/>
    <s v="4.4.09 - Enseñanza no atribuible a ningún nivel"/>
    <s v="2.7 - OBRAS"/>
    <s v="2.7.1 - OBRAS EN EDIFICACIONES"/>
    <s v="N"/>
    <s v="00 - N/A"/>
    <s v="70 - DONACION EXTERNA"/>
    <s v=" "/>
    <s v="99 - MULTIPROVINCIAL"/>
    <n v="0"/>
    <n v="8230510.2999999998"/>
    <n v="2223952.96"/>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 "/>
    <s v="99 - MULTIPROVINCIAL"/>
    <n v="600000"/>
    <n v="2568754.65"/>
    <n v="1591413.2999999998"/>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 "/>
    <s v="99 - MULTIPROVINCIAL"/>
    <n v="0"/>
    <n v="458500"/>
    <n v="0"/>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 "/>
    <s v="99 - MULTIPROVINCIAL"/>
    <n v="800000"/>
    <n v="48310"/>
    <n v="0"/>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8 - BIENES INTANGIBLES"/>
    <s v="N"/>
    <s v="00 - N/A"/>
    <s v="20 - FONDOS CON DESTINO ESPECÍFICO"/>
    <s v=" "/>
    <s v="99 - MULTIPROVINCIAL"/>
    <n v="0"/>
    <n v="766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3328728"/>
    <n v="1326051"/>
    <n v="1314954.2599999998"/>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125000"/>
    <n v="151000"/>
    <n v="133780.76"/>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15000"/>
    <n v="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10705615.879999999"/>
    <n v="766000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331000"/>
    <n v="1510117"/>
    <n v="1510116.97"/>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2000"/>
    <n v="2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8 - BIENES INTANGIBLES"/>
    <s v="N"/>
    <s v="00 - N/A"/>
    <s v="10 - FONDO GENERAL"/>
    <s v=" "/>
    <s v="99 - MULTIPROVINCIAL"/>
    <n v="1110370"/>
    <n v="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2634216"/>
    <n v="625241"/>
    <n v="591453.06999999995"/>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3645537.46"/>
    <n v="3612233.0300000003"/>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74850"/>
    <n v="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35200"/>
    <n v="19765"/>
    <n v="19765"/>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2500000"/>
    <n v="4674000"/>
    <n v="467400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12000"/>
    <n v="2017561"/>
    <n v="2017560.21"/>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 "/>
    <s v="99 - MULTIPROVINCIAL"/>
    <n v="20828200"/>
    <n v="7104400"/>
    <n v="4529291.33"/>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195000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0"/>
    <n v="754000"/>
    <n v="499370.57999999996"/>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 "/>
    <s v="99 - MULTIPROVINCIAL"/>
    <n v="0"/>
    <n v="130085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21300"/>
    <n v="12224.8"/>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4000000"/>
    <n v="11866000"/>
    <n v="10969948.76"/>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2700000"/>
    <n v="5550000"/>
    <n v="1049025.4300000002"/>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32500"/>
    <n v="801000"/>
    <n v="697975.88"/>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8 - BIENES INTANGIBLES"/>
    <s v="N"/>
    <s v="00 - N/A"/>
    <s v="10 - FONDO GENERAL"/>
    <s v=" "/>
    <s v="99 - MULTIPROVINCIAL"/>
    <n v="2000000"/>
    <n v="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 "/>
    <s v="99 - MULTIPROVINCIAL"/>
    <n v="1650000"/>
    <n v="7200000"/>
    <n v="5718932.1099999994"/>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0"/>
    <n v="200000"/>
    <n v="175351.01"/>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000"/>
    <n v="200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4125"/>
    <n v="4125"/>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50000"/>
    <n v="35865"/>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8 - BIENES INTANGIBLES"/>
    <s v="N"/>
    <s v="00 - N/A"/>
    <s v="10 - FONDO GENERAL"/>
    <s v=" "/>
    <s v="99 - MULTIPROVINCIAL"/>
    <n v="1000000"/>
    <n v="400000"/>
    <n v="0"/>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 "/>
    <s v="99 - MULTIPROVINCIAL"/>
    <n v="270000"/>
    <n v="1176400"/>
    <n v="1149544.0499999998"/>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0"/>
    <n v="22600"/>
    <n v="0"/>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732698"/>
    <n v="712697.56"/>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 "/>
    <s v="99 - MULTIPROVINCIAL"/>
    <n v="0"/>
    <n v="914708"/>
    <n v="18762"/>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 "/>
    <s v="99 - MULTIPROVINCIAL"/>
    <n v="225000"/>
    <n v="22500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5 - MAQUINARIA, OTROS EQUIPOS Y HERRAMIENTAS"/>
    <s v="N"/>
    <s v="00 - N/A"/>
    <s v="10 - FONDO GENERAL"/>
    <s v=" "/>
    <s v="99 - MULTIPROVINCIAL"/>
    <n v="0"/>
    <n v="40300"/>
    <n v="29500"/>
  </r>
  <r>
    <s v="2024"/>
    <x v="0"/>
    <x v="0"/>
    <x v="1"/>
    <x v="7"/>
    <s v="2 - Poder Ejecutivo"/>
    <s v="0206 - MINISTERIO DE EDUCACIÓN"/>
    <s v="0001 - MINISTERIO DE EDUCACION"/>
    <s v="4 - SERVICIOS SOCIALES"/>
    <s v="4.2 - Salud"/>
    <s v="4.2.99 - Planificación, gestión y supervisión de la salud"/>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s v="4 - SERVICIOS SOCIALES"/>
    <s v="4.2 - Salud"/>
    <s v="4.2.99 - Planificación, gestión y supervisión de la salud"/>
    <s v="2.7 - OBRAS"/>
    <s v="2.7.1 - OBRAS EN EDIFICACIONES"/>
    <s v="S"/>
    <s v="05 - CONSTRUCCIÓN DEL DISTRITO EDUCATIVO CONSUELO 05-06, MUNICIPIO CONSUELO, PROVINCIA SAN PEDRO DE MACORÍS."/>
    <s v="10 - FONDO GENERAL"/>
    <n v="16796"/>
    <s v="23 - SAN PEDRO DE MACORIS"/>
    <n v="0"/>
    <n v="1.1099999994039536"/>
    <n v="0"/>
  </r>
  <r>
    <s v="2024"/>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 "/>
    <s v="99 - MULTIPROVINCIAL"/>
    <n v="93689085"/>
    <n v="3821491"/>
    <n v="3761489.42"/>
  </r>
  <r>
    <s v="2024"/>
    <x v="0"/>
    <x v="0"/>
    <x v="1"/>
    <x v="7"/>
    <s v="2 - Poder Ejecutivo"/>
    <s v="0206 - MINISTERIO DE EDUCACIÓN"/>
    <s v="0001 - MINISTERIO DE EDUCACION"/>
    <s v="4 - SERVICIOS SOCIALES"/>
    <s v="4.4 - Educación"/>
    <s v="4.4.01 - Educación inicial"/>
    <s v="2.6 - BIENES MUEBLES, INMUEBLES E INTANGIBLES"/>
    <s v="2.6.1 - MOBILIARIO Y EQUIPO"/>
    <s v="S"/>
    <s v="29 - CONSTRUCCIÓN DE 10 ESTANCIAS INFANTILES EN LA PROVINCIA SANTIAGO"/>
    <s v="10 - FONDO GENERAL"/>
    <n v="13070"/>
    <s v="25 - SANTIAGO"/>
    <n v="12557877"/>
    <n v="1"/>
    <n v="0"/>
  </r>
  <r>
    <s v="2024"/>
    <x v="0"/>
    <x v="0"/>
    <x v="1"/>
    <x v="7"/>
    <s v="2 - Poder Ejecutivo"/>
    <s v="0206 - MINISTERIO DE EDUCACIÓN"/>
    <s v="0001 - MINISTERIO DE EDUCACION"/>
    <s v="4 - SERVICIOS SOCIALES"/>
    <s v="4.4 - Educación"/>
    <s v="4.4.01 - Educación inicial"/>
    <s v="2.6 - BIENES MUEBLES, INMUEBLES E INTANGIBLES"/>
    <s v="2.6.1 - MOBILIARIO Y EQUIPO"/>
    <s v="S"/>
    <s v="76 - CONSTRUCCIÓN PLANTEL EDUCATIVO ANA PATRIA MARTÍNEZ, MUNICIPIO COMENDADOR, PROVINCIA ELÍAS PIÑA"/>
    <s v="10 - FONDO GENERAL"/>
    <n v="16805"/>
    <s v="07 - ELIAS PINA"/>
    <n v="0"/>
    <n v="4.3100000000558794"/>
    <n v="0"/>
  </r>
  <r>
    <s v="2024"/>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 "/>
    <s v="99 - MULTIPROVINCIAL"/>
    <n v="123500000"/>
    <n v="245306426.06999999"/>
    <n v="168910617.41"/>
  </r>
  <r>
    <s v="2024"/>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 "/>
    <s v="99 - MULTIPROVINCIAL"/>
    <n v="0"/>
    <n v="5934"/>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4628889"/>
    <n v="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4628889"/>
    <n v="1591002.9500000002"/>
    <n v="1591001.6800000002"/>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UAZUMITA, MUNICIPIO YAMASÁ, PROVINCIA MONTE PLATA."/>
    <s v="10 - FONDO GENERAL"/>
    <n v="15233"/>
    <s v="29 - MONTE PLATA"/>
    <n v="4561511"/>
    <n v="0.93999999947845936"/>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1035275"/>
    <n v="0.5600000000558793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1075727"/>
    <n v="3014619.9600000009"/>
    <n v="3014619.7"/>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11035275"/>
    <n v="0.5600000000558793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2087770"/>
    <n v="0.71999999973922968"/>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A VIRGINIA REYNOSO, MUNICIPIO SABANA GRANDE DE BOYÁ, PROVINCIA MONTE PLATA."/>
    <s v="10 - FONDO GENERAL"/>
    <n v="15234"/>
    <s v="29 - MONTE PLATA"/>
    <n v="10954371"/>
    <n v="4218952.25"/>
    <n v="4218951.59"/>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EL SIFÓN, MUNICIPIO BANÍ, PROVINCIA PERAVIA."/>
    <s v="10 - FONDO GENERAL"/>
    <n v="15175"/>
    <s v="17 - PERAVIA"/>
    <n v="12313456"/>
    <n v="7511515.4299999997"/>
    <n v="3283215.35"/>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OHN FITZGERALD KENNEDY, MUNICIPIO MONTE CRISTI, PROVINCIA MONTE CRISTI."/>
    <s v="10 - FONDO GENERAL"/>
    <n v="15271"/>
    <s v="15 - MONTE CRISTI"/>
    <n v="6606206"/>
    <n v="3623660.33"/>
    <n v="2545196.79"/>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0833015"/>
    <n v="0.55000000004656613"/>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6558125"/>
    <n v="4960604.75"/>
    <n v="4960604.17"/>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6611838"/>
    <n v="3000000"/>
    <n v="2591626.14"/>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CAMILA HENRÍQUEZ - FE Y ALEGRÍA, MUNICIPIO LOS ALCARRIZOS, PROVINCIA SANTO DOMINGO."/>
    <s v="10 - FONDO GENERAL"/>
    <n v="15255"/>
    <s v="32 - SANTO DOMINGO"/>
    <n v="10833015"/>
    <n v="0.55000000004656613"/>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DAVID DURÁN , MUNICIPIO CONSTANZA, PROVINCIA LA VEGA."/>
    <s v="10 - FONDO GENERAL"/>
    <n v="15607"/>
    <s v="13 - LA VEGA"/>
    <n v="6731551"/>
    <n v="2433351"/>
    <n v="2433350.79"/>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4561511"/>
    <n v="0.9399999999441206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1075727"/>
    <n v="5208865.9600000009"/>
    <n v="5208864.9800000004"/>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6582165"/>
    <n v="2284614.2800000003"/>
    <n v="2284613.8199999998"/>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11035275"/>
    <n v="0.9999999995343387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2403731"/>
    <n v="4388591.7100000009"/>
    <n v="4388591.5599999996"/>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ALIRO PAULINO, MUNICIPIO NIZAO, PROVINCIA PERAVIA."/>
    <s v="10 - FONDO GENERAL"/>
    <n v="15177"/>
    <s v="17 - PERAVIA"/>
    <n v="6558125"/>
    <n v="2043707.75"/>
    <n v="2043706.88"/>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4510977"/>
    <n v="1848530.73"/>
    <n v="1848528.31"/>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6558125"/>
    <n v="0"/>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11035275"/>
    <n v="4643498.5600000005"/>
    <n v="4643497.6900000004"/>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ADRE FANTINO , MUNICIPIO CONSTANZA, PROVINCIA LA VEGA."/>
    <s v="10 - FONDO GENERAL"/>
    <n v="15608"/>
    <s v="13 - LA VEGA"/>
    <n v="11208701"/>
    <n v="4132699"/>
    <n v="4132698.02"/>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4628889"/>
    <n v="1337487.9500000002"/>
    <n v="1337487.46"/>
  </r>
  <r>
    <s v="2024"/>
    <x v="0"/>
    <x v="0"/>
    <x v="1"/>
    <x v="7"/>
    <s v="2 - Poder Ejecutivo"/>
    <s v="0206 - MINISTERIO DE EDUCACIÓN"/>
    <s v="0001 - MINISTERIO DE EDUCACION"/>
    <s v="4 - SERVICIOS SOCIALES"/>
    <s v="4.4 - Educación"/>
    <s v="4.4.01 - Educación inicial"/>
    <s v="2.7 - OBRAS"/>
    <s v="2.7.1 - OBRAS EN EDIFICACIONES"/>
    <s v="S"/>
    <s v="04 - CONSTRUCCIÓN DE 14 ESTANCIAS INFANTILES DE LA PROVINCIA DISTRITO NACIONAL"/>
    <s v="10 - FONDO GENERAL"/>
    <n v="13046"/>
    <s v="01 - DISTRITO NACIONAL"/>
    <n v="26575728"/>
    <n v="104121188.81"/>
    <n v="43263303.490000002"/>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12403731"/>
    <n v="9597668.0800000001"/>
    <n v="4782242.0199999996"/>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4595200"/>
    <n v="1456093.94"/>
    <n v="1456093.76"/>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EL RANCHITO, MUNICIPIO VILLA TAPIA, PROVINCIA HERMANAS MIRABAL."/>
    <s v="10 - FONDO GENERAL"/>
    <n v="15198"/>
    <s v="19 - HERMANAS MIRABAL"/>
    <n v="4595200"/>
    <n v="0.93999999947845936"/>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1035275"/>
    <n v="9567975.4800000004"/>
    <n v="9567975.2100000009"/>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10833015"/>
    <n v="0.99999999930150807"/>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6"/>
    <n v="0.82999999995809048"/>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SECTOR SURESTE, MUNICIPIO SAN JUAN, PROVINCIA SAN JUAN."/>
    <s v="10 - FONDO GENERAL"/>
    <n v="15153"/>
    <s v="22 - SAN JUAN"/>
    <n v="11075727"/>
    <n v="0.9599999999627471"/>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11289410"/>
    <n v="6416065"/>
    <n v="6416064.7599999998"/>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NDRÉS PEÑA CABRAL, MUNICIPIO BANÍ, PROVINCIA PERAVIA."/>
    <s v="10 - FONDO GENERAL"/>
    <n v="15179"/>
    <s v="17 - PERAVIA"/>
    <n v="11035275"/>
    <n v="9390767.0300000012"/>
    <n v="7100499.96"/>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4561511"/>
    <n v="3991321.94"/>
    <n v="3601439.74"/>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1035275"/>
    <n v="0.5600000000558793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12403731"/>
    <n v="4950413.79"/>
    <n v="4950412.05"/>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11289410"/>
    <n v="2510240"/>
    <n v="2510239.4300000002"/>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SOCORRO SÁNCHEZ, MUNICIPIO LOS ALCARRIZOS, PROVINCIA SANTO DOMINGO."/>
    <s v="10 - FONDO GENERAL"/>
    <n v="15258"/>
    <s v="32 - SANTO DOMINGO"/>
    <n v="10833015"/>
    <n v="8.4699999997392297"/>
    <n v="0"/>
  </r>
  <r>
    <s v="2024"/>
    <x v="0"/>
    <x v="0"/>
    <x v="1"/>
    <x v="7"/>
    <s v="2 - Poder Ejecutivo"/>
    <s v="0206 - MINISTERIO DE EDUCACIÓN"/>
    <s v="0001 - MINISTERIO DE EDUCACION"/>
    <s v="4 - SERVICIOS SOCIALES"/>
    <s v="4.4 - Educación"/>
    <s v="4.4.01 - Educación inicial"/>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1035275"/>
    <n v="5947400.5600000005"/>
    <n v="5947301.0700000003"/>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4628889"/>
    <n v="1329847.95"/>
    <n v="1329841.5900000001"/>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1075727"/>
    <n v="4686086.96"/>
    <n v="4686086.2300000004"/>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6437925"/>
    <n v="3064174.5300000003"/>
    <n v="3064174.06"/>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6606206"/>
    <n v="183341"/>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YOJANY DE LA CRUZ SANTANA, MUNICIPIO JAMAO AL NORTE, PROVINCIA ESPAILLAT."/>
    <s v="10 - FONDO GENERAL"/>
    <n v="15192"/>
    <s v="09 - ESPAILLAT"/>
    <n v="4595200"/>
    <n v="0.93999999947845936"/>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AUGUSTO PINEDA, MUNICIPIO NIZAO, PROVINCIA PERAVIA."/>
    <s v="10 - FONDO GENERAL"/>
    <n v="15181"/>
    <s v="17 - PERAVIA"/>
    <n v="12313456"/>
    <n v="1.0000000002328306"/>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6606206"/>
    <n v="2384845.5499999998"/>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EJUCAL, MUNICIPIO HIGÜEY, PROVINCIA LA ALTAGRACIA."/>
    <s v="10 - FONDO GENERAL"/>
    <n v="15210"/>
    <s v="11 - LA ALTAGRACIA"/>
    <n v="4612045"/>
    <n v="1729000.9500000002"/>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659723"/>
    <n v="2675361.48"/>
    <n v="170034.06"/>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n v="15260"/>
    <s v="32 - SANTO DOMINGO"/>
    <n v="10833015"/>
    <n v="888.55000000074506"/>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ALOMÉ UREÑA DE HENRÍQUEZ, MUNICIPIO JAMAO AL NORTE, PROVINCIA ESPAILLAT."/>
    <s v="10 - FONDO GENERAL"/>
    <n v="15193"/>
    <s v="09 - ESPAILLAT"/>
    <n v="12313456"/>
    <n v="3078364.6099999994"/>
    <n v="3078364.12"/>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21904546"/>
    <n v="4928521.88"/>
    <n v="4928521.349999999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12403731"/>
    <n v="9618193.7100000009"/>
    <n v="7197497.5800000001"/>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6606206"/>
    <n v="2255597.83"/>
    <n v="2255596.98"/>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11087637"/>
    <n v="3649187.49"/>
    <n v="3649178.48"/>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731551"/>
    <n v="2923276"/>
    <n v="2473275.4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1035275"/>
    <n v="8373813.5600000005"/>
    <n v="8373811.3700000001"/>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6437925"/>
    <n v="3005726.5300000003"/>
    <n v="3005725.7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4718384"/>
    <n v="1318621.6399999997"/>
    <n v="1318621.6200000001"/>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6606206"/>
    <n v="3611517.4699999997"/>
    <n v="3611507.25"/>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4628889"/>
    <n v="1320422.7000000002"/>
    <n v="1320421.72"/>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10833015"/>
    <n v="0.99999999930150807"/>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11116179"/>
    <n v="1.3700000010430813"/>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2313456"/>
    <n v="4891530.46"/>
    <n v="2891530.46"/>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0 - CONSTRUCCIÓN 4 ESTANCIAS INFANTILES EN LA PROVINCIA DE LA ROMANA"/>
    <s v="10 - FONDO GENERAL"/>
    <n v="13052"/>
    <s v="12 - LA ROMANA"/>
    <n v="28137267"/>
    <n v="29521277.449999999"/>
    <n v="19752548.850000001"/>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PINO, MUNICIPIO EL PINO, PROVINCIA DAJABÓN."/>
    <s v="10 - FONDO GENERAL"/>
    <n v="15280"/>
    <s v="05 - DAJABON"/>
    <n v="11116179"/>
    <n v="9726656.370000001"/>
    <n v="7178041.8599999994"/>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4628889"/>
    <n v="1.9499999999534339"/>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LAS CHARCAS NUEVA, MUNICIPIO LAS CHARCAS, PROVINCIA AZUA."/>
    <s v="10 - FONDO GENERAL"/>
    <n v="15442"/>
    <s v="02 - AZUA"/>
    <n v="11208701"/>
    <n v="2521958.44"/>
    <n v="2521957.700000000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MIR, MUNICIPIO HIGÜEY, PROVINCIA LA ALTAGRACIA."/>
    <s v="10 - FONDO GENERAL"/>
    <n v="15214"/>
    <s v="11 - LA ALTAGRACIA"/>
    <n v="11075727"/>
    <n v="4750188.96"/>
    <n v="4750188.8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4718384"/>
    <n v="1318622.0199999996"/>
    <n v="1318620.6200000001"/>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1116179"/>
    <n v="7967908.3700000001"/>
    <n v="6967908.1300000008"/>
  </r>
  <r>
    <s v="2024"/>
    <x v="0"/>
    <x v="0"/>
    <x v="1"/>
    <x v="7"/>
    <s v="2 - Poder Ejecutivo"/>
    <s v="0206 - MINISTERIO DE EDUCACIÓN"/>
    <s v="0001 - MINISTERIO DE EDUCACION"/>
    <s v="4 - SERVICIOS SOCIALES"/>
    <s v="4.4 - Educación"/>
    <s v="4.4.01 - Educación inicial"/>
    <s v="2.7 - OBRAS"/>
    <s v="2.7.1 - OBRAS EN EDIFICACIONES"/>
    <s v="S"/>
    <s v="11 - CONSTRUCCIÓN DE 4 ESTANCIAS INFANTILES EN LA PROVINCIA DE LA ALTAGRACIA"/>
    <s v="10 - FONDO GENERAL"/>
    <n v="13074"/>
    <s v="11 - LA ALTAGRACIA"/>
    <n v="6823495"/>
    <n v="2.7300000004470348"/>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6606206"/>
    <n v="1.829999999958090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11116179"/>
    <n v="9726656.370000001"/>
    <n v="1026647.01"/>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LA LOMETA DE LAS GORDAS, MUNICIPIO NAGUA, PROVINCIA MARÍA TRINIDAD SÁNCHEZ."/>
    <s v="10 - FONDO GENERAL"/>
    <n v="15286"/>
    <s v="14 - MARIA TRINIDAD SANCHEZ"/>
    <n v="4628889"/>
    <n v="1599354.4100000001"/>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NICOLÁS MAÑÓN, MUNICIPIO AZUA, PROVINCIA AZUA."/>
    <s v="10 - FONDO GENERAL"/>
    <n v="15171"/>
    <s v="02 - AZUA"/>
    <n v="6558125"/>
    <n v="4500000"/>
    <n v="3823826.0900000003"/>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11289410"/>
    <n v="6603345"/>
    <n v="6603341.6200000001"/>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6437925"/>
    <n v="3190804.5300000003"/>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s v="4 - SERVICIOS SOCIALES"/>
    <s v="4.4 - Educación"/>
    <s v="4.4.01 - Educación inicial"/>
    <s v="2.7 - OBRAS"/>
    <s v="2.7.1 - OBRAS EN EDIFICACIONES"/>
    <s v="S"/>
    <s v="12 - CONSTRUCCIÓN DE 1 ESTANCIA INFANTIL EN LA PROVINCIA DE HATO MAYOR"/>
    <s v="10 - FONDO GENERAL"/>
    <n v="13053"/>
    <s v="30 - HATO MAYOR"/>
    <n v="11838218"/>
    <n v="1.2699999995529652"/>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11289410"/>
    <n v="2508824"/>
    <n v="2508823.46"/>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TINA, MUNICIPIO LA VEGA, PROVINCIA LA VEGA."/>
    <s v="10 - FONDO GENERAL"/>
    <n v="15617"/>
    <s v="13 - LA VEGA"/>
    <n v="6731551"/>
    <n v="2680432.81"/>
    <n v="2369364.58"/>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4628889"/>
    <n v="3625170.95"/>
    <n v="3625170.08"/>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9"/>
    <n v="1.3700000001117587"/>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4612045"/>
    <n v="2029516.96"/>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VITALINA MORDÁN DE LA CRUZ, MUNICIPIO BOCA CHICA, PROVINCIA SANTO DOMINGO."/>
    <s v="10 - FONDO GENERAL"/>
    <n v="15298"/>
    <s v="32 - SANTO DOMINGO"/>
    <n v="10833015"/>
    <n v="6958194.5500000007"/>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6606206"/>
    <n v="0"/>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6437925"/>
    <n v="4623703.53"/>
    <n v="2845365.73"/>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6779437"/>
    <n v="1557159"/>
    <n v="1557158.2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ERAVIA, MUNICIPIO BANÍ, PROVINCIA PERAVIA."/>
    <s v="10 - FONDO GENERAL"/>
    <n v="15173"/>
    <s v="07 - ELIAS PINA"/>
    <n v="12313456"/>
    <n v="4000000.03"/>
    <n v="3316375.2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6606206"/>
    <n v="0.99999999988358468"/>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4768626"/>
    <n v="1496470"/>
    <n v="1496468.4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6582165"/>
    <n v="3178934.79"/>
    <n v="3178933.2"/>
  </r>
  <r>
    <s v="2024"/>
    <x v="0"/>
    <x v="0"/>
    <x v="1"/>
    <x v="7"/>
    <s v="2 - Poder Ejecutivo"/>
    <s v="0206 - MINISTERIO DE EDUCACIÓN"/>
    <s v="0001 - MINISTERIO DE EDUCACION"/>
    <s v="4 - SERVICIOS SOCIALES"/>
    <s v="4.4 - Educación"/>
    <s v="4.4.01 - Educación inicial"/>
    <s v="2.7 - OBRAS"/>
    <s v="2.7.1 - OBRAS EN EDIFICACIONES"/>
    <s v="S"/>
    <s v="14 - CONSTRUCCIÓN DE 3 ESTANCIAS INFANTIESL EN LA PROVINCIA DE LA VEGA"/>
    <s v="10 - FONDO GENERAL"/>
    <n v="13055"/>
    <s v="13 - LA VEGA"/>
    <n v="3685447"/>
    <n v="14708403.57"/>
    <n v="14708394.83"/>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4628889"/>
    <n v="0.99999999976716936"/>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FRANCISCO JIMÉNEZ, MUNICIPIO LA VEGA, PROVINCIA LA VEGA."/>
    <s v="10 - FONDO GENERAL"/>
    <n v="15619"/>
    <s v="13 - LA VEGA"/>
    <n v="6731551"/>
    <n v="2415895"/>
    <n v="2415894.04"/>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MARÍA CARO, MUNICIPIO BOCA CHICA, PROVINCIA SANTO DOMINGO."/>
    <s v="10 - FONDO GENERAL"/>
    <n v="15300"/>
    <s v="32 - SANTO DOMINGO"/>
    <n v="6437925"/>
    <n v="184.53000000002794"/>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6582165"/>
    <n v="0.7900000000372529"/>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11116179"/>
    <n v="1.3700000001117587"/>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RAÚL JIMÉNEZ CAIRO, MUNICIPIO COMENDADOR, PROVINCIA ELÍAS PIÑA."/>
    <s v="10 - FONDO GENERAL"/>
    <n v="15365"/>
    <s v="07 - ELIAS PINA"/>
    <n v="6755494"/>
    <n v="1539100.44"/>
    <n v="1539098.8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SILVIA SOSA, MUNICIPIO QUISQUEYA, PROVINCIA SAN PEDRO DE MACORÍS."/>
    <s v="10 - FONDO GENERAL"/>
    <n v="15551"/>
    <s v="23 - SAN PEDRO DE MACORIS"/>
    <n v="4718384"/>
    <n v="0"/>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6779437"/>
    <n v="2753584"/>
    <n v="2753583.41"/>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4510977"/>
    <n v="0.93000000016763806"/>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ISIDRO MARTÍNEZ, MUNICIPIO COMENDADOR, PROVINCIA ELÍAS PIÑA."/>
    <s v="10 - FONDO GENERAL"/>
    <n v="15366"/>
    <s v="07 - ELIAS PINA"/>
    <n v="6755494"/>
    <n v="1778198"/>
    <n v="1539098.8"/>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OS JENGIBRES, MUNICIPIO NAGUA, PROVINCIA MARÍA TRINIDAD SÁNCHEZ."/>
    <s v="10 - FONDO GENERAL"/>
    <n v="15290"/>
    <s v="14 - MARIA TRINIDAD SANCHEZ"/>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4544666"/>
    <n v="1548682.94"/>
    <n v="1548682.17"/>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11116179"/>
    <n v="1.3700000010430813"/>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n v="15552"/>
    <s v="23 - SAN PEDRO DE MACORIS"/>
    <n v="11087637"/>
    <n v="0"/>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ALICIA BALAGUER, MUNICIPIO LA VEGA, PROVINCIA LA VEGA."/>
    <s v="10 - FONDO GENERAL"/>
    <n v="15621"/>
    <s v="13 - LA VEGA"/>
    <n v="4768626"/>
    <n v="1496469"/>
    <n v="1496468.48"/>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RVIDO CREALES, MUNICIPIO VILLA HERMOSA, PROVINCIA LA ROMANA."/>
    <s v="10 - FONDO GENERAL"/>
    <n v="15220"/>
    <s v="12 - LA ROMANA"/>
    <n v="6486005"/>
    <n v="2254427.6100000003"/>
    <n v="2254427.0499999998"/>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AS VERITAS, MUNICIPIO SAMANÁ, PROVINCIA SAMANÁ."/>
    <s v="10 - FONDO GENERAL"/>
    <n v="15291"/>
    <s v="20 - SAMANA"/>
    <n v="4628889"/>
    <n v="1.9499999999534339"/>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OS RINCONCITOS, MUNICIPIO COMENDADOR, PROVINCIA ELÍAS PIÑA."/>
    <s v="10 - FONDO GENERAL"/>
    <n v="15367"/>
    <s v="07 - ELIAS PINA"/>
    <n v="4785373"/>
    <n v="1083407.5699999998"/>
    <n v="1083405.71"/>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MARÍA TRINIDAD SÁNCHEZ, MUNICIPIO BOCA CHICA, PROVINCIA SANTO DOMINGO."/>
    <s v="10 - FONDO GENERAL"/>
    <n v="15302"/>
    <s v="32 - SANTO DOMINGO"/>
    <n v="4510977"/>
    <n v="3860003.18"/>
    <n v="3860002.5200000005"/>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n v="15553"/>
    <s v="23 - SAN PEDRO DE MACORIS"/>
    <n v="11087637"/>
    <n v="0"/>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 MESETA, MUNICIPIO COMENDADOR, PROVINCIA ELÍAS PIÑA."/>
    <s v="10 - FONDO GENERAL"/>
    <n v="15368"/>
    <s v="07 - ELIAS PINA"/>
    <n v="6755494"/>
    <n v="1494129.5300000003"/>
    <n v="1494129.24"/>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S CABUYAS, MUNICIPIO LA VEGA, PROVINCIA LA VEGA."/>
    <s v="10 - FONDO GENERAL"/>
    <n v="15622"/>
    <s v="13 - LA VEGA"/>
    <n v="4768626"/>
    <n v="1764384"/>
    <n v="1764383.58"/>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OS PARCELEROS, MUNICIPIO AZUA, PROVINCIA AZUA."/>
    <s v="10 - FONDO GENERAL"/>
    <n v="15449"/>
    <s v="02 - AZUA"/>
    <n v="11208701"/>
    <n v="2521958.23"/>
    <n v="2521957.65"/>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6437925"/>
    <n v="5265241.4800000004"/>
    <n v="3208669.06"/>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2403731"/>
    <n v="5330742.71"/>
    <n v="4591953.34"/>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L PINO, MUNICIPIO COMENDADOR, PROVINCIA ELÍAS PIÑA."/>
    <s v="10 - FONDO GENERAL"/>
    <n v="15369"/>
    <s v="07 - ELIAS PINA"/>
    <n v="6755494"/>
    <n v="1519099"/>
    <n v="1519098.8"/>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6437925"/>
    <n v="4132578.7800000003"/>
    <n v="3132578.55"/>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s v="4 - SERVICIOS SOCIALES"/>
    <s v="4.4 - Educación"/>
    <s v="4.4.01 - Educación inicial"/>
    <s v="2.7 - OBRAS"/>
    <s v="2.7.1 - OBRAS EN EDIFICACIONES"/>
    <s v="S"/>
    <s v="19 - CONSTRUCCIÓN DE 1 ESTANCIA INFANTIL EN LA PROVINCIA DE MONTE PLATA"/>
    <s v="10 - FONDO GENERAL"/>
    <n v="13060"/>
    <s v="29 - MONTE PLATA"/>
    <n v="4945292"/>
    <n v="1"/>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COLOMBINA CASTRO, MUNICIPIO BOCA CHICA, PROVINCIA SANTO DOMINGO."/>
    <s v="10 - FONDO GENERAL"/>
    <n v="15305"/>
    <s v="32 - SANTO DOMINGO"/>
    <n v="6437925"/>
    <n v="0.78000000002793968"/>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A GUAMA ABAJO, MUNICIPIO LA VEGA, PROVINCIA LA VEGA."/>
    <s v="10 - FONDO GENERAL"/>
    <n v="15624"/>
    <s v="13 - LA VEGA"/>
    <n v="6731551"/>
    <n v="2791651"/>
    <n v="2791627.53"/>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2531922"/>
    <n v="4114822"/>
    <n v="4114821.55"/>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RAMÓN ALTAGRACIA CORDONES, MUNICIPIO VILLA HERMOSA, PROVINCIA LA ROMANA."/>
    <s v="10 - FONDO GENERAL"/>
    <n v="15223"/>
    <s v="12 - LA ROMANA"/>
    <n v="10913919"/>
    <n v="1.0000000006984919"/>
    <n v="0"/>
  </r>
  <r>
    <s v="2024"/>
    <x v="0"/>
    <x v="0"/>
    <x v="1"/>
    <x v="7"/>
    <s v="2 - Poder Ejecutivo"/>
    <s v="0206 - MINISTERIO DE EDUCACIÓN"/>
    <s v="0001 - MINISTERIO DE EDUCACION"/>
    <s v="4 - SERVICIOS SOCIALES"/>
    <s v="4.4 - Educación"/>
    <s v="4.4.01 - Educación inicial"/>
    <s v="2.7 - OBRAS"/>
    <s v="2.7.1 - OBRAS EN EDIFICACIONES"/>
    <s v="S"/>
    <s v="20 - CONSTRUCCIÓN 4 ESTANCIAS INFANTILES EN LA PROVINCIA DE PUERTO PLATA"/>
    <s v="10 - FONDO GENERAL"/>
    <n v="13061"/>
    <s v="18 - PUERTO PLATA"/>
    <n v="3116871"/>
    <n v="27600062.140000001"/>
    <n v="25983187.84"/>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1116179"/>
    <n v="6051044.7300000004"/>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EL ROSARIO, MUNICIPIO EL SEIBO, PROVINCIA EL SEIBO."/>
    <s v="10 - FONDO GENERAL"/>
    <n v="15224"/>
    <s v="08 - EL SEIBO"/>
    <n v="11075727"/>
    <n v="0.99999999906867743"/>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4785373"/>
    <n v="0"/>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JUAN TAYLOR VENTURA, MUNICIPIO BOCA CHICA, PROVINCIA SANTO DOMINGO."/>
    <s v="10 - FONDO GENERAL"/>
    <n v="15306"/>
    <s v="32 - SANTO DOMINGO"/>
    <n v="6437925"/>
    <n v="0"/>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12403731"/>
    <n v="0.99999999906867743"/>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EJUCAL, MUNICIPIO ESPERANZA, PROVINCIA VALVERDE."/>
    <s v="10 - FONDO GENERAL"/>
    <n v="15774"/>
    <s v="27 - VALVERDE"/>
    <n v="4785373"/>
    <n v="0"/>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6731551"/>
    <n v="2103209"/>
    <n v="2103208.4500000002"/>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RANCHO ARRIBA, MUNICIPIO SANTO DOMINGO NORTE, PROVINCIA SANTO DOMINGO."/>
    <s v="10 - FONDO GENERAL"/>
    <n v="15827"/>
    <s v="32 - SANTO DOMINGO"/>
    <n v="4684890"/>
    <n v="2557468.2199999997"/>
    <n v="2557467.42"/>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1208701"/>
    <n v="0"/>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6731551"/>
    <n v="1514598.8199999998"/>
    <n v="1514598.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21825563"/>
    <n v="7396486"/>
    <n v="7396485.519999999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6731551"/>
    <n v="0"/>
    <n v="0"/>
  </r>
  <r>
    <s v="2024"/>
    <x v="0"/>
    <x v="0"/>
    <x v="1"/>
    <x v="7"/>
    <s v="2 - Poder Ejecutivo"/>
    <s v="0206 - MINISTERIO DE EDUCACIÓN"/>
    <s v="0001 - MINISTERIO DE EDUCACION"/>
    <s v="4 - SERVICIOS SOCIALES"/>
    <s v="4.4 - Educación"/>
    <s v="4.4.01 - Educación inicial"/>
    <s v="2.7 - OBRAS"/>
    <s v="2.7.1 - OBRAS EN EDIFICACIONES"/>
    <s v="S"/>
    <s v="23 - CONSTRUCCIÓN DE 4 ESTANCIAS INFANTILES EN LA PROVINCIA DE SAN PEDRO DE MACORIS"/>
    <s v="10 - FONDO GENERAL"/>
    <n v="13064"/>
    <s v="23 - SAN PEDRO DE MACORIS"/>
    <n v="3861559"/>
    <n v="39720832.040000007"/>
    <n v="31517598.620000001"/>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6659723"/>
    <n v="2266870"/>
    <n v="2266869.37"/>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1249055"/>
    <n v="3801855"/>
    <n v="3801843.13"/>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4768626"/>
    <n v="1278286.73"/>
    <n v="1278286.73"/>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JUAN SÁNCHEZ RAMÍREZ, MUNICIPIO EL SEIBO, PROVINCIA EL SEIBO."/>
    <s v="10 - FONDO GENERAL"/>
    <n v="15227"/>
    <s v="08 - EL SEIBO"/>
    <n v="6582165"/>
    <n v="3182676.79"/>
    <n v="3182676.57"/>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LUIS RAMÍREZ MORA, MUNICIPIO TÁBARA ARRIBA, PROVINCIA AZUA."/>
    <s v="10 - FONDO GENERAL"/>
    <n v="15456"/>
    <s v="02 - AZUA"/>
    <n v="11208701"/>
    <n v="2521958.2300000004"/>
    <n v="2521957.6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11006928"/>
    <n v="6499527.8600000003"/>
    <n v="6499527.71"/>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1208701"/>
    <n v="0.10999999940395355"/>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n v="15561"/>
    <s v="23 - SAN PEDRO DE MACORIS"/>
    <n v="6635781"/>
    <n v="2257831"/>
    <n v="2257830.8199999998"/>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JINAMAGAO ARRIBA, MUNICIPIO MAO, PROVINCIA VALVERDE."/>
    <s v="10 - FONDO GENERAL"/>
    <n v="15777"/>
    <s v="27 - VALVERDE"/>
    <n v="11249055"/>
    <n v="3801844"/>
    <n v="3801843.13"/>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1208701"/>
    <n v="0"/>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11208701"/>
    <n v="2781248.04"/>
    <n v="2781247.61"/>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RAMÓN ANTONIO DORVILLE LEBRÓN, MUNICIPIO MICHES, PROVINCIA EL SEIBO."/>
    <s v="10 - FONDO GENERAL"/>
    <n v="15228"/>
    <s v="08 - EL SEIBO"/>
    <n v="4612045"/>
    <n v="0.9500000001862645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6731551"/>
    <n v="1514598.8199999998"/>
    <n v="1514598.56"/>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6731551"/>
    <n v="0"/>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PUENTE, MUNICIPIO ESPERANZA, PROVINCIA VALVERDE."/>
    <s v="10 - FONDO GENERAL"/>
    <n v="15778"/>
    <s v="27 - VALVERDE"/>
    <n v="6755494"/>
    <n v="2138365.33"/>
    <n v="2138363.65"/>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1006928"/>
    <n v="2416050"/>
    <n v="2416049.5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 GINA, MUNICIPIO MICHES, PROVINCIA EL SEIBO."/>
    <s v="10 - FONDO GENERAL"/>
    <n v="15229"/>
    <s v="08 - EL SEIBO"/>
    <n v="11075727"/>
    <n v="2653210.96"/>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11208701"/>
    <n v="2521958.2200000007"/>
    <n v="2521957.64"/>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L PUERTO, MUNICIPIO AZUA, PROVINCIA AZUA."/>
    <s v="10 - FONDO GENERAL"/>
    <n v="15459"/>
    <s v="02 - AZUA"/>
    <n v="4768626"/>
    <n v="1307760.8999999999"/>
    <n v="1074767.44"/>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6731551"/>
    <n v="42638.400000000373"/>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ALTAGRACIA CLARIS, MUNICIPIO SANTO DOMINGO NORTE, PROVINCIA SANTO DOMINGO."/>
    <s v="10 - FONDO GENERAL"/>
    <n v="15832"/>
    <s v="32 - SANTO DOMINGO"/>
    <n v="4684890"/>
    <n v="2597249"/>
    <n v="1098624.25"/>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6635781"/>
    <n v="2257831"/>
    <n v="2257830.819999999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1249055"/>
    <n v="3801855"/>
    <n v="3801843.13"/>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6611838"/>
    <n v="1566966"/>
    <n v="1566964.28"/>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21746580"/>
    <n v="3421090.2300000004"/>
    <n v="3420089.21"/>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LUCAS GUIBBES, MUNICIPIO MICHES, PROVINCIA EL SEIBO."/>
    <s v="10 - FONDO GENERAL"/>
    <n v="15231"/>
    <s v="08 - EL SEIBO"/>
    <n v="11075727"/>
    <n v="0"/>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4768626"/>
    <n v="0"/>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REYNALDO DEL CARMEN GARCÍA, MUNICIPIO AZUA, PROVINCIA AZUA."/>
    <s v="10 - FONDO GENERAL"/>
    <n v="15460"/>
    <s v="02 - AZUA"/>
    <n v="11208701"/>
    <n v="9792651.5899999999"/>
    <n v="2524843.48"/>
  </r>
  <r>
    <s v="2024"/>
    <x v="0"/>
    <x v="0"/>
    <x v="1"/>
    <x v="7"/>
    <s v="2 - Poder Ejecutivo"/>
    <s v="0206 - MINISTERIO DE EDUCACIÓN"/>
    <s v="0001 - MINISTERIO DE EDUCACION"/>
    <s v="4 - SERVICIOS SOCIALES"/>
    <s v="4.4 - Educación"/>
    <s v="4.4.01 - Educación inicial"/>
    <s v="2.7 - OBRAS"/>
    <s v="2.7.1 - OBRAS EN EDIFICACIONES"/>
    <s v="S"/>
    <s v="28 - CONSTRUCCIÓN 1 ESTANCIA INFANTIL EN LA PROVINCIA DE SAN JOSE DE OCOA"/>
    <s v="10 - FONDO GENERAL"/>
    <n v="13069"/>
    <s v="31 - SAN JOSE DE OCOA"/>
    <n v="70741"/>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CTIVO 20 - 30, MUNICIPIO LAS MATAS DE FARFÁN, PROVINCIA SAN JUAN."/>
    <s v="10 - FONDO GENERAL"/>
    <n v="15379"/>
    <s v="22 - SAN JUAN"/>
    <n v="6755494"/>
    <n v="3907101.44"/>
    <n v="1504802.8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11006928"/>
    <n v="2414050"/>
    <n v="2414049.5699999998"/>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CAÑADA DE PIEDRA, MUNICIPIO AZUA, PROVINCIA AZUA."/>
    <s v="10 - FONDO GENERAL"/>
    <n v="15461"/>
    <s v="02 - AZUA"/>
    <n v="6731551"/>
    <n v="1513030"/>
    <n v="1513028.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2486882"/>
    <n v="6518156.0700000003"/>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s v="4 - SERVICIOS SOCIALES"/>
    <s v="4.4 - Educación"/>
    <s v="4.4.01 - Educación inicial"/>
    <s v="2.7 - OBRAS"/>
    <s v="2.7.1 - OBRAS EN EDIFICACIONES"/>
    <s v="S"/>
    <s v="29 - CONSTRUCCIÓN DE 10 ESTANCIAS INFANTILES EN LA PROVINCIA SANTIAGO"/>
    <s v="10 - FONDO GENERAL"/>
    <n v="13070"/>
    <s v="25 - SANTIAGO"/>
    <n v="6457307"/>
    <n v="33221524.600000001"/>
    <n v="30472495.619999997"/>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n v="15835"/>
    <s v="32 - SANTO DOMINGO"/>
    <n v="6611838"/>
    <n v="3500000"/>
    <n v="2149940.35"/>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4768626"/>
    <n v="1563238"/>
    <n v="1563237.33"/>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6731551"/>
    <n v="3513029"/>
    <n v="1513028.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HILDA REYES PUELLO, MUNICIPIO HATO MAYOR, PROVINCIA HATO MAYOR."/>
    <s v="10 - FONDO GENERAL"/>
    <n v="15571"/>
    <s v="30 - HATO MAYOR"/>
    <n v="11087637"/>
    <n v="3664098"/>
    <n v="3664097.86"/>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UERTO ARTURO - SAN JUAN BOSCO FE Y ALEGRÍA, MUNICIPIO JIMA ABAJO, PROVINCIA LA VEGA."/>
    <s v="10 - FONDO GENERAL"/>
    <n v="15646"/>
    <s v="13 - LA VEGA"/>
    <n v="6731551"/>
    <n v="0"/>
    <n v="0"/>
  </r>
  <r>
    <s v="2024"/>
    <x v="0"/>
    <x v="0"/>
    <x v="1"/>
    <x v="7"/>
    <s v="2 - Poder Ejecutivo"/>
    <s v="0206 - MINISTERIO DE EDUCACIÓN"/>
    <s v="0001 - MINISTERIO DE EDUCACION"/>
    <s v="4 - SERVICIOS SOCIALES"/>
    <s v="4.4 - Educación"/>
    <s v="4.4.01 - Educación inicial"/>
    <s v="2.7 - OBRAS"/>
    <s v="2.7.1 - OBRAS EN EDIFICACIONES"/>
    <s v="S"/>
    <s v="30 - CONSTRUCCIÓN DE 2 ESTANCIAS INFANTILES EN LA PROVINCIA DE VALVERDE"/>
    <s v="10 - FONDO GENERAL"/>
    <n v="13071"/>
    <s v="27 - VALVERDE"/>
    <n v="1646396"/>
    <n v="2169127"/>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ALBERTA MONEGRO, MUNICIPIO SANTO DOMINGO NORTE, PROVINCIA SANTO DOMINGO."/>
    <s v="10 - FONDO GENERAL"/>
    <n v="15836"/>
    <s v="32 - SANTO DOMINGO"/>
    <n v="11006928"/>
    <n v="5082928"/>
    <n v="3682875.25"/>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6731551"/>
    <n v="5521380"/>
    <n v="1513028.1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1249055"/>
    <n v="7310211.6900000013"/>
    <n v="2429693.3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4768626"/>
    <n v="1563238"/>
    <n v="1563237.33"/>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OLEGARIO TENARES, MUNICIPIO CASTILLO, PROVINCIA DUARTE."/>
    <s v="10 - FONDO GENERAL"/>
    <n v="15662"/>
    <s v="06 - DUARTE"/>
    <n v="11208701"/>
    <n v="5575551.0300000003"/>
    <n v="5575450.1899999995"/>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s v="4 - SERVICIOS SOCIALES"/>
    <s v="4.4 - Educación"/>
    <s v="4.4.01 - Educación inicial"/>
    <s v="2.7 - OBRAS"/>
    <s v="2.7.1 - OBRAS EN EDIFICACIONES"/>
    <s v="S"/>
    <s v="31 - CONSTRUCCIÓN DE 18 ESTANCIAS INFANTILES EN LA PROVINCIA SANTO DOMINGO"/>
    <s v="10 - FONDO GENERAL"/>
    <n v="13072"/>
    <s v="32 - SANTO DOMINGO"/>
    <n v="24381031"/>
    <n v="86687254.919999987"/>
    <n v="36846061.920000002"/>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1208701"/>
    <n v="4197563.1199999992"/>
    <n v="4197562.68"/>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1208701"/>
    <n v="7630646.6999999993"/>
    <n v="6588220.0199999996"/>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HATILLOS, MUNICIPIO HATO MAYOR, PROVINCIA HATO MAYOR."/>
    <s v="10 - FONDO GENERAL"/>
    <n v="15573"/>
    <s v="30 - HATO MAYOR"/>
    <n v="6659723"/>
    <n v="0"/>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11208701"/>
    <n v="5575415.7599999998"/>
    <n v="5575415.7599999998"/>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4785373"/>
    <n v="3135008.04"/>
    <n v="1175316.6599999999"/>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6755494"/>
    <n v="1569385.0600000005"/>
    <n v="1569384.61"/>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OBETE, MUNICIPIO PIMENTEL, PROVINCIA DUARTE."/>
    <s v="10 - FONDO GENERAL"/>
    <n v="15664"/>
    <s v="06 - DUARTE"/>
    <n v="6731551"/>
    <n v="3318607.8099999987"/>
    <n v="3318607.8099999996"/>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4768626"/>
    <n v="0"/>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4768626"/>
    <n v="1096331.6099999999"/>
    <n v="1096330.6100000001"/>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AÑADA DEL AGUA, MUNICIPIO EL SEIBO, PROVINCIA EL SEIBO."/>
    <s v="10 - FONDO GENERAL"/>
    <n v="15576"/>
    <s v="08 - EL SEIBO"/>
    <n v="6659723"/>
    <n v="0"/>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6731551"/>
    <n v="0"/>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11087637"/>
    <n v="0"/>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4684890"/>
    <n v="2190890"/>
    <n v="1675071.57"/>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1825563"/>
    <n v="7765612"/>
    <n v="7765611.7800000003"/>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s v="4 - SERVICIOS SOCIALES"/>
    <s v="4.4 - Educación"/>
    <s v="4.4.01 - Educación inicial"/>
    <s v="2.7 - OBRAS"/>
    <s v="2.7.1 - OBRAS EN EDIFICACIONES"/>
    <s v="S"/>
    <s v="34 - CONSTRUCCIÓN DE 36 ESTANCIAS INFANTILES EN LA PROVINCIA SANTO DOMINGO (FASE 2)"/>
    <s v="10 - FONDO GENERAL"/>
    <n v="13424"/>
    <s v="32 - SANTO DOMINGO"/>
    <n v="74458482"/>
    <n v="196442586.69"/>
    <n v="166899225.25999999"/>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4768626"/>
    <n v="2641672.89"/>
    <n v="2641350.42"/>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2486882"/>
    <n v="0"/>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11006928"/>
    <n v="5624171"/>
    <n v="5624170.1799999997"/>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1249055"/>
    <n v="3928043"/>
    <n v="3928042.69"/>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L GUAYABAL, MUNICIPIO HATO MAYOR, PROVINCIA HATO MAYOR."/>
    <s v="10 - FONDO GENERAL"/>
    <n v="15580"/>
    <s v="30 - HATO MAYOR"/>
    <n v="6659723"/>
    <n v="1534917"/>
    <n v="1534916.2"/>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A, MUNICIPIO SANTO DOMINGO NORTE, PROVINCIA SANTO DOMINGO."/>
    <s v="10 - FONDO GENERAL"/>
    <n v="15841"/>
    <s v="32 - SANTO DOMINGO"/>
    <n v="4684890"/>
    <n v="0"/>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6755494"/>
    <n v="0"/>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11208701"/>
    <n v="2506069.629999999"/>
    <n v="2506068"/>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4802120"/>
    <n v="1066746.1799999997"/>
    <n v="1066744.44"/>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1249055"/>
    <n v="3776430"/>
    <n v="3776428.2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IRADOR NORTE, MUNICIPIO SANTO DOMINGO NORTE, PROVINCIA SANTO DOMINGO."/>
    <s v="10 - FONDO GENERAL"/>
    <n v="15842"/>
    <s v="32 - SANTO DOMINGO"/>
    <n v="11006928"/>
    <n v="0"/>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ASO CIBAO, MUNICIPIO EL SEIBO, PROVINCIA EL SEIBO."/>
    <s v="10 - FONDO GENERAL"/>
    <n v="15583"/>
    <s v="08 - EL SEIBO"/>
    <n v="4718384"/>
    <n v="1230172"/>
    <n v="1230170.5"/>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11208701"/>
    <n v="2806236.0600000005"/>
    <n v="2806235.2099999995"/>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1249055"/>
    <n v="3776429"/>
    <n v="3776428.22"/>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ORQUECHO, MUNICIPIO HATO MAYOR, PROVINCIA HATO MAYOR."/>
    <s v="10 - FONDO GENERAL"/>
    <n v="15582"/>
    <s v="30 - HATO MAYOR"/>
    <n v="6659723"/>
    <n v="6077168"/>
    <n v="6077167.9699999997"/>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11208701"/>
    <n v="2806236.06"/>
    <n v="2806235.21"/>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11087637"/>
    <n v="10768454.030000001"/>
    <n v="6257667.04"/>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EL HATO, MUNICIPIO SAN JUAN, PROVINCIA SAN JUAN."/>
    <s v="10 - FONDO GENERAL"/>
    <n v="15422"/>
    <s v="22 - SAN JUAN"/>
    <n v="11249055"/>
    <n v="4080026.92"/>
    <n v="4080026.92"/>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1249055"/>
    <n v="3776429"/>
    <n v="3776428.21"/>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11087637"/>
    <n v="6268454.4800000004"/>
    <n v="6257667.0299999993"/>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MONTE COCA, MUNICIPIO HATO MAYOR, PROVINCIA HATO MAYOR."/>
    <s v="10 - FONDO GENERAL"/>
    <n v="15584"/>
    <s v="30 - HATO MAYOR"/>
    <n v="4718384"/>
    <n v="2339505.7000000002"/>
    <n v="2339505.31"/>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11006928"/>
    <n v="0"/>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GENARO PÉREZ, MUNICIPIO SANTIAGO, PROVINCIA SANTIAGO."/>
    <s v="10 - FONDO GENERAL"/>
    <n v="15709"/>
    <s v="25 - SANTIAGO"/>
    <n v="11208701"/>
    <n v="2521955"/>
    <n v="2521954.12"/>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11087637"/>
    <n v="10768454.48"/>
    <n v="6257667.0199999996"/>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1249055"/>
    <n v="3933276.1500000004"/>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BANA ALTA, MUNICIPIO SAN JUAN, PROVINCIA SAN JUAN."/>
    <s v="10 - FONDO GENERAL"/>
    <n v="15423"/>
    <s v="22 - SAN JUAN"/>
    <n v="4785373"/>
    <n v="1733723"/>
    <n v="1707375.75"/>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11087637"/>
    <n v="8405221"/>
    <n v="5397014.0899999999"/>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12486882"/>
    <n v="2809548"/>
    <n v="2809547.05"/>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1249055"/>
    <n v="3933276.1500000004"/>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11289410"/>
    <n v="2687634.51"/>
    <n v="2520504.3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LAS PAJAS, MUNICIPIO HATO MAYOR, PROVINCIA HATO MAYOR."/>
    <s v="10 - FONDO GENERAL"/>
    <n v="15586"/>
    <s v="30 - HATO MAYOR"/>
    <n v="4718384"/>
    <n v="2139825"/>
    <n v="2139824.25"/>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APOLINAR PERDOMO, MUNICIPIO TAMAYO, PROVINCIA BAORUCO."/>
    <s v="10 - FONDO GENERAL"/>
    <n v="16053"/>
    <s v="03 - BAHORUCO"/>
    <n v="21904546"/>
    <n v="1.5699999998323619"/>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GUANITO, MUNICIPIO SAN JUAN, PROVINCIA SAN JUAN."/>
    <s v="10 - FONDO GENERAL"/>
    <n v="15425"/>
    <s v="22 - SAN JUAN"/>
    <n v="4785373"/>
    <n v="1709975.21"/>
    <n v="1709974.14"/>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4768626"/>
    <n v="1072941"/>
    <n v="1072940.79"/>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1249055"/>
    <n v="3933276.1500000004"/>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SUDADERO, MUNICIPIO HATO MAYOR, PROVINCIA HATO MAYOR."/>
    <s v="10 - FONDO GENERAL"/>
    <n v="15587"/>
    <s v="30 - HATO MAYOR"/>
    <n v="6659723"/>
    <n v="3254707.15"/>
    <n v="3254704.87"/>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LAS CAÑITAS, MUNICIPIO SABANA DE LA MAR, PROVINCIA HATO MAYOR."/>
    <s v="10 - FONDO GENERAL"/>
    <n v="15588"/>
    <s v="30 - HATO MAYOR"/>
    <n v="6659723"/>
    <n v="3254707.15"/>
    <n v="3254704.87"/>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4785373"/>
    <n v="1072856"/>
    <n v="1072855.7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11208701"/>
    <n v="0"/>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11208701"/>
    <n v="2521961"/>
    <n v="2521954.1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s v="4 - SERVICIOS SOCIALES"/>
    <s v="4.4 - Educación"/>
    <s v="4.4.01 - Educación inicial"/>
    <s v="2.7 - OBRAS"/>
    <s v="2.7.1 - OBRAS EN EDIFICACIONES"/>
    <s v="S"/>
    <s v="43 - CONSTRUCCIÓN  DE 3 ESTANCIAS INFANTIESL EN LA PROVINCIA DE LA VEGA (FASE 2)"/>
    <s v="10 - FONDO GENERAL"/>
    <n v="13443"/>
    <s v="13 - LA VEGA"/>
    <n v="8433540"/>
    <n v="8947876.3000000007"/>
    <n v="7694784.4000000004"/>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12351763"/>
    <n v="0"/>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1289410"/>
    <n v="2685181.61"/>
    <n v="2685181.5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A SAONA, MUNICIPIO BANÍ, PROVINCIA PERAVIA."/>
    <s v="10 - FONDO GENERAL"/>
    <n v="15476"/>
    <s v="17 - PERAVIA"/>
    <n v="6731551"/>
    <n v="0"/>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11006928"/>
    <n v="2476562"/>
    <n v="2476558.6800000002"/>
  </r>
  <r>
    <s v="2024"/>
    <x v="0"/>
    <x v="0"/>
    <x v="1"/>
    <x v="7"/>
    <s v="2 - Poder Ejecutivo"/>
    <s v="0206 - MINISTERIO DE EDUCACIÓN"/>
    <s v="0001 - MINISTERIO DE EDUCACION"/>
    <s v="4 - SERVICIOS SOCIALES"/>
    <s v="4.4 - Educación"/>
    <s v="4.4.01 - Educación inicial"/>
    <s v="2.7 - OBRAS"/>
    <s v="2.7.1 - OBRAS EN EDIFICACIONES"/>
    <s v="S"/>
    <s v="44 - CONSTRUCCIÓN  2 ESTANCIAS INFANTILES EN LA PROVINCIA DE BARAHONA (FASE 2)"/>
    <s v="10 - FONDO GENERAL"/>
    <n v="13444"/>
    <s v="04 - BARAHONA"/>
    <n v="20216062"/>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6779437"/>
    <n v="1711705.85"/>
    <n v="1711655.57"/>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DRE CARMEN SALLES, MUNICIPIO CONSUELO, PROVINCIA SAN PEDRO DE MACORÍS."/>
    <s v="10 - FONDO GENERAL"/>
    <n v="15590"/>
    <s v="23 - SAN PEDRO DE MACORIS"/>
    <n v="6659723"/>
    <n v="0"/>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MIR, MUNICIPIO TAMAYO, PROVINCIA BAORUCO."/>
    <s v="10 - FONDO GENERAL"/>
    <n v="16056"/>
    <s v="03 - BAHORUCO"/>
    <n v="12576962"/>
    <n v="202396.76999999955"/>
    <n v="202392.77"/>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11006928"/>
    <n v="2476559"/>
    <n v="2476558.6800000002"/>
  </r>
  <r>
    <s v="2024"/>
    <x v="0"/>
    <x v="0"/>
    <x v="1"/>
    <x v="7"/>
    <s v="2 - Poder Ejecutivo"/>
    <s v="0206 - MINISTERIO DE EDUCACIÓN"/>
    <s v="0001 - MINISTERIO DE EDUCACION"/>
    <s v="4 - SERVICIOS SOCIALES"/>
    <s v="4.4 - Educación"/>
    <s v="4.4.01 - Educación inicial"/>
    <s v="2.7 - OBRAS"/>
    <s v="2.7.1 - OBRAS EN EDIFICACIONES"/>
    <s v="S"/>
    <s v="45 - CONSTRUCCIÓN DE 2 ESTANCIAS INFANTILES EN LA PROVINCIA AZUA (FASE 2)"/>
    <s v="10 - FONDO GENERAL"/>
    <n v="13445"/>
    <s v="02 - AZUA"/>
    <n v="22265414"/>
    <n v="13563779"/>
    <n v="13563774.559999999"/>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ACAONA, MUNICIPIO VILLA JARAGUA, PROVINCIA BAORUCO."/>
    <s v="10 - FONDO GENERAL"/>
    <n v="16057"/>
    <s v="03 - BAHORUCO"/>
    <n v="12576962"/>
    <n v="6301000"/>
    <n v="5522746.4400000004"/>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ATIVO, MUNICIPIO SAN JUAN, PROVINCIA SAN JUAN."/>
    <s v="10 - FONDO GENERAL"/>
    <n v="15429"/>
    <s v="22 - SAN JUAN"/>
    <n v="4785373"/>
    <n v="1013280.65"/>
    <n v="1013279.33"/>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s v="4 - SERVICIOS SOCIALES"/>
    <s v="4.4 - Educación"/>
    <s v="4.4.01 - Educación inicial"/>
    <s v="2.7 - OBRAS"/>
    <s v="2.7.1 - OBRAS EN EDIFICACIONES"/>
    <s v="S"/>
    <s v="46 - CONSTRUCCIÓN  DE 1 ESTANCIA INFANTIL EN LA PROVINCIA ESPAILLAT (FASE 2)"/>
    <s v="10 - FONDO GENERAL"/>
    <n v="13446"/>
    <s v="09 - ESPAILLAT"/>
    <n v="4650280"/>
    <n v="3536677.77"/>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A MESETA, MUNICIPIO SAN JUAN, PROVINCIA SAN JUAN."/>
    <s v="10 - FONDO GENERAL"/>
    <n v="15430"/>
    <s v="22 - SAN JUAN"/>
    <n v="4785373"/>
    <n v="1413658.52"/>
    <n v="1413657.5"/>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MATÍAS RAMÓN MELLA, MUNICIPIO SANTO DOMINGO ESTE, PROVINCIA SANTO DOMINGO."/>
    <s v="10 - FONDO GENERAL"/>
    <n v="15852"/>
    <s v="32 - SANTO DOMINGO"/>
    <n v="6611838"/>
    <n v="1981208.5600000005"/>
    <n v="1487662.53"/>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s v="4 - SERVICIOS SOCIALES"/>
    <s v="4.4 - Educación"/>
    <s v="4.4.01 - Educación inicial"/>
    <s v="2.7 - OBRAS"/>
    <s v="2.7.1 - OBRAS EN EDIFICACIONES"/>
    <s v="S"/>
    <s v="47 - CONSTRUCCIÓN  DE 2 ESTANCIAS INFANTILES EN LA PROVINCIA DE VALVERDE (FASE 2)"/>
    <s v="10 - FONDO GENERAL"/>
    <n v="13447"/>
    <s v="27 - VALVERDE"/>
    <n v="6028024"/>
    <n v="4115542"/>
    <n v="1687581.9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BATEY DON JUAN, MUNICIPIO CONSUELO, PROVINCIA SAN PEDRO DE MACORÍS."/>
    <s v="10 - FONDO GENERAL"/>
    <n v="15593"/>
    <s v="23 - SAN PEDRO DE MACORIS"/>
    <n v="11087637"/>
    <n v="2488474.8099999987"/>
    <n v="2488474.81"/>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11006928"/>
    <n v="7822965"/>
    <n v="24765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6755494"/>
    <n v="1968287.5199999996"/>
    <n v="14136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ROSA EMILIA RODRÍGUEZ CRUZ, MUNICIPIO GUAYUBÍN, PROVINCIA MONTE CRISTI."/>
    <s v="10 - FONDO GENERAL"/>
    <n v="15903"/>
    <s v="15 - MONTE CRISTI"/>
    <n v="4802120"/>
    <n v="4858650.1100000003"/>
    <n v="121453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11006928"/>
    <n v="2476559"/>
    <n v="2476557.4900000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BATEY CACHENA, MUNICIPIO CONSUELO, PROVINCIA SAN PEDRO DE MACORÍS."/>
    <s v="10 - FONDO GENERAL"/>
    <n v="15595"/>
    <s v="23 - SAN PEDRO DE MACORIS"/>
    <n v="6659723"/>
    <n v="0"/>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SOR MARILENE COLE, MUNICIPIO CONSUELO, PROVINCIA SAN PEDRO DE MACORÍS."/>
    <s v="10 - FONDO GENERAL"/>
    <n v="15596"/>
    <s v="23 - SAN PEDRO DE MACORIS"/>
    <n v="4718384"/>
    <n v="0"/>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BATEY PALOMA, MUNICIPIO LOS LLANOS, PROVINCIA SAN PEDRO DE MACORÍS."/>
    <s v="10 - FONDO GENERAL"/>
    <n v="15597"/>
    <s v="23 - SAN PEDRO DE MACORIS"/>
    <n v="11087637"/>
    <n v="0"/>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6683666"/>
    <n v="0"/>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n v="15858"/>
    <s v="32 - SANTO DOMINGO"/>
    <n v="11006928"/>
    <n v="2891383.370000001"/>
    <n v="2891376.67"/>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21509631"/>
    <n v="4787993"/>
    <n v="4787992.08"/>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4768626"/>
    <n v="1082886.8999999999"/>
    <n v="1082884.58"/>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HOGAR DOÑA CHUCHA, MUNICIPIO SAN CRISTÓBAL, PROVINCIA SAN CRISTÓBAL."/>
    <s v="10 - FONDO GENERAL"/>
    <n v="15507"/>
    <s v="21 - SAN CRISTOBAL"/>
    <n v="11087637"/>
    <n v="0"/>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s v="4 - SERVICIOS SOCIALES"/>
    <s v="4.4 - Educación"/>
    <s v="4.4.01 - Educación inicial"/>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6779437"/>
    <n v="1525371"/>
    <n v="1525370.52"/>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4768626"/>
    <n v="1082885.8799999999"/>
    <n v="1082884.58"/>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802120"/>
    <n v="1080476.8100000005"/>
    <n v="1080475.5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VIRGEN DE LA CARIDAD DEL COBRE, MUNICIPIO QUISQUEYA, PROVINCIA SAN PEDRO DE MACORÍS."/>
    <s v="10 - FONDO GENERAL"/>
    <n v="15600"/>
    <s v="23 - SAN PEDRO DE MACORIS"/>
    <n v="4718384"/>
    <n v="1087476"/>
    <n v="1087475.1599999999"/>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24 DE ABRIL, MUNICIPIO SANTO DOMINGO ESTE, PROVINCIA SANTO DOMINGO."/>
    <s v="10 - FONDO GENERAL"/>
    <n v="15861"/>
    <s v="32 - SANTO DOMINGO"/>
    <n v="11006928"/>
    <n v="4943194"/>
    <n v="4943193.01"/>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GASTÓN FERNANDO DELIGNE, MUNICIPIO SAN FRANCISCO DE MACORÍS, PROVINCIA DUARTE."/>
    <s v="10 - FONDO GENERAL"/>
    <n v="15687"/>
    <s v="06 - DUARTE"/>
    <n v="4768626"/>
    <n v="1082884.8799999999"/>
    <n v="1082884.58"/>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21904546"/>
    <n v="4928521.84"/>
    <n v="4928521.3499999996"/>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4802120"/>
    <n v="1080476.8500000001"/>
    <n v="1080476.8500000001"/>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6731551"/>
    <n v="2907757.46"/>
    <n v="2907756.89"/>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11087637"/>
    <n v="0.55000000074505806"/>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6731551"/>
    <n v="1492141.9399999995"/>
    <n v="1492141.73"/>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URICIO BÁEZ, MUNICIPIO TAMAYO, PROVINCIA BAORUCO."/>
    <s v="10 - FONDO GENERAL"/>
    <n v="16068"/>
    <s v="03 - BAHORUCO"/>
    <n v="12576962"/>
    <n v="2832816.9600000009"/>
    <n v="2829816.16"/>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1289410"/>
    <n v="6540117"/>
    <n v="2540116.0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11006928"/>
    <n v="2479442"/>
    <n v="2479441.54"/>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4768626"/>
    <n v="1082888.8799999999"/>
    <n v="1082884.56"/>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OS MONTONES, MUNICIPIO QUISQUEYA, PROVINCIA SAN PEDRO DE MACORÍS."/>
    <s v="10 - FONDO GENERAL"/>
    <n v="15603"/>
    <s v="23 - SAN PEDRO DE MACORIS"/>
    <n v="6659723"/>
    <n v="1477818.4000000004"/>
    <n v="1477816.4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UISA DE LA ROSA HELENA, MUNICIPIO VILLA VÁZQUEZ, PROVINCIA MONTE CRISTI."/>
    <s v="10 - FONDO GENERAL"/>
    <n v="15913"/>
    <s v="15 - MONTE CRISTI"/>
    <n v="6779437"/>
    <n v="1525371"/>
    <n v="1525370.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779437"/>
    <n v="4001716.54"/>
    <n v="4001716.0999999996"/>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6611838"/>
    <n v="3958032"/>
    <n v="1479015.6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718384"/>
    <n v="1061636.7799999993"/>
    <n v="1061635.44"/>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779437"/>
    <n v="4001716.54"/>
    <n v="4001716.09"/>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11006928"/>
    <n v="2479443"/>
    <n v="2479441.5299999998"/>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1208701"/>
    <n v="0.33000000007450581"/>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s v="4 - SERVICIOS SOCIALES"/>
    <s v="4.4 - Educación"/>
    <s v="4.4.01 - Educación inicial"/>
    <s v="2.7 - OBRAS"/>
    <s v="2.7.1 - OBRAS EN EDIFICACIONES"/>
    <s v="S"/>
    <s v="60 - AMPLIACIÓN Y REHABILITACION DE 15 PLANTELES ESCOLARES  EN LA PROVINCIA MONTE PLATA"/>
    <s v="10 - FONDO GENERAL"/>
    <n v="12584"/>
    <s v="29 - MONTE PLATA"/>
    <n v="0"/>
    <n v="2300249.65"/>
    <n v="2300249.65"/>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779437"/>
    <n v="4001716.6000000006"/>
    <n v="4001716.09"/>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731551"/>
    <n v="0"/>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4768626"/>
    <n v="2473677.0600000005"/>
    <n v="2473676.6800000002"/>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4684890"/>
    <n v="1056983"/>
    <n v="1056982.8899999999"/>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BASILIO FRÍAS, MUNICIPIO SAN ANTONIO DE GUERRA, PROVINCIA SANTO DOMINGO."/>
    <s v="10 - FONDO GENERAL"/>
    <n v="15867"/>
    <s v="32 - SANTO DOMINGO"/>
    <n v="4684890"/>
    <n v="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SABANA SANTIAGO, MUNICIPIO DAJABÓN, PROVINCIA DAJABON."/>
    <s v="10 - FONDO GENERAL"/>
    <n v="15917"/>
    <s v="05 - DAJABON"/>
    <n v="6779437"/>
    <n v="3939322.54"/>
    <n v="3939322.3099999996"/>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6611838"/>
    <n v="4766625.95"/>
    <n v="2605857.84"/>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NTRADA DON MIGUEL, MUNICIPIO DAJABÓN, PROVINCIA DAJABON."/>
    <s v="10 - FONDO GENERAL"/>
    <n v="15918"/>
    <s v="05 - DAJABON"/>
    <n v="4802120"/>
    <n v="2602816.0300000003"/>
    <n v="2602779.4"/>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1208701"/>
    <n v="0.90000000037252903"/>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n v="15869"/>
    <s v="32 - SANTO DOMINGO"/>
    <n v="11006928"/>
    <n v="0"/>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1208701"/>
    <n v="3808018"/>
    <n v="3808017.08"/>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s v="4 - SERVICIOS SOCIALES"/>
    <s v="4.4 - Educación"/>
    <s v="4.4.01 - Educación inicial"/>
    <s v="2.7 - OBRAS"/>
    <s v="2.7.1 - OBRAS EN EDIFICACIONES"/>
    <s v="S"/>
    <s v="64 - CONSTRUCCIÓN  DE 10 ESTANCIAS INFANTILES DE LA PROVINCIA DISTRITO NACIONAL (FASE 3)"/>
    <s v="10 - FONDO GENERAL"/>
    <n v="13610"/>
    <s v="01 - DISTRITO NACIONAL"/>
    <n v="27558546"/>
    <n v="16920271.16"/>
    <n v="13891446.98"/>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ACIBA, MUNICIPIO SANTIAGO, PROVINCIA SANTIAGO."/>
    <s v="10 - FONDO GENERAL"/>
    <n v="15734"/>
    <s v="25 - SANTIAGO"/>
    <n v="4768626"/>
    <n v="1519765"/>
    <n v="1519763.98"/>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6611838"/>
    <n v="2605858.0499999998"/>
    <n v="2605857.84"/>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5157222"/>
    <n v="1"/>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6611838"/>
    <n v="4791280.05"/>
    <n v="2605857.84"/>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6659723"/>
    <n v="1514685.06"/>
    <n v="1514684.21"/>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1208701"/>
    <n v="7632201"/>
    <n v="3808017.08"/>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LOS ÁNGELITOS, MUNICIPIO YAMASÁ, PROVINCIA MONTE PLATA."/>
    <s v="10 - FONDO GENERAL"/>
    <n v="16016"/>
    <s v="29 - MONTE PLATA"/>
    <n v="6683666"/>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6659723"/>
    <n v="1514685.0600000005"/>
    <n v="1514684.21"/>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SABANA GRANDE, MUNICIPIO YAMASÁ, PROVINCIA MONTE PLATA."/>
    <s v="10 - FONDO GENERAL"/>
    <n v="16017"/>
    <s v="29 - MONTE PLATA"/>
    <n v="11127992"/>
    <n v="0"/>
    <n v="0"/>
  </r>
  <r>
    <s v="2024"/>
    <x v="0"/>
    <x v="0"/>
    <x v="1"/>
    <x v="7"/>
    <s v="2 - Poder Ejecutivo"/>
    <s v="0206 - MINISTERIO DE EDUCACIÓN"/>
    <s v="0001 - MINISTERIO DE EDUCACION"/>
    <s v="4 - SERVICIOS SOCIALES"/>
    <s v="4.4 - Educación"/>
    <s v="4.4.01 - Educación inicial"/>
    <s v="2.7 - OBRAS"/>
    <s v="2.7.1 - OBRAS EN EDIFICACIONES"/>
    <s v="S"/>
    <s v="67 - CONSTRUCCIÓN DE 13 ESTANCIAS INFANTILES EN LA PROVINCIA SANTO DOMINGO (FASE 3)"/>
    <s v="10 - FONDO GENERAL"/>
    <n v="13611"/>
    <s v="32 - SANTO DOMINGO"/>
    <n v="24134447"/>
    <n v="109630913.39999999"/>
    <n v="82558509"/>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11208701"/>
    <n v="8262736"/>
    <n v="3739770.98"/>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6611838"/>
    <n v="2853564"/>
    <n v="2853563.73"/>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11208701"/>
    <n v="10739334.960000001"/>
    <n v="6216369.5299999993"/>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BAO, MUNICIPIO JÁNICO, PROVINCIA SANTIAGO."/>
    <s v="10 - FONDO GENERAL"/>
    <n v="15739"/>
    <s v="25 - SANTIAGO"/>
    <n v="4768626"/>
    <n v="1118300"/>
    <n v="1118299.93"/>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JOBITA SORIANO, MUNICIPIO SAN ANTONIO DE GUERRA, PROVINCIA SANTO DOMINGO."/>
    <s v="10 - FONDO GENERAL"/>
    <n v="15875"/>
    <s v="32 - SANTO DOMINGO"/>
    <n v="6611838"/>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6731551"/>
    <n v="5279170"/>
    <n v="2096163.27"/>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6611838"/>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ANTONIO ALIX, MUNICIPIO SAN ANTONIO DE GUERRA, PROVINCIA SANTO DOMINGO."/>
    <s v="10 - FONDO GENERAL"/>
    <n v="15877"/>
    <s v="32 - SANTO DOMINGO"/>
    <n v="6611838"/>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1208701"/>
    <n v="8230137.7300000004"/>
    <n v="3728243.6"/>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11208701"/>
    <n v="8230136.4500000002"/>
    <n v="3728243.6"/>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JUAN FÉLIX ORTIZ, MUNICIPIO SAN ANTONIO DE GUERRA, PROVINCIA SANTO DOMINGO."/>
    <s v="10 - FONDO GENERAL"/>
    <n v="15878"/>
    <s v="32 - SANTO DOMINGO"/>
    <n v="6611838"/>
    <n v="2893544"/>
    <n v="2893543.03"/>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JESÚS MARÍA GONZÁLEZ - YAQUE ABAJO, MUNICIPIO JÁNICO, PROVINCIA SANTIAGO."/>
    <s v="10 - FONDO GENERAL"/>
    <n v="15743"/>
    <s v="25 - SANTIAGO"/>
    <n v="4768626"/>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11087637"/>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TANCREDO VÁSQUEZ, MUNICIPIO SAN ANTONIO DE GUERRA, PROVINCIA SANTO DOMINGO."/>
    <s v="10 - FONDO GENERAL"/>
    <n v="15879"/>
    <s v="32 - SANTO DOMINGO"/>
    <n v="4684890"/>
    <n v="0"/>
    <n v="0"/>
  </r>
  <r>
    <s v="2024"/>
    <x v="0"/>
    <x v="0"/>
    <x v="1"/>
    <x v="7"/>
    <s v="2 - Poder Ejecutivo"/>
    <s v="0206 - MINISTERIO DE EDUCACIÓN"/>
    <s v="0001 - MINISTERIO DE EDUCACION"/>
    <s v="4 - SERVICIOS SOCIALES"/>
    <s v="4.4 - Educación"/>
    <s v="4.4.01 - Educación inicial"/>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11208701"/>
    <n v="6606108"/>
    <n v="6606107.3100000005"/>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ARTURO JIMENES, MUNICIPIO SANTIAGO, PROVINCIA SANTIAGO."/>
    <s v="10 - FONDO GENERAL"/>
    <n v="15745"/>
    <s v="25 - SANTIAGO"/>
    <n v="11208701"/>
    <n v="6606108"/>
    <n v="6606107.3100000005"/>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6659723"/>
    <n v="1.1699999999254942"/>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PROF. JUANA TAVERAS LIRIANO, MUNICIPIO SAN ANTONIO DE GUERRA, PROVINCIA SANTO DOMINGO."/>
    <s v="10 - FONDO GENERAL"/>
    <n v="15881"/>
    <s v="32 - SANTO DOMINGO"/>
    <n v="11006928"/>
    <n v="5348389"/>
    <n v="5348388.96"/>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4768626"/>
    <n v="1123455"/>
    <n v="1123454.27"/>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11087637"/>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6659723"/>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11208701"/>
    <n v="6606108"/>
    <n v="6606107.3200000003"/>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11006928"/>
    <n v="2476560"/>
    <n v="2476558.6800000002"/>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s v="4 - SERVICIOS SOCIALES"/>
    <s v="4.4 - Educación"/>
    <s v="4.4.01 - Educación inicial"/>
    <s v="2.7 - OBRAS"/>
    <s v="2.7.1 - OBRAS EN EDIFICACIONES"/>
    <s v="S"/>
    <s v="80 - CONSTRUCCIÓN DE 1 ESTANCIAS INFANTILES EN LA PROVINCIA DE LA VEGA (FASE 3)"/>
    <s v="10 - FONDO GENERAL"/>
    <n v="13621"/>
    <s v="13 - LA VEGA"/>
    <n v="12921512"/>
    <n v="1"/>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CLARIDILIA CEPIN, MUNICIPIO BISONÓ, PROVINCIA SANTIAGO."/>
    <s v="10 - FONDO GENERAL"/>
    <n v="15751"/>
    <s v="25 - SANTIAGO"/>
    <n v="11208701"/>
    <n v="1111733.6199999996"/>
    <n v="1111733.6200000001"/>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4735132"/>
    <n v="2861550"/>
    <n v="2242599.13"/>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4718384"/>
    <n v="1078231.4500000004"/>
    <n v="1078230.45"/>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CRUCE DE BARRERO, MUNICIPIO BISONÓ, PROVINCIA SANTIAGO."/>
    <s v="10 - FONDO GENERAL"/>
    <n v="15752"/>
    <s v="25 - SANTIAGO"/>
    <n v="11208701"/>
    <n v="2521954.62"/>
    <n v="2521954.12"/>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11006928"/>
    <n v="2816812.9399999995"/>
    <n v="2816808.5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4735132"/>
    <n v="2238883"/>
    <n v="2238882.44"/>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27 DE FEBRERO, MUNICIPIO BISONÓ, PROVINCIA SANTIAGO."/>
    <s v="10 - FONDO GENERAL"/>
    <n v="15754"/>
    <s v="25 - SANTIAGO"/>
    <n v="11208701"/>
    <n v="2521955.629999999"/>
    <n v="2521954.13"/>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GENERAL ANTONIO DUVERGÉ, MUNICIPIO BAYAGUANA, PROVINCIA MONTE PLATA."/>
    <s v="10 - FONDO GENERAL"/>
    <n v="16035"/>
    <s v="29 - MONTE PLATA"/>
    <n v="4735132"/>
    <n v="2251612"/>
    <n v="2251611.59"/>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PROF. JUAN EMILIO BOSCH GAVIÑO, MUNICIPIO YAMASA, PROVINCIA MONTE PLATA"/>
    <s v="10 - FONDO GENERAL"/>
    <n v="16036"/>
    <s v="29 - MONTE PLATA"/>
    <n v="4735132"/>
    <n v="1065405.3199999998"/>
    <n v="1065404.26"/>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GREGORIO AYBAR CONTRERAS, MUNICIPIO SABANA GRANDE DE BOYÁ, PROVINCIA MONTE PLATA."/>
    <s v="10 - FONDO GENERAL"/>
    <n v="16037"/>
    <s v="29 - MONTE PLATA"/>
    <n v="11127992"/>
    <n v="2815192.8599999994"/>
    <n v="2503798.1800000002"/>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731551"/>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4735132"/>
    <n v="1065809.3199999998"/>
    <n v="1065404.26"/>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4768626"/>
    <n v="1416171"/>
    <n v="1416170.26"/>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731551"/>
    <n v="2270605"/>
    <n v="2270604.71"/>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ASTORA CASTILLO, MUNICIPIO SABANA GRANDE DE BOYÁ, PROVINCIA MONTE PLATA."/>
    <s v="10 - FONDO GENERAL"/>
    <n v="16039"/>
    <s v="29 - MONTE PLATA"/>
    <n v="6683666"/>
    <n v="1503825.03"/>
    <n v="1503824.81"/>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11006928"/>
    <n v="2422019"/>
    <n v="2422018.4"/>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6731551"/>
    <n v="2270605"/>
    <n v="2270604.71"/>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MINERVA MIRABAL, MUNICIPIO SABANA GRANDE DE BOYÁ, PROVINCIA MONTE PLATA."/>
    <s v="10 - FONDO GENERAL"/>
    <n v="16040"/>
    <s v="29 - MONTE PLATA"/>
    <n v="6683666"/>
    <n v="1503825.0300000003"/>
    <n v="1503824.81"/>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6659723"/>
    <n v="0"/>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ANDRÉS BELLO, MUNICIPIO SABANA GRANDE DE BOYÁ, PROVINCIA MONTE PLATA."/>
    <s v="10 - FONDO GENERAL"/>
    <n v="16041"/>
    <s v="29 - MONTE PLATA"/>
    <n v="4735132"/>
    <n v="1065809.3199999998"/>
    <n v="1065404.26"/>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6731551"/>
    <n v="0"/>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11006928"/>
    <n v="3500000"/>
    <n v="2422018.4"/>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1391664"/>
    <n v="13455141.750000002"/>
    <n v="4821411.88"/>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LOS MONTONES  2, MUNICIPIO SAN CRISTÓBAL, PROVINCIA SAN CRISTÓBAL."/>
    <s v="10 - FONDO GENERAL"/>
    <n v="15652"/>
    <s v="21 - SAN CRISTOBAL"/>
    <n v="6659723"/>
    <n v="0"/>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6731551"/>
    <n v="2267437.85"/>
    <n v="2267436.8199999998"/>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NUELA MOREL HERNÁNDEZ, MUNICIPIO PERALVILLO, PROVINCIA MONTE PLATA."/>
    <s v="10 - FONDO GENERAL"/>
    <n v="16044"/>
    <s v="29 - MONTE PLATA"/>
    <n v="4735132"/>
    <n v="0"/>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11006928"/>
    <n v="6706196"/>
    <n v="6706195.0700000003"/>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4684890"/>
    <n v="2654197"/>
    <n v="2654195.19"/>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MELANIA MANZUETA, MUNICIPIO PERALVILLO, PROVINCIA MONTE PLATA."/>
    <s v="10 - FONDO GENERAL"/>
    <n v="16045"/>
    <s v="29 - MONTE PLATA"/>
    <n v="4735132"/>
    <n v="0"/>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4768626"/>
    <n v="1913486.1"/>
    <n v="1530787.28"/>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11006928"/>
    <n v="6612540"/>
    <n v="6612539.0800000001"/>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6611838"/>
    <n v="3815714"/>
    <n v="3815713.4400000004"/>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1208701"/>
    <n v="4197563"/>
    <n v="4197562.68"/>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11006928"/>
    <n v="4095399"/>
    <n v="4095398.7"/>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11006928"/>
    <n v="4045178"/>
    <n v="4045177.9"/>
  </r>
  <r>
    <s v="2024"/>
    <x v="0"/>
    <x v="0"/>
    <x v="1"/>
    <x v="7"/>
    <s v="2 - Poder Ejecutivo"/>
    <s v="0206 - MINISTERIO DE EDUCACIÓN"/>
    <s v="0001 - MINISTERIO DE EDUCACION"/>
    <s v="4 - SERVICIOS SOCIALES"/>
    <s v="4.4 - Educación"/>
    <s v="4.4.01 - Educación inicial"/>
    <s v="2.7 - OBRAS"/>
    <s v="2.7.1 - OBRAS EN EDIFICACIONES"/>
    <s v="S"/>
    <s v="35 - CONSTRUCCIÓN  DE 8 ESTANCIAS INFANTILES EN LA PROVINCIA SANTIAGO (FASE 2)"/>
    <s v="10 - FONDO GENERAL"/>
    <n v="13425"/>
    <s v="25 - SANTIAGO"/>
    <n v="0"/>
    <n v="25974400.189999998"/>
    <n v="14990094.59"/>
  </r>
  <r>
    <s v="2024"/>
    <x v="0"/>
    <x v="0"/>
    <x v="1"/>
    <x v="7"/>
    <s v="2 - Poder Ejecutivo"/>
    <s v="0206 - MINISTERIO DE EDUCACIÓN"/>
    <s v="0001 - MINISTERIO DE EDUCACION"/>
    <s v="4 - SERVICIOS SOCIALES"/>
    <s v="4.4 - Educación"/>
    <s v="4.4.01 - Educación inicial"/>
    <s v="2.7 - OBRAS"/>
    <s v="2.7.1 - OBRAS EN EDIFICACIONES"/>
    <s v="S"/>
    <s v="59 - CONSTRUCCIÓN  DE 2 ESTANCIA INFANTIL EN LA PROVINCIA SAMANA (FASE 2)"/>
    <s v="10 - FONDO GENERAL"/>
    <n v="13462"/>
    <s v="20 - SAMANA"/>
    <n v="0"/>
    <n v="30721573.529999997"/>
    <n v="29301575.419999998"/>
  </r>
  <r>
    <s v="2024"/>
    <x v="0"/>
    <x v="0"/>
    <x v="1"/>
    <x v="7"/>
    <s v="2 - Poder Ejecutivo"/>
    <s v="0206 - MINISTERIO DE EDUCACIÓN"/>
    <s v="0001 - MINISTERIO DE EDUCACION"/>
    <s v="4 - SERVICIOS SOCIALES"/>
    <s v="4.4 - Educación"/>
    <s v="4.4.01 - Educación inicial"/>
    <s v="2.7 - OBRAS"/>
    <s v="2.7.1 - OBRAS EN EDIFICACIONES"/>
    <s v="S"/>
    <s v="36 - CONSTRUCCIÓN CONSTRUCCIÓN DE 2 ESTANCIAS INFANTILES EN LA PROVINCIA SAN JUAN (FASE 2)"/>
    <s v="10 - FONDO GENERAL"/>
    <n v="13427"/>
    <s v="22 - SAN JUAN"/>
    <n v="0"/>
    <n v="17578148.300000001"/>
    <n v="11678840.99"/>
  </r>
  <r>
    <s v="2024"/>
    <x v="0"/>
    <x v="0"/>
    <x v="1"/>
    <x v="7"/>
    <s v="2 - Poder Ejecutivo"/>
    <s v="0206 - MINISTERIO DE EDUCACIÓN"/>
    <s v="0001 - MINISTERIO DE EDUCACION"/>
    <s v="4 - SERVICIOS SOCIALES"/>
    <s v="4.4 - Educación"/>
    <s v="4.4.01 - Educación inicial"/>
    <s v="2.7 - OBRAS"/>
    <s v="2.7.1 - OBRAS EN EDIFICACIONES"/>
    <s v="S"/>
    <s v="32 - CONSTRUCCIÓN 1 ESTANCIA INFANTIL EN LA PROVINCIA DE SANCHEZ RAMIREZ"/>
    <s v="10 - FONDO GENERAL"/>
    <n v="13073"/>
    <s v="24 - SANCHEZ RAMIREZ"/>
    <n v="0"/>
    <n v="629502.55000000005"/>
    <n v="0"/>
  </r>
  <r>
    <s v="2024"/>
    <x v="0"/>
    <x v="0"/>
    <x v="1"/>
    <x v="7"/>
    <s v="2 - Poder Ejecutivo"/>
    <s v="0206 - MINISTERIO DE EDUCACIÓN"/>
    <s v="0001 - MINISTERIO DE EDUCACION"/>
    <s v="4 - SERVICIOS SOCIALES"/>
    <s v="4.4 - Educación"/>
    <s v="4.4.01 - Educación inicial"/>
    <s v="2.7 - OBRAS"/>
    <s v="2.7.1 - OBRAS EN EDIFICACIONES"/>
    <s v="S"/>
    <s v="18 - CONSTRUCCIÓN DE 1 ESTANCIA INFANTIL EN LA PROVINCIA DE MONTE CRISTI"/>
    <s v="10 - FONDO GENERAL"/>
    <n v="13059"/>
    <s v="15 - MONTE CRISTI"/>
    <n v="0"/>
    <n v="54087223.630000003"/>
    <n v="54087222.610000007"/>
  </r>
  <r>
    <s v="2024"/>
    <x v="0"/>
    <x v="0"/>
    <x v="1"/>
    <x v="7"/>
    <s v="2 - Poder Ejecutivo"/>
    <s v="0206 - MINISTERIO DE EDUCACIÓN"/>
    <s v="0001 - MINISTERIO DE EDUCACION"/>
    <s v="4 - SERVICIOS SOCIALES"/>
    <s v="4.4 - Educación"/>
    <s v="4.4.01 - Educación inicial"/>
    <s v="2.7 - OBRAS"/>
    <s v="2.7.1 - OBRAS EN EDIFICACIONES"/>
    <s v="S"/>
    <s v="81 - CONSTRUCCIÓN DE 1 ESTANCIA INFANTIL EN LA PROVINCIA DE INDEPENDENCIA  (FASE 3)"/>
    <s v="10 - FONDO GENERAL"/>
    <n v="13618"/>
    <s v="10 - INDEPENDENCIA"/>
    <n v="0"/>
    <n v="11168085.699999999"/>
    <n v="11168083.82"/>
  </r>
  <r>
    <s v="2024"/>
    <x v="0"/>
    <x v="0"/>
    <x v="1"/>
    <x v="7"/>
    <s v="2 - Poder Ejecutivo"/>
    <s v="0206 - MINISTERIO DE EDUCACIÓN"/>
    <s v="0001 - MINISTERIO DE EDUCACION"/>
    <s v="4 - SERVICIOS SOCIALES"/>
    <s v="4.4 - Educación"/>
    <s v="4.4.01 - Educación inicial"/>
    <s v="2.7 - OBRAS"/>
    <s v="2.7.1 - OBRAS EN EDIFICACIONES"/>
    <s v="S"/>
    <s v="56 - CONSTRUCCIÓN DE 1 ESTANCIA INFANTIL EN LA PROVINCIA DE DAJABON (FASE 2)"/>
    <s v="10 - FONDO GENERAL"/>
    <n v="13459"/>
    <s v="05 - DAJABON"/>
    <n v="0"/>
    <n v="31568362.420000002"/>
    <n v="31568353.82"/>
  </r>
  <r>
    <s v="2024"/>
    <x v="0"/>
    <x v="0"/>
    <x v="1"/>
    <x v="7"/>
    <s v="2 - Poder Ejecutivo"/>
    <s v="0206 - MINISTERIO DE EDUCACIÓN"/>
    <s v="0001 - MINISTERIO DE EDUCACION"/>
    <s v="4 - SERVICIOS SOCIALES"/>
    <s v="4.4 - Educación"/>
    <s v="4.4.01 - Educación inicial"/>
    <s v="2.7 - OBRAS"/>
    <s v="2.7.1 - OBRAS EN EDIFICACIONES"/>
    <s v="S"/>
    <s v="17 - CONSTRUCCIÓN DE 5 ESTANCIAS INFANTILES EN LA PROVINCIA DE SAN CRISTOBAL"/>
    <s v="10 - FONDO GENERAL"/>
    <n v="13058"/>
    <s v="21 - SAN CRISTOBAL"/>
    <n v="0"/>
    <n v="10277808.580000002"/>
    <n v="10277804.83"/>
  </r>
  <r>
    <s v="2024"/>
    <x v="0"/>
    <x v="0"/>
    <x v="1"/>
    <x v="7"/>
    <s v="2 - Poder Ejecutivo"/>
    <s v="0206 - MINISTERIO DE EDUCACIÓN"/>
    <s v="0001 - MINISTERIO DE EDUCACION"/>
    <s v="4 - SERVICIOS SOCIALES"/>
    <s v="4.4 - Educación"/>
    <s v="4.4.01 - Educación inicial"/>
    <s v="2.7 - OBRAS"/>
    <s v="2.7.1 - OBRAS EN EDIFICACIONES"/>
    <s v="S"/>
    <s v="70 - CONSTRUCCIÓN DE 2 ESTANCIAS INFANTILES EN LA PROVINCIA DE ESPAILLAT (FASE 3)"/>
    <s v="10 - FONDO GENERAL"/>
    <n v="13609"/>
    <s v="09 - ESPAILLAT"/>
    <n v="0"/>
    <n v="14272665.92"/>
    <n v="14272664.419999998"/>
  </r>
  <r>
    <s v="2024"/>
    <x v="0"/>
    <x v="0"/>
    <x v="1"/>
    <x v="7"/>
    <s v="2 - Poder Ejecutivo"/>
    <s v="0206 - MINISTERIO DE EDUCACIÓN"/>
    <s v="0001 - MINISTERIO DE EDUCACION"/>
    <s v="4 - SERVICIOS SOCIALES"/>
    <s v="4.4 - Educación"/>
    <s v="4.4.01 - Educación inicial"/>
    <s v="2.7 - OBRAS"/>
    <s v="2.7.1 - OBRAS EN EDIFICACIONES"/>
    <s v="S"/>
    <s v="73 - CONSTRUCCIÓN DE 3 ESTANCIAS INFANTILES EN LA PROVINCIA DE MONTE PLATA (FASE 3)"/>
    <s v="10 - FONDO GENERAL"/>
    <n v="13606"/>
    <s v="29 - MONTE PLATA"/>
    <n v="0"/>
    <n v="39536321.770000003"/>
    <n v="16516341.15"/>
  </r>
  <r>
    <s v="2024"/>
    <x v="0"/>
    <x v="0"/>
    <x v="1"/>
    <x v="7"/>
    <s v="2 - Poder Ejecutivo"/>
    <s v="0206 - MINISTERIO DE EDUCACIÓN"/>
    <s v="0001 - MINISTERIO DE EDUCACION"/>
    <s v="4 - SERVICIOS SOCIALES"/>
    <s v="4.4 - Educación"/>
    <s v="4.4.01 - Educación inicial"/>
    <s v="2.7 - OBRAS"/>
    <s v="2.7.1 - OBRAS EN EDIFICACIONES"/>
    <s v="S"/>
    <s v="39 - CONSTRUCCIÓN  DE 3 ESTANCIAS INFANTILES EN LA PROVINCIA DE SAN PEDRO DE MACORIS (FASE 2)"/>
    <s v="10 - FONDO GENERAL"/>
    <n v="13430"/>
    <s v="23 - SAN PEDRO DE MACORIS"/>
    <n v="0"/>
    <n v="48365121.629999995"/>
    <n v="37822899.390000001"/>
  </r>
  <r>
    <s v="2024"/>
    <x v="0"/>
    <x v="0"/>
    <x v="1"/>
    <x v="7"/>
    <s v="2 - Poder Ejecutivo"/>
    <s v="0206 - MINISTERIO DE EDUCACIÓN"/>
    <s v="0001 - MINISTERIO DE EDUCACION"/>
    <s v="4 - SERVICIOS SOCIALES"/>
    <s v="4.4 - Educación"/>
    <s v="4.4.01 - Educación inicial"/>
    <s v="2.7 - OBRAS"/>
    <s v="2.7.1 - OBRAS EN EDIFICACIONES"/>
    <s v="S"/>
    <s v="37 - CONSTRUCCIÓN  DE 5 ESTANCIAS INFANTILES EN LA PROVINCIA DE SAN CRISTOBAL (FASE 2)"/>
    <s v="10 - FONDO GENERAL"/>
    <n v="13428"/>
    <s v="21 - SAN CRISTOBAL"/>
    <n v="0"/>
    <n v="15074697.950000001"/>
    <n v="15074695.609999999"/>
  </r>
  <r>
    <s v="2024"/>
    <x v="0"/>
    <x v="0"/>
    <x v="1"/>
    <x v="7"/>
    <s v="2 - Poder Ejecutivo"/>
    <s v="0206 - MINISTERIO DE EDUCACIÓN"/>
    <s v="0001 - MINISTERIO DE EDUCACION"/>
    <s v="4 - SERVICIOS SOCIALES"/>
    <s v="4.4 - Educación"/>
    <s v="4.4.01 - Educación inicial"/>
    <s v="2.7 - OBRAS"/>
    <s v="2.7.1 - OBRAS EN EDIFICACIONES"/>
    <s v="S"/>
    <s v="60 - CONSTRUCCIÓN  DE 1 ESTANCIAS INFANTILES EN LA PROVINCIA DE MONSEÑOR NOUEL (FASE 2)"/>
    <s v="10 - FONDO GENERAL"/>
    <n v="13463"/>
    <s v="28 - MONSENOR NOUEL"/>
    <n v="0"/>
    <n v="50204888.810000002"/>
    <n v="30582545.560000002"/>
  </r>
  <r>
    <s v="2024"/>
    <x v="0"/>
    <x v="0"/>
    <x v="1"/>
    <x v="7"/>
    <s v="2 - Poder Ejecutivo"/>
    <s v="0206 - MINISTERIO DE EDUCACIÓN"/>
    <s v="0001 - MINISTERIO DE EDUCACION"/>
    <s v="4 - SERVICIOS SOCIALES"/>
    <s v="4.4 - Educación"/>
    <s v="4.4.01 - Educación inicial"/>
    <s v="2.7 - OBRAS"/>
    <s v="2.7.1 - OBRAS EN EDIFICACIONES"/>
    <s v="S"/>
    <s v="25 - CONSTRUCCIÓN DE 1 ESTANCIA INFANTIL EN LA PROVINCIA DE SANTIAGO RODRIGUEZ"/>
    <s v="10 - FONDO GENERAL"/>
    <n v="13075"/>
    <s v="26 - SANTIAGO RODRIGUEZ"/>
    <n v="0"/>
    <n v="24121673.140000001"/>
    <n v="24121670.560000002"/>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VILLA LOBOS ABAJO, MUNICIPIO GUAYUBÍN, PROVINCIA MONTE CRISTI"/>
    <s v="10 - FONDO GENERAL"/>
    <n v="16596"/>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CAIMONIES, MUNICIPIO LUPERÓN, PROVINCIA PUERTO PLATA."/>
    <s v="10 - FONDO GENERAL"/>
    <n v="16564"/>
    <s v="18 - PUERTO PLATA"/>
    <n v="0"/>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PASO HONDO, MUNICIPIO TENARES, PROVINCIA HERMANAS MIRABAL."/>
    <s v="10 - FONDO GENERAL"/>
    <n v="16525"/>
    <s v="19 - HERMANAS MIRABAL"/>
    <n v="0"/>
    <n v="0"/>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DR. ANTOLIN ROSA PADILLA, MUNICIPIO HATO MAYOR, PROVINCIA HATO MAYOR."/>
    <s v="10 - FONDO GENERAL"/>
    <n v="16485"/>
    <s v="30 - HATO MAYOR"/>
    <n v="0"/>
    <n v="0"/>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FRANKLYN EVANGELISTA SANTANA PASCUAL, MUNICIPIO SABANA GRANDE DE BOYÁ, PROVINCIA MONTE PLATA"/>
    <s v="10 - FONDO GENERAL"/>
    <n v="16634"/>
    <s v="29 - MONTE PLATA"/>
    <n v="0"/>
    <n v="0"/>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EL YUJO, MUNICIPIO COTUÍ, PROVINCIA SANCHEZ RAMIREZ"/>
    <s v="10 - FONDO GENERAL"/>
    <n v="16618"/>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EL MONTANA, MUNICIPIO JARABACOA, PROVINCIA LA VEGA."/>
    <s v="10 - FONDO GENERAL"/>
    <n v="16509"/>
    <s v="13 - LA VEGA"/>
    <n v="0"/>
    <n v="0"/>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NOEL RAMON PERALTA DOMINGUEZ, MUNICIPIO MOCA, PROVINCIA ESPAILLAT."/>
    <s v="10 - FONDO GENERAL"/>
    <n v="16520"/>
    <s v="09 - ESPAILLAT"/>
    <n v="0"/>
    <n v="0"/>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JUSTINIANO RODRIGUEZ RODRIGUEZ, MUNICIPIO BONAO, PROVINCIA MONSEÑOR NOUEL"/>
    <s v="10 - FONDO GENERAL"/>
    <n v="16624"/>
    <s v="28 - MONSENOR NOUEL"/>
    <n v="0"/>
    <n v="0"/>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RIO VIEJO, MUNICIPIO GUAYUBÍN, PROVINCIA MONTE CRISTI"/>
    <s v="10 - FONDO GENERAL"/>
    <n v="16599"/>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CATALINA GIL, MUNICIPIO EL SEIBO, PROVINCIA EL SEIBO."/>
    <s v="10 - FONDO GENERAL"/>
    <n v="16577"/>
    <s v="08 - EL SEIBO"/>
    <n v="0"/>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FRANCISCO ANTONIO RODRIGUEZ - EL RINCON, MUNICIPIO SAN IGNACIO DE SABANETA, PROVINCIA SANTIAGO RODRIGUEZ."/>
    <s v="10 - FONDO GENERAL"/>
    <n v="16559"/>
    <s v="26 - SANTIAGO RODRIGUEZ"/>
    <n v="0"/>
    <n v="0"/>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SABANA AL MEDIO, MUNICIPIO COTUÍ, PROVINCIA SANCHEZ RAMIREZ"/>
    <s v="10 - FONDO GENERAL"/>
    <n v="16617"/>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FUNDACIÓN, PROVINCIA BARAHONA."/>
    <s v="10 - FONDO GENERAL"/>
    <n v="16448"/>
    <s v="04 - BARAHONA"/>
    <n v="0"/>
    <n v="0"/>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RIO GRANDE ABAJO, MUNICIPIO ALTAMIRA, PROVINCIA PUERTO PLATA."/>
    <s v="10 - FONDO GENERAL"/>
    <n v="16568"/>
    <s v="18 - PUERTO PLATA"/>
    <n v="0"/>
    <n v="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GURABO, MUNICIPIO MONCIÓN, PROVINCIA SANTIAGO RODRIGUEZ._x000a__x000a_."/>
    <s v="10 - FONDO GENERAL"/>
    <n v="16560"/>
    <s v="26 - SANTIAGO RODRIGUEZ"/>
    <n v="0"/>
    <n v="0"/>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EL LAVADOR, MUNICIPIO COMENDADOR, PROVINCIA ELIAS PIÑA."/>
    <s v="10 - FONDO GENERAL"/>
    <n v="16452"/>
    <s v="07 - ELIAS PINA"/>
    <n v="0"/>
    <n v="0"/>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LEMBA, MUNICIPIO LAS SALINAS, PROVINCIA BARAHONA."/>
    <s v="10 - FONDO GENERAL"/>
    <n v="16450"/>
    <s v="04 - BARAHONA"/>
    <n v="0"/>
    <n v="0"/>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JULIA JIMENEZ CRISTO - PLACER BONITO, MUNICIPIO GALVÁN, PROVINCIA BAHORUCO"/>
    <s v="10 - FONDO GENERAL"/>
    <n v="16637"/>
    <s v="03 - BAHORUCO"/>
    <n v="0"/>
    <n v="0"/>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BEJUCAL, MUNICIPIO EL SEIBO, PROVINCIA EL SEIBO."/>
    <s v="10 - FONDO GENERAL"/>
    <n v="16576"/>
    <s v="08 - EL SEIBO"/>
    <n v="0"/>
    <n v="0"/>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EONIDAS MEDINA, MUNICIPIO EL SEIBO, PROVINCIA EL SEIBO."/>
    <s v="10 - FONDO GENERAL"/>
    <n v="16578"/>
    <s v="08 - EL SEIBO"/>
    <n v="0"/>
    <n v="0"/>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DOÑA ANTONIA, MUNICIPIO GUAYUBÍN, PROVINCIA MONTE CRISTI."/>
    <s v="10 - FONDO GENERAL"/>
    <n v="16583"/>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FRANCISCO APOLINAR ROSA - LA CULATA, MUNICIPIO PARTIDO, PROVINCIA DAJABON"/>
    <s v="10 - FONDO GENERAL"/>
    <n v="16607"/>
    <s v="05 - DAJABON"/>
    <n v="0"/>
    <n v="0"/>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OS PEDREGONES, MUNICIPIO BONAO, PROVINCIA MONSEÑOR NOUEL"/>
    <s v="10 - FONDO GENERAL"/>
    <n v="16621"/>
    <s v="28 - MONSENOR NOUEL"/>
    <n v="0"/>
    <n v="0"/>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AREVANO, MUNICIPIO VILLA RIVA, PROVINCIA DUARTE."/>
    <s v="10 - FONDO GENERAL"/>
    <n v="16529"/>
    <s v="06 - DUARTE"/>
    <n v="0"/>
    <n v="0"/>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JUAN ANTONIO MOTA DOMINGUEZ, MUNICIPIO LA MATA, PROVINCIA SANCHEZ RAMIREZ"/>
    <s v="10 - FONDO GENERAL"/>
    <n v="16627"/>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LA ERMITA, MUNICIPIO GASPAR HERNÁNDEZ, PROVINCIA ESPAILLAT."/>
    <s v="10 - FONDO GENERAL"/>
    <n v="16515"/>
    <s v="09 - ESPAILLAT"/>
    <n v="0"/>
    <n v="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VIRGEN DE LA ALTAGRACIA, MUNICIPIO SANTO DOMINGO ESTE, PROVINCIA SANTO DOMINGO."/>
    <s v="10 - FONDO GENERAL"/>
    <n v="16562"/>
    <s v="32 - SANTO DOMINGO"/>
    <n v="0"/>
    <n v="0"/>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NAPOLEON MORA, MUNICIPIO BÁNICA, PROVINCIA ELIAS PIÑA."/>
    <s v="10 - FONDO GENERAL"/>
    <n v="16453"/>
    <s v="07 - ELIAS PINA"/>
    <n v="0"/>
    <n v="0"/>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AGANEL JIMENEZ JIMENEZ - EL MILLO, MUNICIPIO GALVÁN, PROVINCIA BAHORUCO"/>
    <s v="10 - FONDO GENERAL"/>
    <n v="16638"/>
    <s v="03 - BAHORUCO"/>
    <n v="0"/>
    <n v="0"/>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NUEVO CURRO, MUNICIPIO PUEBLO VIEJO, PROVINCIA AZUA."/>
    <s v="10 - FONDO GENERAL"/>
    <n v="16472"/>
    <s v="02 - AZUA"/>
    <n v="0"/>
    <n v="0"/>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CARIDAD PICHICOQUE, MUNICIPIO LAS SALINAS, PROVINCIA BARAHONA."/>
    <s v="10 - FONDO GENERAL"/>
    <n v="16449"/>
    <s v="04 - BARAHONA"/>
    <n v="0"/>
    <n v="0"/>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ORLANDO BIENVENIDO CARVAJAL CACERES, MUNICIPIO PUÑAL, PROVINCIA SANTIAGO."/>
    <s v="10 - FONDO GENERAL"/>
    <n v="16551"/>
    <s v="25 - SANTIAGO"/>
    <n v="0"/>
    <n v="0"/>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CARLOS SORIANO DIAZ - SABANA GRANDE, MUNICIPIO CEVICOS, PROVINCIA SANCHEZ RAMIREZ."/>
    <s v="10 - FONDO GENERAL"/>
    <n v="16620"/>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BATEY LAGUNETA, MUNICIPIO MAO, PROVINCIA VALVERDE."/>
    <s v="10 - FONDO GENERAL"/>
    <n v="16554"/>
    <s v="27 - VALVERDE"/>
    <n v="0"/>
    <n v="0"/>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SENOVIA THEN ALCANTARA, MUNICIPIO DAJABÓN, PROVINCIA DAJABON"/>
    <s v="10 - FONDO GENERAL"/>
    <n v="16604"/>
    <s v="05 - DAJABON"/>
    <n v="0"/>
    <n v="0"/>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JOSE MIGUEL REMIGIO VASQUEZ, MUNICIPIO JAMAO AL NORTE, PROVINCIA ESPAILLAT."/>
    <s v="10 - FONDO GENERAL"/>
    <n v="16518"/>
    <s v="09 - ESPAILLAT"/>
    <n v="0"/>
    <n v="0"/>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JUAN ANDRES VASQUEZ RODRIGUEZ, MUNICIPIO TENARES, PROVINCIA HERMANAS MIRABAL."/>
    <s v="10 - FONDO GENERAL"/>
    <n v="16524"/>
    <s v="19 - HERMANAS MIRABAL"/>
    <n v="0"/>
    <n v="0"/>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EDRO CELESTINO CABRERA PEÑA, MUNICIPIO SAN IGNACIO DE SABANETA, PROVINCIA SANTIAGO RODRIGUEZ."/>
    <s v="10 - FONDO GENERAL"/>
    <n v="16558"/>
    <s v="26 - SANTIAGO RODRIGUEZ"/>
    <n v="0"/>
    <n v="0"/>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PROF. JOSE MERCEDES BENITEZ ADON, MUNICIPIO COTUÍ, PROVINCIA SANCHEZ RAMIREZ"/>
    <s v="10 - FONDO GENERAL"/>
    <n v="16615"/>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EREMIAS GRACESQUI, MUNICIPIO VILLA ISABELA, PROVINCIA PUERTO PLATA."/>
    <s v="10 - FONDO GENERAL"/>
    <n v="16570"/>
    <s v="18 - PUERTO PLATA"/>
    <n v="0"/>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MINA, MUNICIPIO MAO, PROVINCIA VALVERDE."/>
    <s v="10 - FONDO GENERAL"/>
    <n v="16555"/>
    <s v="27 - VALVERDE"/>
    <n v="0"/>
    <n v="0"/>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AMARANTE GOMEZ - VACA GORDA, MUNICIPIO PARTIDO, PROVINCIA DAJABON"/>
    <s v="10 - FONDO GENERAL"/>
    <n v="16608"/>
    <s v="05 - DAJABON"/>
    <n v="0"/>
    <n v="0"/>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PALMAREJO, MUNICIPIO AZUA, PROVINCIA AZUA."/>
    <s v="10 - FONDO GENERAL"/>
    <n v="16471"/>
    <s v="02 - AZUA"/>
    <n v="0"/>
    <n v="0"/>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ORFIRIO DE PEÑA, MUNICIPIO HIGÜEY, PROVINCIA LA ALTAGRACIA."/>
    <s v="10 - FONDO GENERAL"/>
    <n v="16572"/>
    <s v="11 - LA ALTAGRACIA"/>
    <n v="0"/>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MANUEL AURELIO TAVAREZ JUSTO, MUNICIPIO VILLA JARAGUA, PROVINCIA BAHORUCO"/>
    <s v="10 - FONDO GENERAL"/>
    <n v="16640"/>
    <s v="03 - BAHORUCO"/>
    <n v="0"/>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EL CAPA, MUNICIPIO SAN JUAN, PROVINCIA SAN JUAN."/>
    <s v="10 - FONDO GENERAL"/>
    <n v="16465"/>
    <s v="22 - SAN JUAN"/>
    <n v="0"/>
    <n v="0"/>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VILLA LOBOS ADENTRO, MUNICIPIO GUAYUBÍN, PROVINCIA MONTE CRISTI"/>
    <s v="10 - FONDO GENERAL"/>
    <n v="16597"/>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OCA DE JAMAO, MUNICIPIO JAMAO AL NORTE, PROVINCIA ESPAILLAT."/>
    <s v="10 - FONDO GENERAL"/>
    <n v="16519"/>
    <s v="09 - ESPAILLAT"/>
    <n v="0"/>
    <n v="0"/>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MAMEY, MUNICIPIO ALTAMIRA, PROVINCIA PUERTO PLATA."/>
    <s v="10 - FONDO GENERAL"/>
    <n v="16567"/>
    <s v="18 - PUERTO PLATA"/>
    <n v="0"/>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LOS CERROS, MUNICIPIO JIMA ABAJO, PROVINCIA LA VEGA."/>
    <s v="10 - FONDO GENERAL"/>
    <n v="16523"/>
    <s v="13 - LA VEGA"/>
    <n v="0"/>
    <n v="0.87000000011175871"/>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MARTIN MATIAS SUAZO, MUNICIPIO LA MATA, PROVINCIA SANCHEZ RAMIREZ_x000a_."/>
    <s v="10 - FONDO GENERAL"/>
    <n v="16625"/>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LA ESTRECHURA, MUNICIPIO RANCHO ARRIBA, PROVINCIA SAN JOSE DE OCOA."/>
    <s v="10 - FONDO GENERAL"/>
    <n v="16478"/>
    <s v="31 - SAN JOSE DE OCOA"/>
    <n v="0"/>
    <n v="0"/>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OSE NATIVIDAD MARTE - MANO PILON, MUNICIPIO PERALVILLO, PROVINCIA MONTE PLATA"/>
    <s v="10 - FONDO GENERAL"/>
    <n v="16635"/>
    <s v="29 - MONTE PLATA"/>
    <n v="0"/>
    <n v="0"/>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NGA, MUNICIPIO GUAYUBÍN, PROVINCIA MONTE CRISTI"/>
    <s v="10 - FONDO GENERAL"/>
    <n v="16593"/>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DEMETRIO MORILLO, MUNICIPIO GUAYABAL, PROVINCIA AZUA."/>
    <s v="10 - FONDO GENERAL"/>
    <n v="16473"/>
    <s v="02 - AZUA"/>
    <n v="0"/>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ÑUELA AFUERA, MUNICIPIO ESPERANZA, PROVINCIA VALVERDE."/>
    <s v="10 - FONDO GENERAL"/>
    <n v="16557"/>
    <s v="27 - VALVERDE"/>
    <n v="0"/>
    <n v="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LOS YAREYES, MUNICIPIO BÁNICA, PROVINCIA ELIAS PIÑA."/>
    <s v="10 - FONDO GENERAL"/>
    <n v="16454"/>
    <s v="07 - ELIAS PINA"/>
    <n v="0"/>
    <n v="0"/>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ONTE ADENTRO, MUNICIPIO PUÑAL, PROVINCIA SANTIAGO."/>
    <s v="10 - FONDO GENERAL"/>
    <n v="16550"/>
    <s v="25 - SANTIAGO"/>
    <n v="0"/>
    <n v="0"/>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GEL ROSARIO MARTE - PUERTO RICO, MUNICIPIO MAIMÓN, PROVINCIA MONSEÑOR NOUEL"/>
    <s v="10 - FONDO GENERAL"/>
    <n v="16622"/>
    <s v="28 - MONSENOR NOUEL"/>
    <n v="0"/>
    <n v="0"/>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STILLO ABAJO, MUNICIPIO PUÑAL, PROVINCIA SANTIAGO."/>
    <s v="10 - FONDO GENERAL"/>
    <n v="16552"/>
    <s v="25 - SANTIAGO"/>
    <n v="0"/>
    <n v="0"/>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JOSE MERCEDES VICENTE, MUNICIPIO PADRE LAS CASAS, PROVINCIA AZUA."/>
    <s v="10 - FONDO GENERAL"/>
    <n v="16475"/>
    <s v="02 - AZUA"/>
    <n v="0"/>
    <n v="0"/>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SIMIRO HERNANDEZ, MUNICIPIO VILLA VÁZQUEZ, PROVINCIA MONTE CRISTI"/>
    <s v="10 - FONDO GENERAL"/>
    <n v="16602"/>
    <s v="15 - MONTE CRISTI"/>
    <n v="0"/>
    <n v="0.10000000009313226"/>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ICOLAS MELENDEZ, MUNICIPIO ALTAMIRA, PROVINCIA PUERTO PLATA."/>
    <s v="10 - FONDO GENERAL"/>
    <n v="16565"/>
    <s v="18 - PUERTO PLATA"/>
    <n v="0"/>
    <n v="0"/>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GUNA VERDE, MUNICIPIO MONTE CRISTI, PROVINCIA MONTE CRISTI."/>
    <s v="10 - FONDO GENERAL"/>
    <n v="16579"/>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A ALTAGRACIA, MUNICIPIO COTUÍ, PROVINCIA SANCHEZ RAMIREZ"/>
    <s v="10 - FONDO GENERAL"/>
    <n v="16611"/>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EL PAPAYO, MUNICIPIO GUAYUBÍN, PROVINCIA MONTE CRISTI"/>
    <s v="10 - FONDO GENERAL"/>
    <n v="16592"/>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COMENDADOR, PROVINCIA ELIAS PIÑA."/>
    <s v="10 - FONDO GENERAL"/>
    <n v="16451"/>
    <s v="07 - ELIAS PINA"/>
    <n v="0"/>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POZO HONDO, MUNICIPIO LA VEGA, PROVINCIA LA VEGA."/>
    <s v="10 - FONDO GENERAL"/>
    <n v="16510"/>
    <s v="13 - LA VEGA"/>
    <n v="0"/>
    <n v="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TAITABON, MUNICIPIO MAO, PROVINCIA VALVERDE."/>
    <s v="10 - FONDO GENERAL"/>
    <n v="16556"/>
    <s v="27 - VALVERDE"/>
    <n v="0"/>
    <n v="0"/>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CRISTINO MERAN, MUNICIPIO LAS MATAS DE FARFÁN, PROVINCIA SAN JUAN."/>
    <s v="10 - FONDO GENERAL"/>
    <n v="16456"/>
    <s v="22 - SAN JUAN"/>
    <n v="0"/>
    <n v="0"/>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ELENA ABREU - LAS CANAS, MUNICIPIO LA MATA, PROVINCIA SANCHEZ RAMIREZ"/>
    <s v="10 - FONDO GENERAL"/>
    <n v="16626"/>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REYES DE LOS SANTOS, MUNICIPIO LAS MATAS DE FARFÁN, PROVINCIA SAN JUAN."/>
    <s v="10 - FONDO GENERAL"/>
    <n v="16457"/>
    <s v="22 - SAN JUAN"/>
    <n v="0"/>
    <n v="0"/>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LAUDIO PEGUERO ABAD, MUNICIPIO COTUÍ, PROVINCIA SANCHEZ RAMIREZ"/>
    <s v="10 - FONDO GENERAL"/>
    <n v="16612"/>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BATEY HIGO CLARO, MUNICIPIO GUAYMATE, PROVINCIA LA ROMANA."/>
    <s v="10 - FONDO GENERAL"/>
    <n v="16491"/>
    <s v="12 - LA ROMANA"/>
    <n v="0"/>
    <n v="0"/>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UGENIO MARIA DE HOSTOS - JICOME, MUNICIPIO SAN JOSÉ DE LAS MATAS, PROVINCIA SANTIAGO."/>
    <s v="10 - FONDO GENERAL"/>
    <n v="16549"/>
    <s v="25 - SANTIAGO"/>
    <n v="0"/>
    <n v="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OFELIA MEDINA CAYO - GALVAN, MUNICIPIO GALVÁN, PROVINCIA BAORUCO"/>
    <s v="10 - FONDO GENERAL"/>
    <n v="16636"/>
    <s v="03 - BAHORUCO"/>
    <n v="0"/>
    <n v="0"/>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FRANCOIS-JACQUES ROUSSIN, MUNICIPIO MONTE PLATA, PROVINCIA MONTE PLATA"/>
    <s v="10 - FONDO GENERAL"/>
    <n v="16632"/>
    <s v="29 - MONTE PLATA"/>
    <n v="0"/>
    <n v="0"/>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0"/>
    <n v="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UAN DE LA CRUZ, MUNICIPIO EL CERCADO, PROVINCIA SAN JUAN."/>
    <s v="10 - FONDO GENERAL"/>
    <n v="16464"/>
    <s v="22 - SAN JUAN"/>
    <n v="0"/>
    <n v="0"/>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OS JOBITOS, MUNICIPIO SAN RAFAEL DEL YUMA, PROVINCIA LA ALTAGRACIA."/>
    <s v="10 - FONDO GENERAL"/>
    <n v="16574"/>
    <s v="11 - LA ALTAGRACIA"/>
    <n v="0"/>
    <n v="20"/>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ARROYO GUAYABO, MUNICIPIO TÁBARA ARRIBA, PROVINCIA AZUA."/>
    <s v="10 - FONDO GENERAL"/>
    <n v="16470"/>
    <s v="02 - AZUA"/>
    <n v="0"/>
    <n v="0"/>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LUISA GOMEZ, MUNICIPIO VILLA ISABELA, PROVINCIA PUERTO PLATA."/>
    <s v="10 - FONDO GENERAL"/>
    <n v="16569"/>
    <s v="18 - PUERTO PLATA"/>
    <n v="0"/>
    <n v="0"/>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EL MACO, MUNICIPIO SAN JOSÉ DE OCOA, PROVINCIA SAN JOSE DE OCOA."/>
    <s v="10 - FONDO GENERAL"/>
    <n v="16476"/>
    <s v="31 - SAN JOSE DE OCOA"/>
    <n v="0"/>
    <n v="0"/>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NARANJAL - PROFESOR AMADO GARO URBAEZ, MUNICIPIO ENRIQUILLO, PROVINCIA BARAHONA."/>
    <s v="10 - FONDO GENERAL"/>
    <n v="16393"/>
    <s v="04 - BARAHONA"/>
    <n v="0"/>
    <n v="0"/>
    <n v="0"/>
  </r>
  <r>
    <s v="2024"/>
    <x v="0"/>
    <x v="0"/>
    <x v="1"/>
    <x v="7"/>
    <s v="2 - Poder Ejecutivo"/>
    <s v="0206 - MINISTERIO DE EDUCACIÓN"/>
    <s v="0001 - MINISTERIO DE EDUCACION"/>
    <s v="4 - SERVICIOS SOCIALES"/>
    <s v="4.4 - Educación"/>
    <s v="4.4.01 - Educación inicial"/>
    <s v="2.7 - OBRAS"/>
    <s v="2.7.1 - OBRAS EN EDIFICACIONES"/>
    <s v="S"/>
    <s v="44 - AMPLIACIÓN DDEL PLANTEL EDUCATIVO PARA INICIAL LOS TOCONES, MUNICIPIO HIGÜEY, PROVINCIA LA ALTAGRACIA."/>
    <s v="10 - FONDO GENERAL"/>
    <n v="16573"/>
    <s v="11 - LA ALTAGRACIA"/>
    <n v="0"/>
    <n v="0"/>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MAJAGUAL, MUNICIPIO VILLA RIVA, PROVINCIA DUARTE."/>
    <s v="10 - FONDO GENERAL"/>
    <n v="16526"/>
    <s v="06 - DUARTE"/>
    <n v="0"/>
    <n v="0"/>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ADELAYDA MOLINA I, MUNICIPIO VILLA RIVA, PROVINCIA DUARTE."/>
    <s v="10 - FONDO GENERAL"/>
    <n v="16528"/>
    <s v="06 - DUARTE"/>
    <n v="0"/>
    <n v="0"/>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A ENCANTADA, MUNICIPIO MOCA, PROVINCIA ESPAILLAT."/>
    <s v="10 - FONDO GENERAL"/>
    <n v="16508"/>
    <s v="09 - ESPAILLAT"/>
    <n v="0"/>
    <n v="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ROMERA, MUNICIPIO LA VEGA, PROVINCIA LA VEGA."/>
    <s v="10 - FONDO GENERAL"/>
    <n v="16511"/>
    <s v="13 - LA VEGA"/>
    <n v="0"/>
    <n v="509134.2200000002"/>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ATEY CAMPIÑA, MUNICIPIO GUAYMATE, PROVINCIA LA ROMANA."/>
    <s v="10 - FONDO GENERAL"/>
    <n v="16490"/>
    <s v="12 - LA ROMANA"/>
    <n v="0"/>
    <n v="0"/>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OS CONUCOS, MUNICIPIO VILLA VÁZQUEZ, PROVINCIA MONTE CRISTI"/>
    <s v="10 - FONDO GENERAL"/>
    <n v="16601"/>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MARIA ELENA MENDEZ, MUNICIPIO MOCA, PROVINCIA ESPAILLAT."/>
    <s v="10 - FONDO GENERAL"/>
    <n v="16514"/>
    <s v="09 - ESPAILLAT"/>
    <n v="0"/>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A HOYITA, MUNICIPIO LA VEGA, PROVINCIA LA VEGA."/>
    <s v="10 - FONDO GENERAL"/>
    <n v="16512"/>
    <s v="13 - LA VEGA"/>
    <n v="0"/>
    <n v="0"/>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LEONIDAS CUSTODIO, MUNICIPIO RAMÓN SANTANA, PROVINCIA SAN PEDRO DE MACORIS"/>
    <s v="10 - FONDO GENERAL"/>
    <n v="16484"/>
    <s v="23 - SAN PEDRO DE MACORIS"/>
    <n v="0"/>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SALUTIANO VICIOSO, MUNICIPIO LAS MATAS DE FARFÁN, PROVINCIA SAN JUAN."/>
    <s v="10 - FONDO GENERAL"/>
    <n v="16458"/>
    <s v="22 - SAN JUAN"/>
    <n v="0"/>
    <n v="0"/>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COSTA, MUNICIPIO LAS MATAS DE FARFÁN, PROVINCIA SAN JUAN."/>
    <s v="10 - FONDO GENERAL"/>
    <n v="16455"/>
    <s v="22 - SAN JUAN"/>
    <n v="0"/>
    <n v="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KILOMETRO 23, MUNICIPIO EL VALLE, PROVINCIA HATO MAYOR."/>
    <s v="10 - FONDO GENERAL"/>
    <n v="16488"/>
    <s v="30 - HATO MAYOR"/>
    <n v="0"/>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UCE DE MELA - EL CERCADILLO, MUNICIPIO MONTE PLATA, PROVINCIA MONTE PLATA"/>
    <s v="10 - FONDO GENERAL"/>
    <n v="16629"/>
    <s v="29 - MONTE PLATA"/>
    <n v="0"/>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HATILLO ARRIBA, MUNICIPIO GUAYUBÍN, PROVINCIA MONTE CRISTI"/>
    <s v="10 - FONDO GENERAL"/>
    <n v="16591"/>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EMILIA ANTONIA MARTINEZ, MUNICIPIO GUAYUBÍN, PROVINCIA MONTE CRISTI"/>
    <s v="10 - FONDO GENERAL"/>
    <n v="16594"/>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EL ARROZAL, MUNICIPIO VILLA VÁZQUEZ, PROVINCIA MONTE CRISTI"/>
    <s v="10 - FONDO GENERAL"/>
    <n v="16603"/>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EDRO PIMENTEL - ANTON SANCHEZ, MUNICIPIO BAYAGUANA, PROVINCIA MONTE PLATA"/>
    <s v="10 - FONDO GENERAL"/>
    <n v="16633"/>
    <s v="29 - MONTE PLATA"/>
    <n v="0"/>
    <n v="0"/>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EMILIO LORA - BUEN GUSTO, MUNICIPIO PARTIDO, PROVINCIA DAJABON"/>
    <s v="10 - FONDO GENERAL"/>
    <n v="16606"/>
    <s v="05 - DAJABON"/>
    <n v="0"/>
    <n v="0"/>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 ROMANA, MUNICIPIO JIMA ABAJO, PROVINCIA LA VEGA."/>
    <s v="10 - FONDO GENERAL"/>
    <n v="16522"/>
    <s v="13 - LA VEGA"/>
    <n v="0"/>
    <n v="0.52000000013504177"/>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SAN RAFAEL, MUNICIPIO EL VALLE, PROVINCIA HATO MAYOR."/>
    <s v="10 - FONDO GENERAL"/>
    <n v="16489"/>
    <s v="30 - HATO MAYOR"/>
    <n v="0"/>
    <n v="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ORTAL DE BELEN, MUNICIPIO MONTE PLATA, PROVINCIA MONTE PLATA"/>
    <s v="10 - FONDO GENERAL"/>
    <n v="16631"/>
    <s v="29 - MONTE PLATA"/>
    <n v="0"/>
    <n v="0"/>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ROF. ROMELIO OVIEDO, MUNICIPIO LAS MATAS DE FARFÁN, PROVINCIA SAN JUAN."/>
    <s v="10 - FONDO GENERAL"/>
    <n v="16462"/>
    <s v="22 - SAN JUAN"/>
    <n v="0"/>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AGUSTIN HERRERA RODRIGUEZ, MUNICIPIO COTUÍ, PROVINCIA SANCHEZ RAMIREZ"/>
    <s v="10 - FONDO GENERAL"/>
    <n v="16614"/>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OS ORNES, MUNICIPIO VILLA TAPIA, PROVINCIA HERMANAS MIRABAL."/>
    <s v="10 - FONDO GENERAL"/>
    <n v="16534"/>
    <s v="19 - HERMANAS MIRABAL"/>
    <n v="0"/>
    <n v="0"/>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SANTA CRUZ DE GATO, MUNICIPIO SAN RAFAEL DEL YUMA, PROVINCIA LA ALTAGRACIA."/>
    <s v="10 - FONDO GENERAL"/>
    <n v="16575"/>
    <s v="11 - LA ALTAGRACIA"/>
    <n v="0"/>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SATURNINO TERRERO, MUNICIPIO JUAN DE HERRERA, PROVINCIA SAN JUAN."/>
    <s v="10 - FONDO GENERAL"/>
    <n v="16467"/>
    <s v="22 - SAN JUAN"/>
    <n v="0"/>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MAGDALENA, MUNICIPIO CASTAÑUELAS, PROVINCIA MONTE CRISTI"/>
    <s v="10 - FONDO GENERAL"/>
    <n v="16600"/>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LOS LIMONES, MUNICIPIO GUAYUBÍN, PROVINCIA MONTE CRISTI"/>
    <s v="10 - FONDO GENERAL"/>
    <n v="16595"/>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TA LOS INDIOS, MUNICIPIO MONTE PLATA, PROVINCIA MONTE PLATA"/>
    <s v="10 - FONDO GENERAL"/>
    <n v="16630"/>
    <s v="29 - MONTE PLATA"/>
    <n v="0"/>
    <n v="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RROYO SECO, MUNICIPIO SAN JOSÉ DE OCOA, PROVINCIA SAN JOSE DE OCOA."/>
    <s v="10 - FONDO GENERAL"/>
    <n v="16477"/>
    <s v="31 - SAN JOSE DE OCOA"/>
    <n v="0"/>
    <n v="1.0000000009313226E-2"/>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BATEY FRIAS, MUNICIPIO MONTE PLATA, PROVINCIA MONTE PLATA"/>
    <s v="10 - FONDO GENERAL"/>
    <n v="16628"/>
    <s v="29 - MONTE PLATA"/>
    <n v="0"/>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VELEZ - DURAN, MUNICIPIO MONCIÓN, PROVINCIA SANTIAGO RODRIGUEZ."/>
    <s v="10 - FONDO GENERAL"/>
    <n v="16561"/>
    <s v="26 - SANTIAGO RODRIGUEZ"/>
    <n v="0"/>
    <n v="0"/>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VICTORINA, MUNICIPIO LOS LLANOS, PROVINCIA SAN PEDRO DE MACORIS."/>
    <s v="10 - FONDO GENERAL"/>
    <n v="16486"/>
    <s v="23 - SAN PEDRO DE MACORIS"/>
    <n v="0"/>
    <n v="0"/>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FABIO FIALLO - CAOBANICO, MUNICIPIO SAN JOSÉ DE LAS MATAS, PROVINCIA SANTIAGO."/>
    <s v="10 - FONDO GENERAL"/>
    <n v="16548"/>
    <s v="25 - SANTIAGO"/>
    <n v="0"/>
    <n v="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AUL HARRIS, MUNICIPIO LAS MATAS DE FARFÁN, PROVINCIA SAN JUAN."/>
    <s v="10 - FONDO GENERAL"/>
    <n v="16459"/>
    <s v="22 - SAN JUAN"/>
    <n v="0"/>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AIPI - GUARDERIA SAN VICENTE DE PAUL, SECTOR VILLA FRANCISCA, DISTRITO NACIONAL"/>
    <s v="10 - FONDO GENERAL"/>
    <n v="16609"/>
    <s v="01 - DISTRITO NACIONAL"/>
    <n v="0"/>
    <n v="0"/>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LAS CAOBAS, MUNICIPIO JAMAO AL NORTE, PROVINCIA ESPAILLAT."/>
    <s v="10 - FONDO GENERAL"/>
    <n v="16517"/>
    <s v="09 - ESPAILLAT"/>
    <n v="0"/>
    <n v="0"/>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ATRIA MERCEDES MIRABAL REYES BARRIO, MUNICIPIO BISONÓ, PROVINCIA SANTIAGO."/>
    <s v="10 - FONDO GENERAL"/>
    <n v="16553"/>
    <s v="25 - SANTIAGO"/>
    <n v="0"/>
    <n v="0"/>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NARANJO DULCE ABAJO, MUNICIPIO SAN FRANCISCO DE MACORÍS, PROVINCIA DUARTE."/>
    <s v="10 - FONDO GENERAL"/>
    <n v="16533"/>
    <s v="06 - DUARTE"/>
    <n v="0"/>
    <n v="0"/>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CONUCOS, MUNICIPIO MONTE CRISTI, PROVINCIA MONTE CRISTI."/>
    <s v="10 - FONDO GENERAL"/>
    <n v="16582"/>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CRISTOBAL ANTONIO MOREL GUTIERREZ, MUNICIPIO PADRE LAS CASAS, PROVINCIA AZUA."/>
    <s v="10 - FONDO GENERAL"/>
    <n v="16535"/>
    <s v="02 - AZUA"/>
    <n v="0"/>
    <n v="0"/>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ARROYO CAÑA, MUNICIPIO GUAYUBÍN, PROVINCIA MONTE CRISTI"/>
    <s v="10 - FONDO GENERAL"/>
    <n v="16590"/>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OS PADRES DE LA PATRIA, MUNICIPIO SAN ANTONIO DE GUERRA, PROVINCIA SANTO DOMINGO."/>
    <s v="10 - FONDO GENERAL"/>
    <n v="16563"/>
    <s v="32 - SANTO DOMINGO"/>
    <n v="0"/>
    <n v="0"/>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RAMON AURELIO PEÑA - SANGRE LINDA, MUNICIPIO PARTIDO, PROVINCIA DAJABON"/>
    <s v="10 - FONDO GENERAL"/>
    <n v="16605"/>
    <s v="05 - DAJABON"/>
    <n v="0"/>
    <n v="0"/>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LEOTILDE HERRERA SANTANA, MUNICIPIO VILLA RIVA, PROVINCIA DUARTE."/>
    <s v="10 - FONDO GENERAL"/>
    <n v="16527"/>
    <s v="06 - DUARTE"/>
    <n v="0"/>
    <n v="0"/>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VILLA NUEVA, MUNICIPIO GUAYUBÍN, PROVINCIA MONTE CRISTI"/>
    <s v="10 - FONDO GENERAL"/>
    <n v="16598"/>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ESUS RAFAEL DIPLAN MARTINEZ, MUNICIPIO MOCA, PROVINCIA ESPAILLAT."/>
    <s v="10 - FONDO GENERAL"/>
    <n v="16513"/>
    <s v="09 - ESPAILLAT"/>
    <n v="0"/>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ASIA MARIA DEL CORAZON DE JESUS, MUNICIPIO CONSTANZA, PROVINCIA LA VEGA."/>
    <s v="10 - FONDO GENERAL"/>
    <n v="16507"/>
    <s v="13 - LA VEGA"/>
    <n v="0"/>
    <n v="0"/>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OS FRANCESES, MUNICIPIO GASPAR HERNÁNDEZ, PROVINCIA ESPAILLAT."/>
    <s v="10 - FONDO GENERAL"/>
    <n v="16516"/>
    <s v="09 - ESPAILLAT"/>
    <n v="0"/>
    <n v="0"/>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UIS BASILIO ORTEGA - LA ROSA, MUNICIPIO SAN FRANCISCO DE MACORÍS, PROVINCIA DUARTE."/>
    <s v="10 - FONDO GENERAL"/>
    <n v="16532"/>
    <s v="06 - DUARTE"/>
    <n v="0"/>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CARNERO, MUNICIPIO MONTE CRISTI, PROVINCIA MONTE CRISTI."/>
    <s v="10 - FONDO GENERAL"/>
    <n v="16581"/>
    <s v="15 - MONTE CRISTI"/>
    <n v="0"/>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PROF. ANTONIO ROSARIO PEREZ, MUNICIPIO BONAO, PROVINCIA MONSEÑOR NOUEL"/>
    <s v="10 - FONDO GENERAL"/>
    <n v="16623"/>
    <s v="28 - MONSENOR NOUEL"/>
    <n v="0"/>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MARIA NIEVES ROA MORETA, MUNICIPIO LAS MATAS DE FARFÁN, PROVINCIA SAN JUAN."/>
    <s v="10 - FONDO GENERAL"/>
    <n v="16463"/>
    <s v="22 - SAN JUAN"/>
    <n v="0"/>
    <n v="0"/>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AS CLAVELLINAS, MUNICIPIO SAN JOSÉ DE OCOA, PROVINCIA SAN JOSE DE OCOA."/>
    <s v="10 - FONDO GENERAL"/>
    <n v="16479"/>
    <s v="31 - SAN JOSE DE OCOA"/>
    <n v="0"/>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NARANJO DULCE, MUNICIPIO SAN CRISTÓBAL, PROVINCIA SAN CRISTOBAL."/>
    <s v="10 - FONDO GENERAL"/>
    <n v="16482"/>
    <s v="21 - SAN CRISTOBAL"/>
    <n v="0"/>
    <n v="0"/>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JUAN ANTONIO ALIX - LOS ARROYOS, MUNICIPIO SAN FRANCISCO DE MACORÍS, PROVINCIA DUARTE."/>
    <s v="10 - FONDO GENERAL"/>
    <n v="16531"/>
    <s v="06 - DUARTE"/>
    <n v="0"/>
    <n v="0"/>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GREGORIO SANTANA RAMIREZ - DOÑA MARIA, MUNICIPIO CEVICOS, PROVINCIA SANCHEZ RAMIREZ."/>
    <s v="10 - FONDO GENERAL"/>
    <n v="16619"/>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ENCARNACION, MUNICIPIO LAS MATAS DE FARFÁN, PROVINCIA SAN JUAN."/>
    <s v="10 - FONDO GENERAL"/>
    <n v="16461"/>
    <s v="22 - SAN JUAN"/>
    <n v="0"/>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BOCA DE MANA, MUNICIPIO YAGUATE, PROVINCIA SAN CRISTOBAL."/>
    <s v="10 - FONDO GENERAL"/>
    <n v="16483"/>
    <s v="21 - SAN CRISTOBAL"/>
    <n v="0"/>
    <n v="0"/>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LEONCIA RAMOS - LA PIÑITA, MUNICIPIO COTUÍ, PROVINCIA SANCHEZ RAMIREZ"/>
    <s v="10 - FONDO GENERAL"/>
    <n v="16613"/>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DESIDERIO MORILLO OGANDO, MUNICIPIO SAN JUAN, PROVINCIA SAN JUAN."/>
    <s v="10 - FONDO GENERAL"/>
    <n v="16466"/>
    <s v="22 - SAN JUAN"/>
    <n v="0"/>
    <n v="0"/>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RAQUEL AMADOR RAMIREZ, MUNICIPIO JUAN DE HERRERA, PROVINCIA SAN JUAN."/>
    <s v="10 - FONDO GENERAL"/>
    <n v="16468"/>
    <s v="22 - SAN JUAN"/>
    <n v="0"/>
    <n v="0"/>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MERENCIANO MARCELINO HENRIQUEZ, MUNICIPIO MOCA, PROVINCIA ESPAILLAT."/>
    <s v="10 - FONDO GENERAL"/>
    <n v="16521"/>
    <s v="09 - ESPAILLAT"/>
    <n v="0"/>
    <n v="0"/>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YANIGUA, MUNICIPIO EL VALLE, PROVINCIA HATO MAYOR."/>
    <s v="10 - FONDO GENERAL"/>
    <n v="16487"/>
    <s v="30 - HATO MAYOR"/>
    <n v="0"/>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TALINA DE SAN AGUSTÍN, CENTRO DE EDUCACIÓN ESPECIAL, MUNICIPIO SANTO DOMINGO OESTE, PROVINCIA SANTO DOMINGO"/>
    <s v="10 - FONDO GENERAL"/>
    <n v="16610"/>
    <s v="32 - SANTO DOMINGO"/>
    <n v="0"/>
    <n v="0"/>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CAONABO - EL GRANADO, MUNICIPIO TAMAYO, PROVINCIA BAHORUCO"/>
    <s v="10 - FONDO GENERAL"/>
    <n v="16639"/>
    <s v="03 - BAHORUCO"/>
    <n v="0"/>
    <n v="0"/>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A VEREDA, MUNICIPIO AZUA, PROVINCIA AZUA."/>
    <s v="10 - FONDO GENERAL"/>
    <n v="16469"/>
    <s v="02 - AZUA"/>
    <n v="0"/>
    <n v="0"/>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E MARIA QUEZADA, MUNICIPIO LOS HIDALGOS, PROVINCIA PUERTO PLATA."/>
    <s v="10 - FONDO GENERAL"/>
    <n v="16566"/>
    <s v="18 - PUERTO PLATA"/>
    <n v="0"/>
    <n v="0"/>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ANA MERCEDES CASSO (VISTA DEL VALLE), MUNICIPIO COTUÍ, PROVINCIA SANCHEZ RAMIREZ"/>
    <s v="10 - FONDO GENERAL"/>
    <n v="16616"/>
    <s v="24 - SANCHEZ RAMIREZ"/>
    <n v="0"/>
    <n v="0"/>
    <n v="0"/>
  </r>
  <r>
    <s v="2024"/>
    <x v="0"/>
    <x v="0"/>
    <x v="1"/>
    <x v="7"/>
    <s v="2 - Poder Ejecutivo"/>
    <s v="0206 - MINISTERIO DE EDUCACIÓN"/>
    <s v="0001 - MINISTERIO DE EDUCACION"/>
    <s v="4 - SERVICIOS SOCIALES"/>
    <s v="4.4 - Educación"/>
    <s v="4.4.01 - Educación inicial"/>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s v="4 - SERVICIOS SOCIALES"/>
    <s v="4.4 - Educación"/>
    <s v="4.4.01 - Educación inicial"/>
    <s v="2.7 - OBRAS"/>
    <s v="2.7.1 - OBRAS EN EDIFICACIONES"/>
    <s v="S"/>
    <s v="79 - CONSTRUCCIÓN DE 1 ESTANCIAS INFANTILES EN LA PROVINCIA DE DUARTE (FASE 3)"/>
    <s v="10 - FONDO GENERAL"/>
    <n v="13619"/>
    <s v="06 - DUARTE"/>
    <n v="0"/>
    <n v="10512738.370000001"/>
    <n v="8700617.4100000001"/>
  </r>
  <r>
    <s v="2024"/>
    <x v="0"/>
    <x v="0"/>
    <x v="1"/>
    <x v="7"/>
    <s v="2 - Poder Ejecutivo"/>
    <s v="0206 - MINISTERIO DE EDUCACIÓN"/>
    <s v="0001 - MINISTERIO DE EDUCACION"/>
    <s v="4 - SERVICIOS SOCIALES"/>
    <s v="4.4 - Educación"/>
    <s v="4.4.01 - Educación inicial"/>
    <s v="2.7 - OBRAS"/>
    <s v="2.7.1 - OBRAS EN EDIFICACIONES"/>
    <s v="S"/>
    <s v="57 - CONSTRUCCIÓN  DE 1 ESTANCIA INFANTIL EN LA PROVINCIA DE MONTE CRISTI (FASE 2)"/>
    <s v="10 - FONDO GENERAL"/>
    <n v="13460"/>
    <s v="15 - MONTE CRISTI"/>
    <n v="0"/>
    <n v="12621698.469999999"/>
    <n v="0"/>
  </r>
  <r>
    <s v="2024"/>
    <x v="0"/>
    <x v="0"/>
    <x v="1"/>
    <x v="7"/>
    <s v="2 - Poder Ejecutivo"/>
    <s v="0206 - MINISTERIO DE EDUCACIÓN"/>
    <s v="0001 - MINISTERIO DE EDUCACION"/>
    <s v="4 - SERVICIOS SOCIALES"/>
    <s v="4.4 - Educación"/>
    <s v="4.4.01 - Educación inicial"/>
    <s v="2.7 - OBRAS"/>
    <s v="2.7.1 - OBRAS EN EDIFICACIONES"/>
    <s v="S"/>
    <s v="71 - CONSTRUCCIÓN DE 2 ESTANCIAS INFANTILES EN LA PROVINCIA DE PERAVIA (FASE 3)"/>
    <s v="10 - FONDO GENERAL"/>
    <n v="13603"/>
    <s v="17 - PERAVIA"/>
    <n v="0"/>
    <n v="4123038.54"/>
    <n v="177567.62"/>
  </r>
  <r>
    <s v="2024"/>
    <x v="0"/>
    <x v="0"/>
    <x v="1"/>
    <x v="7"/>
    <s v="2 - Poder Ejecutivo"/>
    <s v="0206 - MINISTERIO DE EDUCACIÓN"/>
    <s v="0001 - MINISTERIO DE EDUCACION"/>
    <s v="4 - SERVICIOS SOCIALES"/>
    <s v="4.4 - Educación"/>
    <s v="4.4.01 - Educación inicial"/>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s v="4 - SERVICIOS SOCIALES"/>
    <s v="4.4 - Educación"/>
    <s v="4.4.01 - Educación inicial"/>
    <s v="2.7 - OBRAS"/>
    <s v="2.7.1 - OBRAS EN EDIFICACIONES"/>
    <s v="S"/>
    <s v="03 - CONSTRUCCIÓN 2 ESTANCIAS INFANTILES EN LA PROVINCIA DE BARAHONA"/>
    <s v="10 - FONDO GENERAL"/>
    <n v="13045"/>
    <s v="04 - BARAHONA"/>
    <n v="0"/>
    <n v="2084305"/>
    <n v="1667407.56"/>
  </r>
  <r>
    <s v="2024"/>
    <x v="0"/>
    <x v="0"/>
    <x v="1"/>
    <x v="7"/>
    <s v="2 - Poder Ejecutivo"/>
    <s v="0206 - MINISTERIO DE EDUCACIÓN"/>
    <s v="0001 - MINISTERIO DE EDUCACION"/>
    <s v="4 - SERVICIOS SOCIALES"/>
    <s v="4.4 - Educación"/>
    <s v="4.4.01 - Educación inicial"/>
    <s v="2.7 - OBRAS"/>
    <s v="2.7.1 - OBRAS EN EDIFICACIONES"/>
    <s v="S"/>
    <s v="63 - CONSTRUCCIÓN  DE 1 ESTANCIA INFANTIL EN LA PROVINCIA DE BAHORUCO (FASE 2)"/>
    <s v="10 - FONDO GENERAL"/>
    <n v="13466"/>
    <s v="03 - BAHORUCO"/>
    <n v="0"/>
    <n v="3645084.6100000003"/>
    <n v="0"/>
  </r>
  <r>
    <s v="2024"/>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 "/>
    <s v="99 - MULTIPROVINCIAL"/>
    <n v="313300000"/>
    <n v="7105165"/>
    <n v="6703435.7100000009"/>
  </r>
  <r>
    <s v="2024"/>
    <x v="0"/>
    <x v="0"/>
    <x v="1"/>
    <x v="7"/>
    <s v="2 - Poder Ejecutivo"/>
    <s v="0206 - MINISTERIO DE EDUCACIÓN"/>
    <s v="0001 - MINISTERIO DE EDUCACION"/>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0.81000000005587935"/>
    <n v="0"/>
  </r>
  <r>
    <s v="2024"/>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 "/>
    <s v="99 - MULTIPROVINCIAL"/>
    <n v="206000000"/>
    <n v="444705463.80000001"/>
    <n v="434932770.69999987"/>
  </r>
  <r>
    <s v="2024"/>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20 - FONDOS CON DESTINO ESPECÍFICO"/>
    <s v=" "/>
    <s v="99 - MULTIPROVINCIAL"/>
    <n v="0"/>
    <n v="81152804"/>
    <n v="73566061.599999994"/>
  </r>
  <r>
    <s v="2024"/>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 "/>
    <s v="99 - MULTIPROVINCIAL"/>
    <n v="0"/>
    <n v="330200"/>
    <n v="0"/>
  </r>
  <r>
    <s v="2024"/>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 "/>
    <s v="99 - MULTIPROVINCIAL"/>
    <n v="0"/>
    <n v="606001"/>
    <n v="0"/>
  </r>
  <r>
    <s v="2024"/>
    <x v="0"/>
    <x v="0"/>
    <x v="1"/>
    <x v="7"/>
    <s v="2 - Poder Ejecutivo"/>
    <s v="0206 - MINISTERIO DE EDUCACIÓN"/>
    <s v="0001 - MINISTERIO DE EDUCACION"/>
    <s v="4 - SERVICIOS SOCIALES"/>
    <s v="4.4 - Educación"/>
    <s v="4.4.02 - Educación primaria"/>
    <s v="2.7 - OBRAS"/>
    <s v="2.7.1 - OBRAS EN EDIFICACIONES"/>
    <s v="S"/>
    <s v="01 - CONSTRUCCIÓN DE PLANTELES ESCOLARES EN LA PROVINCIA AZUA (FASE 3)"/>
    <s v="10 - FONDO GENERAL"/>
    <n v="13539"/>
    <s v="02 - AZUA"/>
    <n v="11002982"/>
    <n v="120534886.17999998"/>
    <n v="120533881.65000002"/>
  </r>
  <r>
    <s v="2024"/>
    <x v="0"/>
    <x v="0"/>
    <x v="1"/>
    <x v="7"/>
    <s v="2 - Poder Ejecutivo"/>
    <s v="0206 - MINISTERIO DE EDUCACIÓN"/>
    <s v="0001 - MINISTERIO DE EDUCACION"/>
    <s v="4 - SERVICIOS SOCIALES"/>
    <s v="4.4 - Educación"/>
    <s v="4.4.02 - Educación primaria"/>
    <s v="2.7 - OBRAS"/>
    <s v="2.7.1 - OBRAS EN EDIFICACIONES"/>
    <s v="S"/>
    <s v="03 - CONSTRUCCIÓN DE PLANTELES EDUCATIVOS EN LA PROVINCIA BARAHONA (FASE 3)"/>
    <s v="10 - FONDO GENERAL"/>
    <n v="13544"/>
    <s v="04 - BARAHONA"/>
    <n v="7441709"/>
    <n v="27512276.579999998"/>
    <n v="3619223.26"/>
  </r>
  <r>
    <s v="2024"/>
    <x v="0"/>
    <x v="0"/>
    <x v="1"/>
    <x v="7"/>
    <s v="2 - Poder Ejecutivo"/>
    <s v="0206 - MINISTERIO DE EDUCACIÓN"/>
    <s v="0001 - MINISTERIO DE EDUCACION"/>
    <s v="4 - SERVICIOS SOCIALES"/>
    <s v="4.4 - Educación"/>
    <s v="4.4.02 - Educación primaria"/>
    <s v="2.7 - OBRAS"/>
    <s v="2.7.1 - OBRAS EN EDIFICACIONES"/>
    <s v="S"/>
    <s v="05 - CONSTRUCCIÓN DE PLANTELES EDUCATIVOS EN LA PROVINCIA DISTRITO NACIONAL (FASE 3)"/>
    <s v="10 - FONDO GENERAL"/>
    <n v="13547"/>
    <s v="01 - DISTRITO NACIONAL"/>
    <n v="11583014"/>
    <n v="105017036.55"/>
    <n v="45222346.990000002"/>
  </r>
  <r>
    <s v="2024"/>
    <x v="0"/>
    <x v="0"/>
    <x v="1"/>
    <x v="7"/>
    <s v="2 - Poder Ejecutivo"/>
    <s v="0206 - MINISTERIO DE EDUCACIÓN"/>
    <s v="0001 - MINISTERIO DE EDUCACION"/>
    <s v="4 - SERVICIOS SOCIALES"/>
    <s v="4.4 - Educación"/>
    <s v="4.4.02 - Educación primaria"/>
    <s v="2.7 - OBRAS"/>
    <s v="2.7.1 - OBRAS EN EDIFICACIONES"/>
    <s v="S"/>
    <s v="06 - CONSTRUCCIÓN DE PLANTELES EDUCATIVOS EN LA PROVINCIA DUARTE (FASE 3)"/>
    <s v="10 - FONDO GENERAL"/>
    <n v="13549"/>
    <s v="06 - DUARTE"/>
    <n v="8038270"/>
    <n v="32370103.850000001"/>
    <n v="32370103.829999998"/>
  </r>
  <r>
    <s v="2024"/>
    <x v="0"/>
    <x v="0"/>
    <x v="1"/>
    <x v="7"/>
    <s v="2 - Poder Ejecutivo"/>
    <s v="0206 - MINISTERIO DE EDUCACIÓN"/>
    <s v="0001 - MINISTERIO DE EDUCACION"/>
    <s v="4 - SERVICIOS SOCIALES"/>
    <s v="4.4 - Educación"/>
    <s v="4.4.02 - Educación primaria"/>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s v="4 - SERVICIOS SOCIALES"/>
    <s v="4.4 - Educación"/>
    <s v="4.4.02 - Educación primaria"/>
    <s v="2.7 - OBRAS"/>
    <s v="2.7.1 - OBRAS EN EDIFICACIONES"/>
    <s v="S"/>
    <s v="09 - CONSTRUCCIÓN DE PLANTELES EDUCATIVOS EN LA PROVINCIA ESPAILLAT (FASE 3)"/>
    <s v="10 - FONDO GENERAL"/>
    <n v="13553"/>
    <s v="09 - ESPAILLAT"/>
    <n v="42419829"/>
    <n v="58162966.469999999"/>
    <n v="57034398.619999997"/>
  </r>
  <r>
    <s v="2024"/>
    <x v="0"/>
    <x v="0"/>
    <x v="1"/>
    <x v="7"/>
    <s v="2 - Poder Ejecutivo"/>
    <s v="0206 - MINISTERIO DE EDUCACIÓN"/>
    <s v="0001 - MINISTERIO DE EDUCACION"/>
    <s v="4 - SERVICIOS SOCIALES"/>
    <s v="4.4 - Educación"/>
    <s v="4.4.02 - Educación primaria"/>
    <s v="2.7 - OBRAS"/>
    <s v="2.7.1 - OBRAS EN EDIFICACIONES"/>
    <s v="S"/>
    <s v="11 - CONSTRUCCIÓN DE 17 PLANTELES ESCOLARES EN LA PROVINCIA AZUA"/>
    <s v="10 - FONDO GENERAL"/>
    <n v="12522"/>
    <s v="02 - AZUA"/>
    <n v="32634467"/>
    <n v="48016940.030000001"/>
    <n v="38144965.850000009"/>
  </r>
  <r>
    <s v="2024"/>
    <x v="0"/>
    <x v="0"/>
    <x v="1"/>
    <x v="7"/>
    <s v="2 - Poder Ejecutivo"/>
    <s v="0206 - MINISTERIO DE EDUCACIÓN"/>
    <s v="0001 - MINISTERIO DE EDUCACION"/>
    <s v="4 - SERVICIOS SOCIALES"/>
    <s v="4.4 - Educación"/>
    <s v="4.4.02 - Educación primaria"/>
    <s v="2.7 - OBRAS"/>
    <s v="2.7.1 - OBRAS EN EDIFICACIONES"/>
    <s v="S"/>
    <s v="12 - CONSTRUCCIÓN DE 5 PLANTELES ESCOLARES EN LA PROVINCIA BAHORUCO"/>
    <s v="10 - FONDO GENERAL"/>
    <n v="12523"/>
    <s v="03 - BAHORUCO"/>
    <n v="3106903"/>
    <n v="3804647"/>
    <n v="3145083.98"/>
  </r>
  <r>
    <s v="2024"/>
    <x v="0"/>
    <x v="0"/>
    <x v="1"/>
    <x v="7"/>
    <s v="2 - Poder Ejecutivo"/>
    <s v="0206 - MINISTERIO DE EDUCACIÓN"/>
    <s v="0001 - MINISTERIO DE EDUCACION"/>
    <s v="4 - SERVICIOS SOCIALES"/>
    <s v="4.4 - Educación"/>
    <s v="4.4.02 - Educación primaria"/>
    <s v="2.7 - OBRAS"/>
    <s v="2.7.1 - OBRAS EN EDIFICACIONES"/>
    <s v="S"/>
    <s v="12 - CONSTRUCCIÓN DE PLANTELES EDUCATIVOS EN LA PROVINCIA LA ALTAGRACIA (FASE 3)"/>
    <s v="10 - FONDO GENERAL"/>
    <n v="13559"/>
    <s v="11 - LA ALTAGRACIA"/>
    <n v="54003322"/>
    <n v="129351011.78"/>
    <n v="117918087.96000001"/>
  </r>
  <r>
    <s v="2024"/>
    <x v="0"/>
    <x v="0"/>
    <x v="1"/>
    <x v="7"/>
    <s v="2 - Poder Ejecutivo"/>
    <s v="0206 - MINISTERIO DE EDUCACIÓN"/>
    <s v="0001 - MINISTERIO DE EDUCACION"/>
    <s v="4 - SERVICIOS SOCIALES"/>
    <s v="4.4 - Educación"/>
    <s v="4.4.02 - Educación primaria"/>
    <s v="2.7 - OBRAS"/>
    <s v="2.7.1 - OBRAS EN EDIFICACIONES"/>
    <s v="S"/>
    <s v="13 - AMPLIACIÓN Y REHABILITACION DE 12 PLANTELES ESCOLARES EN LA PROVINCIA DAJABON"/>
    <s v="10 - FONDO GENERAL"/>
    <n v="12568"/>
    <s v="05 - DAJABON"/>
    <n v="18028485"/>
    <n v="106397385.78"/>
    <n v="77148249.599999994"/>
  </r>
  <r>
    <s v="2024"/>
    <x v="0"/>
    <x v="0"/>
    <x v="1"/>
    <x v="7"/>
    <s v="2 - Poder Ejecutivo"/>
    <s v="0206 - MINISTERIO DE EDUCACIÓN"/>
    <s v="0001 - MINISTERIO DE EDUCACION"/>
    <s v="4 - SERVICIOS SOCIALES"/>
    <s v="4.4 - Educación"/>
    <s v="4.4.02 - Educación primaria"/>
    <s v="2.7 - OBRAS"/>
    <s v="2.7.1 - OBRAS EN EDIFICACIONES"/>
    <s v="S"/>
    <s v="14 - CONSTRUCCIÓN DE PLANTELES EDUCATIVOS EN LA PROVINCIA LA VEGA (FASE 3)"/>
    <s v="10 - FONDO GENERAL"/>
    <n v="13563"/>
    <s v="13 - LA VEGA"/>
    <n v="16041156"/>
    <n v="183954909.47999999"/>
    <n v="154389525.90000001"/>
  </r>
  <r>
    <s v="2024"/>
    <x v="0"/>
    <x v="0"/>
    <x v="1"/>
    <x v="7"/>
    <s v="2 - Poder Ejecutivo"/>
    <s v="0206 - MINISTERIO DE EDUCACIÓN"/>
    <s v="0001 - MINISTERIO DE EDUCACION"/>
    <s v="4 - SERVICIOS SOCIALES"/>
    <s v="4.4 - Educación"/>
    <s v="4.4.02 - Educación primaria"/>
    <s v="2.7 - OBRAS"/>
    <s v="2.7.1 - OBRAS EN EDIFICACIONES"/>
    <s v="S"/>
    <s v="15 - CONSTRUCCIÓN DE PLANTELES EDUCATIVOS EN LA PROVINCIA MARIA TRINIDAD SÁNCHEZ (FASE 3 )"/>
    <s v="10 - FONDO GENERAL"/>
    <n v="13564"/>
    <s v="14 - MARIA TRINIDAD SANCHEZ"/>
    <n v="15283509"/>
    <n v="48857615.840000004"/>
    <n v="39184123.109999999"/>
  </r>
  <r>
    <s v="2024"/>
    <x v="0"/>
    <x v="0"/>
    <x v="1"/>
    <x v="7"/>
    <s v="2 - Poder Ejecutivo"/>
    <s v="0206 - MINISTERIO DE EDUCACIÓN"/>
    <s v="0001 - MINISTERIO DE EDUCACION"/>
    <s v="4 - SERVICIOS SOCIALES"/>
    <s v="4.4 - Educación"/>
    <s v="4.4.02 - Educación primaria"/>
    <s v="2.7 - OBRAS"/>
    <s v="2.7.1 - OBRAS EN EDIFICACIONES"/>
    <s v="S"/>
    <s v="16 - CONSTRUCCIÓN DE PLANTELES EDUCATIVOS EN LA PROVINCIA MONSEÑOR NOUEL (FASE 3)"/>
    <s v="10 - FONDO GENERAL"/>
    <n v="13540"/>
    <s v="28 - MONSENOR NOUEL"/>
    <n v="1176208"/>
    <n v="90957286.070000008"/>
    <n v="90957185.189999998"/>
  </r>
  <r>
    <s v="2024"/>
    <x v="0"/>
    <x v="0"/>
    <x v="1"/>
    <x v="7"/>
    <s v="2 - Poder Ejecutivo"/>
    <s v="0206 - MINISTERIO DE EDUCACIÓN"/>
    <s v="0001 - MINISTERIO DE EDUCACION"/>
    <s v="4 - SERVICIOS SOCIALES"/>
    <s v="4.4 - Educación"/>
    <s v="4.4.02 - Educación primaria"/>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s v="4 - SERVICIOS SOCIALES"/>
    <s v="4.4 - Educación"/>
    <s v="4.4.02 - Educación primaria"/>
    <s v="2.7 - OBRAS"/>
    <s v="2.7.1 - OBRAS EN EDIFICACIONES"/>
    <s v="S"/>
    <s v="18 - CONSTRUCCIÓN DE PLANTELES EDUCATIVOS EN LA PROVINCIA MONTE PLATA (FASE 3)"/>
    <s v="10 - FONDO GENERAL"/>
    <n v="13543"/>
    <s v="29 - MONTE PLATA"/>
    <n v="27732712"/>
    <n v="34563993.339999996"/>
    <n v="34056645.189999998"/>
  </r>
  <r>
    <s v="2024"/>
    <x v="0"/>
    <x v="0"/>
    <x v="1"/>
    <x v="7"/>
    <s v="2 - Poder Ejecutivo"/>
    <s v="0206 - MINISTERIO DE EDUCACIÓN"/>
    <s v="0001 - MINISTERIO DE EDUCACION"/>
    <s v="4 - SERVICIOS SOCIALES"/>
    <s v="4.4 - Educación"/>
    <s v="4.4.02 - Educación primaria"/>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s v="4 - SERVICIOS SOCIALES"/>
    <s v="4.4 - Educación"/>
    <s v="4.4.02 - Educación primaria"/>
    <s v="2.7 - OBRAS"/>
    <s v="2.7.1 - OBRAS EN EDIFICACIONES"/>
    <s v="S"/>
    <s v="19 - CONSTRUCCIÓN DE PLANTELES EDUCATIVOS EN LA PROVINCIA PERAVIA (FASE 3)"/>
    <s v="10 - FONDO GENERAL"/>
    <n v="13545"/>
    <s v="17 - PERAVIA"/>
    <n v="65126740"/>
    <n v="28119247.759999998"/>
    <n v="28119243.120000001"/>
  </r>
  <r>
    <s v="2024"/>
    <x v="0"/>
    <x v="0"/>
    <x v="1"/>
    <x v="7"/>
    <s v="2 - Poder Ejecutivo"/>
    <s v="0206 - MINISTERIO DE EDUCACIÓN"/>
    <s v="0001 - MINISTERIO DE EDUCACION"/>
    <s v="4 - SERVICIOS SOCIALES"/>
    <s v="4.4 - Educación"/>
    <s v="4.4.02 - Educación primaria"/>
    <s v="2.7 - OBRAS"/>
    <s v="2.7.1 - OBRAS EN EDIFICACIONES"/>
    <s v="S"/>
    <s v="20 - CONSTRUCCIÓN DE PLANTELES EDUCATIVOS EN LA PROVINCIA PUERTO PLATA (FASE 3)"/>
    <s v="10 - FONDO GENERAL"/>
    <n v="13576"/>
    <s v="18 - PUERTO PLATA"/>
    <n v="28575728"/>
    <n v="148396396.22"/>
    <n v="139829588.73000002"/>
  </r>
  <r>
    <s v="2024"/>
    <x v="0"/>
    <x v="0"/>
    <x v="1"/>
    <x v="7"/>
    <s v="2 - Poder Ejecutivo"/>
    <s v="0206 - MINISTERIO DE EDUCACIÓN"/>
    <s v="0001 - MINISTERIO DE EDUCACION"/>
    <s v="4 - SERVICIOS SOCIALES"/>
    <s v="4.4 - Educación"/>
    <s v="4.4.02 - Educación primaria"/>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s v="4 - SERVICIOS SOCIALES"/>
    <s v="4.4 - Educación"/>
    <s v="4.4.02 - Educación primaria"/>
    <s v="2.7 - OBRAS"/>
    <s v="2.7.1 - OBRAS EN EDIFICACIONES"/>
    <s v="S"/>
    <s v="21 - CONSTRUCCIÓN DE PLANTELES EDUCATIVOS EN LA PROVINCIA SAMANÁ (FASE 3)"/>
    <s v="10 - FONDO GENERAL"/>
    <n v="13551"/>
    <s v="20 - SAMANA"/>
    <n v="7152038"/>
    <n v="38580569.769999996"/>
    <n v="26162505.77"/>
  </r>
  <r>
    <s v="2024"/>
    <x v="0"/>
    <x v="0"/>
    <x v="1"/>
    <x v="7"/>
    <s v="2 - Poder Ejecutivo"/>
    <s v="0206 - MINISTERIO DE EDUCACIÓN"/>
    <s v="0001 - MINISTERIO DE EDUCACION"/>
    <s v="4 - SERVICIOS SOCIALES"/>
    <s v="4.4 - Educación"/>
    <s v="4.4.02 - Educación primaria"/>
    <s v="2.7 - OBRAS"/>
    <s v="2.7.1 - OBRAS EN EDIFICACIONES"/>
    <s v="S"/>
    <s v="22 - CONSTRUCCIÓN DE 35 PLANTELES ESCOLARES EN LA PROVINCIA LA VEGA"/>
    <s v="10 - FONDO GENERAL"/>
    <n v="12537"/>
    <s v="13 - LA VEGA"/>
    <n v="47602869"/>
    <n v="38550802.090000004"/>
    <n v="19921593.32"/>
  </r>
  <r>
    <s v="2024"/>
    <x v="0"/>
    <x v="0"/>
    <x v="1"/>
    <x v="7"/>
    <s v="2 - Poder Ejecutivo"/>
    <s v="0206 - MINISTERIO DE EDUCACIÓN"/>
    <s v="0001 - MINISTERIO DE EDUCACION"/>
    <s v="4 - SERVICIOS SOCIALES"/>
    <s v="4.4 - Educación"/>
    <s v="4.4.02 - Educación primaria"/>
    <s v="2.7 - OBRAS"/>
    <s v="2.7.1 - OBRAS EN EDIFICACIONES"/>
    <s v="S"/>
    <s v="22 - CONSTRUCCIÓN DE PLANTELES EDUCATIVOS EN LA PROVINCIA SAN CRISTÓBAL (FASE 3)"/>
    <s v="10 - FONDO GENERAL"/>
    <n v="13554"/>
    <s v="21 - SAN CRISTOBAL"/>
    <n v="40554117"/>
    <n v="243651284.84999999"/>
    <n v="195268424.81"/>
  </r>
  <r>
    <s v="2024"/>
    <x v="0"/>
    <x v="0"/>
    <x v="1"/>
    <x v="7"/>
    <s v="2 - Poder Ejecutivo"/>
    <s v="0206 - MINISTERIO DE EDUCACIÓN"/>
    <s v="0001 - MINISTERIO DE EDUCACION"/>
    <s v="4 - SERVICIOS SOCIALES"/>
    <s v="4.4 - Educación"/>
    <s v="4.4.02 - Educación primaria"/>
    <s v="2.7 - OBRAS"/>
    <s v="2.7.1 - OBRAS EN EDIFICACIONES"/>
    <s v="S"/>
    <s v="23 - CONSTRUCCIÓN DE 12 PLANTELES ESCOLARES EN LA PROVINCIA LA ALTAGRACIA"/>
    <s v="10 - FONDO GENERAL"/>
    <n v="12535"/>
    <s v="11 - LA ALTAGRACIA"/>
    <n v="5577562"/>
    <n v="362889.39000000071"/>
    <n v="0"/>
  </r>
  <r>
    <s v="2024"/>
    <x v="0"/>
    <x v="0"/>
    <x v="1"/>
    <x v="7"/>
    <s v="2 - Poder Ejecutivo"/>
    <s v="0206 - MINISTERIO DE EDUCACIÓN"/>
    <s v="0001 - MINISTERIO DE EDUCACION"/>
    <s v="4 - SERVICIOS SOCIALES"/>
    <s v="4.4 - Educación"/>
    <s v="4.4.02 - Educación primaria"/>
    <s v="2.7 - OBRAS"/>
    <s v="2.7.1 - OBRAS EN EDIFICACIONES"/>
    <s v="S"/>
    <s v="24 - CONSTRUCCIÓN DE 12 PLANTELES ESCOLARES EN LA PROVINCIA MARIA TRINIDAD SANCHEZ"/>
    <s v="10 - FONDO GENERAL"/>
    <n v="12538"/>
    <s v="14 - MARIA TRINIDAD SANCHEZ"/>
    <n v="2462758"/>
    <n v="26332441.490000002"/>
    <n v="14623978.300000001"/>
  </r>
  <r>
    <s v="2024"/>
    <x v="0"/>
    <x v="0"/>
    <x v="1"/>
    <x v="7"/>
    <s v="2 - Poder Ejecutivo"/>
    <s v="0206 - MINISTERIO DE EDUCACIÓN"/>
    <s v="0001 - MINISTERIO DE EDUCACION"/>
    <s v="4 - SERVICIOS SOCIALES"/>
    <s v="4.4 - Educación"/>
    <s v="4.4.02 - Educación primaria"/>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s v="4 - SERVICIOS SOCIALES"/>
    <s v="4.4 - Educación"/>
    <s v="4.4.02 - Educación primaria"/>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s v="4 - SERVICIOS SOCIALES"/>
    <s v="4.4 - Educación"/>
    <s v="4.4.02 - Educación primaria"/>
    <s v="2.7 - OBRAS"/>
    <s v="2.7.1 - OBRAS EN EDIFICACIONES"/>
    <s v="S"/>
    <s v="27 - CONSTRUCCIÓN DE 7 PLANTELES ESCOLARES EN LA PROVINCIA MONTE PLATA"/>
    <s v="10 - FONDO GENERAL"/>
    <n v="12541"/>
    <s v="29 - MONTE PLATA"/>
    <n v="5742217"/>
    <n v="48958483.990000002"/>
    <n v="32668542.990000002"/>
  </r>
  <r>
    <s v="2024"/>
    <x v="0"/>
    <x v="0"/>
    <x v="1"/>
    <x v="7"/>
    <s v="2 - Poder Ejecutivo"/>
    <s v="0206 - MINISTERIO DE EDUCACIÓN"/>
    <s v="0001 - MINISTERIO DE EDUCACION"/>
    <s v="4 - SERVICIOS SOCIALES"/>
    <s v="4.4 - Educación"/>
    <s v="4.4.02 - Educación primaria"/>
    <s v="2.7 - OBRAS"/>
    <s v="2.7.1 - OBRAS EN EDIFICACIONES"/>
    <s v="S"/>
    <s v="28 - CONSTRUCCIÓN DE 5 PLANTELES ESCOLARES EN LA PROVINCIA ELIAS PIÑA"/>
    <s v="10 - FONDO GENERAL"/>
    <n v="12528"/>
    <s v="07 - ELIAS PINA"/>
    <n v="46629417"/>
    <n v="33893346.219999999"/>
    <n v="26106898.219999999"/>
  </r>
  <r>
    <s v="2024"/>
    <x v="0"/>
    <x v="0"/>
    <x v="1"/>
    <x v="7"/>
    <s v="2 - Poder Ejecutivo"/>
    <s v="0206 - MINISTERIO DE EDUCACIÓN"/>
    <s v="0001 - MINISTERIO DE EDUCACION"/>
    <s v="4 - SERVICIOS SOCIALES"/>
    <s v="4.4 - Educación"/>
    <s v="4.4.02 - Educación primaria"/>
    <s v="2.7 - OBRAS"/>
    <s v="2.7.1 - OBRAS EN EDIFICACIONES"/>
    <s v="S"/>
    <s v="29 - AMPLIACIÓN DE PLANTELES EDUCATIVOS EN LA PROVINCIA DE SAN CRISTÓBAL (FASE 2)"/>
    <s v="10 - FONDO GENERAL"/>
    <n v="13376"/>
    <s v="21 - SAN CRISTOBAL"/>
    <n v="8668175"/>
    <n v="12048360"/>
    <n v="1819275.04"/>
  </r>
  <r>
    <s v="2024"/>
    <x v="0"/>
    <x v="0"/>
    <x v="1"/>
    <x v="7"/>
    <s v="2 - Poder Ejecutivo"/>
    <s v="0206 - MINISTERIO DE EDUCACIÓN"/>
    <s v="0001 - MINISTERIO DE EDUCACION"/>
    <s v="4 - SERVICIOS SOCIALES"/>
    <s v="4.4 - Educación"/>
    <s v="4.4.02 - Educación primaria"/>
    <s v="2.7 - OBRAS"/>
    <s v="2.7.1 - OBRAS EN EDIFICACIONES"/>
    <s v="S"/>
    <s v="30 - CONSTRUCCIÓN DE 15 PLANTELES ESCOLARES EN LA PROVINCIA PERAVIA"/>
    <s v="10 - FONDO GENERAL"/>
    <n v="12564"/>
    <s v="17 - PERAVIA"/>
    <n v="30719190"/>
    <n v="45394256.25"/>
    <n v="40913284.310000002"/>
  </r>
  <r>
    <s v="2024"/>
    <x v="0"/>
    <x v="0"/>
    <x v="1"/>
    <x v="7"/>
    <s v="2 - Poder Ejecutivo"/>
    <s v="0206 - MINISTERIO DE EDUCACIÓN"/>
    <s v="0001 - MINISTERIO DE EDUCACION"/>
    <s v="4 - SERVICIOS SOCIALES"/>
    <s v="4.4 - Educación"/>
    <s v="4.4.02 - Educación primaria"/>
    <s v="2.7 - OBRAS"/>
    <s v="2.7.1 - OBRAS EN EDIFICACIONES"/>
    <s v="S"/>
    <s v="31 - AMPLIACIÓN DE PLANTELES EDUCATIVOS EN LA PROVINCIA DISTRITO NACIONAL (FASE 3)"/>
    <s v="10 - FONDO GENERAL"/>
    <n v="13548"/>
    <s v="01 - DISTRITO NACIONAL"/>
    <n v="7400714"/>
    <n v="46767149.350000001"/>
    <n v="43883414.939999998"/>
  </r>
  <r>
    <s v="2024"/>
    <x v="0"/>
    <x v="0"/>
    <x v="1"/>
    <x v="7"/>
    <s v="2 - Poder Ejecutivo"/>
    <s v="0206 - MINISTERIO DE EDUCACIÓN"/>
    <s v="0001 - MINISTERIO DE EDUCACION"/>
    <s v="4 - SERVICIOS SOCIALES"/>
    <s v="4.4 - Educación"/>
    <s v="4.4.02 - Educación primaria"/>
    <s v="2.7 - OBRAS"/>
    <s v="2.7.1 - OBRAS EN EDIFICACIONES"/>
    <s v="S"/>
    <s v="31 - CONSTRUCCIÓN DE 18 PLANTELES ESCOLARES EN LA PROVINCIA PUERTO PLATA"/>
    <s v="10 - FONDO GENERAL"/>
    <n v="12544"/>
    <s v="18 - PUERTO PLATA"/>
    <n v="62815614"/>
    <n v="44457110.780000009"/>
    <n v="44457064.329999998"/>
  </r>
  <r>
    <s v="2024"/>
    <x v="0"/>
    <x v="0"/>
    <x v="1"/>
    <x v="7"/>
    <s v="2 - Poder Ejecutivo"/>
    <s v="0206 - MINISTERIO DE EDUCACIÓN"/>
    <s v="0001 - MINISTERIO DE EDUCACION"/>
    <s v="4 - SERVICIOS SOCIALES"/>
    <s v="4.4 - Educación"/>
    <s v="4.4.02 - Educación primaria"/>
    <s v="2.7 - OBRAS"/>
    <s v="2.7.1 - OBRAS EN EDIFICACIONES"/>
    <s v="S"/>
    <s v="31 - CONSTRUCCIÓN DE PLANTELES EDUCATIVOS EN LA PROVINCIA DE AZUA (FASE 2)"/>
    <s v="10 - FONDO GENERAL"/>
    <n v="13378"/>
    <s v="02 - AZUA"/>
    <n v="13121127"/>
    <n v="16138211.77"/>
    <n v="16138207.810000001"/>
  </r>
  <r>
    <s v="2024"/>
    <x v="0"/>
    <x v="0"/>
    <x v="1"/>
    <x v="7"/>
    <s v="2 - Poder Ejecutivo"/>
    <s v="0206 - MINISTERIO DE EDUCACIÓN"/>
    <s v="0001 - MINISTERIO DE EDUCACION"/>
    <s v="4 - SERVICIOS SOCIALES"/>
    <s v="4.4 - Educación"/>
    <s v="4.4.02 - Educación primaria"/>
    <s v="2.7 - OBRAS"/>
    <s v="2.7.1 - OBRAS EN EDIFICACIONES"/>
    <s v="S"/>
    <s v="32 - CONSTRUCCIÓN DE 12 PLANTELES ESCOLARES EN LA PROVINCIA SAMANA"/>
    <s v="10 - FONDO GENERAL"/>
    <n v="12556"/>
    <s v="20 - SAMANA"/>
    <n v="62173252"/>
    <n v="19886456"/>
    <n v="19886451.359999999"/>
  </r>
  <r>
    <s v="2024"/>
    <x v="0"/>
    <x v="0"/>
    <x v="1"/>
    <x v="7"/>
    <s v="2 - Poder Ejecutivo"/>
    <s v="0206 - MINISTERIO DE EDUCACIÓN"/>
    <s v="0001 - MINISTERIO DE EDUCACION"/>
    <s v="4 - SERVICIOS SOCIALES"/>
    <s v="4.4 - Educación"/>
    <s v="4.4.02 - Educación primaria"/>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s v="4 - SERVICIOS SOCIALES"/>
    <s v="4.4 - Educación"/>
    <s v="4.4.02 - Educación primaria"/>
    <s v="2.7 - OBRAS"/>
    <s v="2.7.1 - OBRAS EN EDIFICACIONES"/>
    <s v="S"/>
    <s v="33 - CONSTRUCCIÓN DE 43 PLANTELES ESCOLARES EN LA PROVINCIA SAN CRISTOBAL"/>
    <s v="10 - FONDO GENERAL"/>
    <n v="12547"/>
    <s v="21 - SAN CRISTOBAL"/>
    <n v="89423870"/>
    <n v="19145037.590000004"/>
    <n v="17089251.010000002"/>
  </r>
  <r>
    <s v="2024"/>
    <x v="0"/>
    <x v="0"/>
    <x v="1"/>
    <x v="7"/>
    <s v="2 - Poder Ejecutivo"/>
    <s v="0206 - MINISTERIO DE EDUCACIÓN"/>
    <s v="0001 - MINISTERIO DE EDUCACION"/>
    <s v="4 - SERVICIOS SOCIALES"/>
    <s v="4.4 - Educación"/>
    <s v="4.4.02 - Educación primaria"/>
    <s v="2.7 - OBRAS"/>
    <s v="2.7.1 - OBRAS EN EDIFICACIONES"/>
    <s v="S"/>
    <s v="33 - CONSTRUCCIÓN DE PLANTELES EDUCATIVOS EN LA PROVINCIA DE BARAHONA (FASE 2)"/>
    <s v="10 - FONDO GENERAL"/>
    <n v="13380"/>
    <s v="04 - BARAHONA"/>
    <n v="32892022"/>
    <n v="15548842.1"/>
    <n v="7808968.0600000005"/>
  </r>
  <r>
    <s v="2024"/>
    <x v="0"/>
    <x v="0"/>
    <x v="1"/>
    <x v="7"/>
    <s v="2 - Poder Ejecutivo"/>
    <s v="0206 - MINISTERIO DE EDUCACIÓN"/>
    <s v="0001 - MINISTERIO DE EDUCACION"/>
    <s v="4 - SERVICIOS SOCIALES"/>
    <s v="4.4 - Educación"/>
    <s v="4.4.02 - Educación primaria"/>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s v="4 - SERVICIOS SOCIALES"/>
    <s v="4.4 - Educación"/>
    <s v="4.4.02 - Educación primaria"/>
    <s v="2.7 - OBRAS"/>
    <s v="2.7.1 - OBRAS EN EDIFICACIONES"/>
    <s v="S"/>
    <s v="34 - CONSTRUCCIÓN DE PLANTELES EDUCATIVOS EN LA PROVINCIA DE DAJABÓN (FASE 2)"/>
    <s v="10 - FONDO GENERAL"/>
    <n v="13381"/>
    <s v="05 - DAJABON"/>
    <n v="7086485"/>
    <n v="38410199.18"/>
    <n v="24175848.18"/>
  </r>
  <r>
    <s v="2024"/>
    <x v="0"/>
    <x v="0"/>
    <x v="1"/>
    <x v="7"/>
    <s v="2 - Poder Ejecutivo"/>
    <s v="0206 - MINISTERIO DE EDUCACIÓN"/>
    <s v="0001 - MINISTERIO DE EDUCACION"/>
    <s v="4 - SERVICIOS SOCIALES"/>
    <s v="4.4 - Educación"/>
    <s v="4.4.02 - Educación primaria"/>
    <s v="2.7 - OBRAS"/>
    <s v="2.7.1 - OBRAS EN EDIFICACIONES"/>
    <s v="S"/>
    <s v="36 - AMPLIACIÓN DE PLANTELES DUCATIVOS EN LA PROVINCA PUERTO PLATA (FASE 3)"/>
    <s v="10 - FONDO GENERAL"/>
    <n v="13597"/>
    <s v="18 - PUERTO PLATA"/>
    <n v="1986822"/>
    <n v="19550264.84"/>
    <n v="0"/>
  </r>
  <r>
    <s v="2024"/>
    <x v="0"/>
    <x v="0"/>
    <x v="1"/>
    <x v="7"/>
    <s v="2 - Poder Ejecutivo"/>
    <s v="0206 - MINISTERIO DE EDUCACIÓN"/>
    <s v="0001 - MINISTERIO DE EDUCACION"/>
    <s v="4 - SERVICIOS SOCIALES"/>
    <s v="4.4 - Educación"/>
    <s v="4.4.02 - Educación primaria"/>
    <s v="2.7 - OBRAS"/>
    <s v="2.7.1 - OBRAS EN EDIFICACIONES"/>
    <s v="S"/>
    <s v="36 - CONSTRUCCIÓN  DE PLANTELES EDUCATIVOS EN LA PROVINCIA DE DUARTE (FASE 2)"/>
    <s v="10 - FONDO GENERAL"/>
    <n v="13383"/>
    <s v="06 - DUARTE"/>
    <n v="2763625"/>
    <n v="101490014.86"/>
    <n v="97705219.209999993"/>
  </r>
  <r>
    <s v="2024"/>
    <x v="0"/>
    <x v="0"/>
    <x v="1"/>
    <x v="7"/>
    <s v="2 - Poder Ejecutivo"/>
    <s v="0206 - MINISTERIO DE EDUCACIÓN"/>
    <s v="0001 - MINISTERIO DE EDUCACION"/>
    <s v="4 - SERVICIOS SOCIALES"/>
    <s v="4.4 - Educación"/>
    <s v="4.4.02 - Educación primaria"/>
    <s v="2.7 - OBRAS"/>
    <s v="2.7.1 - OBRAS EN EDIFICACIONES"/>
    <s v="S"/>
    <s v="36 - CONSTRUCCIÓN DE 16 PLANTELES ESCOLARES EN LA PROVINCIA SAN PEDRO DE MACORIS"/>
    <s v="10 - FONDO GENERAL"/>
    <n v="12553"/>
    <s v="23 - SAN PEDRO DE MACORIS"/>
    <n v="39589936"/>
    <n v="67875067.210000008"/>
    <n v="59757761.859999999"/>
  </r>
  <r>
    <s v="2024"/>
    <x v="0"/>
    <x v="0"/>
    <x v="1"/>
    <x v="7"/>
    <s v="2 - Poder Ejecutivo"/>
    <s v="0206 - MINISTERIO DE EDUCACIÓN"/>
    <s v="0001 - MINISTERIO DE EDUCACION"/>
    <s v="4 - SERVICIOS SOCIALES"/>
    <s v="4.4 - Educación"/>
    <s v="4.4.02 - Educación primaria"/>
    <s v="2.7 - OBRAS"/>
    <s v="2.7.1 - OBRAS EN EDIFICACIONES"/>
    <s v="S"/>
    <s v="37 - CONSTRUCCIÓN DE PLANTELES EDUCATIVOS EN LA PROVINCIA DE ESPAILLAT (FASE 2)"/>
    <s v="10 - FONDO GENERAL"/>
    <n v="13398"/>
    <s v="09 - ESPAILLAT"/>
    <n v="20014292"/>
    <n v="33854023.200000003"/>
    <n v="33854017.200000003"/>
  </r>
  <r>
    <s v="2024"/>
    <x v="0"/>
    <x v="0"/>
    <x v="1"/>
    <x v="7"/>
    <s v="2 - Poder Ejecutivo"/>
    <s v="0206 - MINISTERIO DE EDUCACIÓN"/>
    <s v="0001 - MINISTERIO DE EDUCACION"/>
    <s v="4 - SERVICIOS SOCIALES"/>
    <s v="4.4 - Educación"/>
    <s v="4.4.02 - Educación primaria"/>
    <s v="2.7 - OBRAS"/>
    <s v="2.7.1 - OBRAS EN EDIFICACIONES"/>
    <s v="S"/>
    <s v="38 - CONSTRUCCIÓN DE 46 PLANTELES ESCOLARES EN LA PROVINCIA SANTIAGO"/>
    <s v="10 - FONDO GENERAL"/>
    <n v="12560"/>
    <s v="25 - SANTIAGO"/>
    <n v="17964612"/>
    <n v="60483169.409999996"/>
    <n v="41455351.700000003"/>
  </r>
  <r>
    <s v="2024"/>
    <x v="0"/>
    <x v="0"/>
    <x v="1"/>
    <x v="7"/>
    <s v="2 - Poder Ejecutivo"/>
    <s v="0206 - MINISTERIO DE EDUCACIÓN"/>
    <s v="0001 - MINISTERIO DE EDUCACION"/>
    <s v="4 - SERVICIOS SOCIALES"/>
    <s v="4.4 - Educación"/>
    <s v="4.4.02 - Educación primaria"/>
    <s v="2.7 - OBRAS"/>
    <s v="2.7.1 - OBRAS EN EDIFICACIONES"/>
    <s v="S"/>
    <s v="39 - CONSTRUCCIÓN DE 78 PLANTELES ESCOLARES EN LA PROVINCIA SANTO DOMINGO"/>
    <s v="10 - FONDO GENERAL"/>
    <n v="12562"/>
    <s v="32 - SANTO DOMINGO"/>
    <n v="116733064"/>
    <n v="122434817.81"/>
    <n v="70698537.959999993"/>
  </r>
  <r>
    <s v="2024"/>
    <x v="0"/>
    <x v="0"/>
    <x v="1"/>
    <x v="7"/>
    <s v="2 - Poder Ejecutivo"/>
    <s v="0206 - MINISTERIO DE EDUCACIÓN"/>
    <s v="0001 - MINISTERIO DE EDUCACION"/>
    <s v="4 - SERVICIOS SOCIALES"/>
    <s v="4.4 - Educación"/>
    <s v="4.4.02 - Educación primaria"/>
    <s v="2.7 - OBRAS"/>
    <s v="2.7.1 - OBRAS EN EDIFICACIONES"/>
    <s v="S"/>
    <s v="39 - CONSTRUCCIÓN DE PLANTELES EDUCATIVOS EN LA PROVINCIA DE HATO MAYOR (FASE 2)"/>
    <s v="10 - FONDO GENERAL"/>
    <n v="13400"/>
    <s v="30 - HATO MAYOR"/>
    <n v="3900459"/>
    <n v="5285952.9400000004"/>
    <n v="5285950.3499999996"/>
  </r>
  <r>
    <s v="2024"/>
    <x v="0"/>
    <x v="0"/>
    <x v="1"/>
    <x v="7"/>
    <s v="2 - Poder Ejecutivo"/>
    <s v="0206 - MINISTERIO DE EDUCACIÓN"/>
    <s v="0001 - MINISTERIO DE EDUCACION"/>
    <s v="4 - SERVICIOS SOCIALES"/>
    <s v="4.4 - Educación"/>
    <s v="4.4.02 - Educación primaria"/>
    <s v="2.7 - OBRAS"/>
    <s v="2.7.1 - OBRAS EN EDIFICACIONES"/>
    <s v="S"/>
    <s v="40 - CONSTRUCCIÓN DE 13 PLANTELES ESCOLARES EN LA PROVINCIA VALVERDE"/>
    <s v="10 - FONDO GENERAL"/>
    <n v="12563"/>
    <s v="27 - VALVERDE"/>
    <n v="21175912"/>
    <n v="9582711.3000000007"/>
    <n v="0"/>
  </r>
  <r>
    <s v="2024"/>
    <x v="0"/>
    <x v="0"/>
    <x v="1"/>
    <x v="7"/>
    <s v="2 - Poder Ejecutivo"/>
    <s v="0206 - MINISTERIO DE EDUCACIÓN"/>
    <s v="0001 - MINISTERIO DE EDUCACION"/>
    <s v="4 - SERVICIOS SOCIALES"/>
    <s v="4.4 - Educación"/>
    <s v="4.4.02 - Educación primaria"/>
    <s v="2.7 - OBRAS"/>
    <s v="2.7.1 - OBRAS EN EDIFICACIONES"/>
    <s v="S"/>
    <s v="41 - AMPLIACIÓN Y REHABILITACION DE 17 PLANTELES ESCOLARES EN LA PROVINCIA AZUA"/>
    <s v="10 - FONDO GENERAL"/>
    <n v="12602"/>
    <s v="02 - AZUA"/>
    <n v="27482841"/>
    <n v="21774882.120000001"/>
    <n v="19793118.609999999"/>
  </r>
  <r>
    <s v="2024"/>
    <x v="0"/>
    <x v="0"/>
    <x v="1"/>
    <x v="7"/>
    <s v="2 - Poder Ejecutivo"/>
    <s v="0206 - MINISTERIO DE EDUCACIÓN"/>
    <s v="0001 - MINISTERIO DE EDUCACION"/>
    <s v="4 - SERVICIOS SOCIALES"/>
    <s v="4.4 - Educación"/>
    <s v="4.4.02 - Educación primaria"/>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s v="4 - SERVICIOS SOCIALES"/>
    <s v="4.4 - Educación"/>
    <s v="4.4.02 - Educación primaria"/>
    <s v="2.7 - OBRAS"/>
    <s v="2.7.1 - OBRAS EN EDIFICACIONES"/>
    <s v="S"/>
    <s v="42 - CONSTRUCCIÓN DE PLANTELES EDUCATIVOS EN LA PROVINCIA DE LA ALTAGRACIA (FASE 2)"/>
    <s v="10 - FONDO GENERAL"/>
    <n v="13403"/>
    <s v="11 - LA ALTAGRACIA"/>
    <n v="17396640"/>
    <n v="105891678.06999999"/>
    <n v="93043711.479999989"/>
  </r>
  <r>
    <s v="2024"/>
    <x v="0"/>
    <x v="0"/>
    <x v="1"/>
    <x v="7"/>
    <s v="2 - Poder Ejecutivo"/>
    <s v="0206 - MINISTERIO DE EDUCACIÓN"/>
    <s v="0001 - MINISTERIO DE EDUCACION"/>
    <s v="4 - SERVICIOS SOCIALES"/>
    <s v="4.4 - Educación"/>
    <s v="4.4.02 - Educación primaria"/>
    <s v="2.7 - OBRAS"/>
    <s v="2.7.1 - OBRAS EN EDIFICACIONES"/>
    <s v="S"/>
    <s v="43 - CONSTRUCCIÓN DE PLANTELES EDUCATIVOS EN LA PROVINCIA DE LA ROMANA (FASE 2)"/>
    <s v="10 - FONDO GENERAL"/>
    <n v="13404"/>
    <s v="12 - LA ROMANA"/>
    <n v="39318264"/>
    <n v="61727561"/>
    <n v="60149185.5"/>
  </r>
  <r>
    <s v="2024"/>
    <x v="0"/>
    <x v="0"/>
    <x v="1"/>
    <x v="7"/>
    <s v="2 - Poder Ejecutivo"/>
    <s v="0206 - MINISTERIO DE EDUCACIÓN"/>
    <s v="0001 - MINISTERIO DE EDUCACION"/>
    <s v="4 - SERVICIOS SOCIALES"/>
    <s v="4.4 - Educación"/>
    <s v="4.4.02 - Educación primaria"/>
    <s v="2.7 - OBRAS"/>
    <s v="2.7.1 - OBRAS EN EDIFICACIONES"/>
    <s v="S"/>
    <s v="44 - CONSTRUCCIÓN DE 10 PLANTELES ESCOLARES EN LA PROVINCIA LA ROMANA"/>
    <s v="10 - FONDO GENERAL"/>
    <n v="12536"/>
    <s v="12 - LA ROMANA"/>
    <n v="35420433"/>
    <n v="1634973.4699999988"/>
    <n v="1634970.14"/>
  </r>
  <r>
    <s v="2024"/>
    <x v="0"/>
    <x v="0"/>
    <x v="1"/>
    <x v="7"/>
    <s v="2 - Poder Ejecutivo"/>
    <s v="0206 - MINISTERIO DE EDUCACIÓN"/>
    <s v="0001 - MINISTERIO DE EDUCACION"/>
    <s v="4 - SERVICIOS SOCIALES"/>
    <s v="4.4 - Educación"/>
    <s v="4.4.02 - Educación primaria"/>
    <s v="2.7 - OBRAS"/>
    <s v="2.7.1 - OBRAS EN EDIFICACIONES"/>
    <s v="S"/>
    <s v="44 - CONSTRUCCIÓN DE PLANTELES EDUCATIVOS EN LA PROVINCIA DE LA VEGA (FASE 2)"/>
    <s v="10 - FONDO GENERAL"/>
    <n v="13405"/>
    <s v="13 - LA VEGA"/>
    <n v="54219027"/>
    <n v="170993096.70999998"/>
    <n v="135674731.44999999"/>
  </r>
  <r>
    <s v="2024"/>
    <x v="0"/>
    <x v="0"/>
    <x v="1"/>
    <x v="7"/>
    <s v="2 - Poder Ejecutivo"/>
    <s v="0206 - MINISTERIO DE EDUCACIÓN"/>
    <s v="0001 - MINISTERIO DE EDUCACION"/>
    <s v="4 - SERVICIOS SOCIALES"/>
    <s v="4.4 - Educación"/>
    <s v="4.4.02 - Educación primaria"/>
    <s v="2.7 - OBRAS"/>
    <s v="2.7.1 - OBRAS EN EDIFICACIONES"/>
    <s v="S"/>
    <s v="46 - CONSTRUCCIÓN DE PLANTELES EDUCATIVOS EN LA PROVINCIA DE MONSEÑOR NOUEL (FASE 2)"/>
    <s v="10 - FONDO GENERAL"/>
    <n v="13407"/>
    <s v="28 - MONSENOR NOUEL"/>
    <n v="14693812"/>
    <n v="77202225.219999999"/>
    <n v="49473876.710000001"/>
  </r>
  <r>
    <s v="2024"/>
    <x v="0"/>
    <x v="0"/>
    <x v="1"/>
    <x v="7"/>
    <s v="2 - Poder Ejecutivo"/>
    <s v="0206 - MINISTERIO DE EDUCACIÓN"/>
    <s v="0001 - MINISTERIO DE EDUCACION"/>
    <s v="4 - SERVICIOS SOCIALES"/>
    <s v="4.4 - Educación"/>
    <s v="4.4.02 - Educación primaria"/>
    <s v="2.7 - OBRAS"/>
    <s v="2.7.1 - OBRAS EN EDIFICACIONES"/>
    <s v="S"/>
    <s v="47 - AMPLIACIÓN DE PLANTELES EDUCATIVOS EN LA PROVINCIA DE MONSEÑOR NOUEL (FASE 3)"/>
    <s v="10 - FONDO GENERAL"/>
    <n v="13566"/>
    <s v="28 - MONSENOR NOUEL"/>
    <n v="1239531"/>
    <n v="8978160.0199999996"/>
    <n v="8978147.9100000001"/>
  </r>
  <r>
    <s v="2024"/>
    <x v="0"/>
    <x v="0"/>
    <x v="1"/>
    <x v="7"/>
    <s v="2 - Poder Ejecutivo"/>
    <s v="0206 - MINISTERIO DE EDUCACIÓN"/>
    <s v="0001 - MINISTERIO DE EDUCACION"/>
    <s v="4 - SERVICIOS SOCIALES"/>
    <s v="4.4 - Educación"/>
    <s v="4.4.02 - Educación primaria"/>
    <s v="2.7 - OBRAS"/>
    <s v="2.7.1 - OBRAS EN EDIFICACIONES"/>
    <s v="S"/>
    <s v="48 - CONSTRUCCIÓN DE PLANTELES EDUCATIVOS EN LA PROVINCIA DE MONTE PLATA (FASE 2)"/>
    <s v="10 - FONDO GENERAL"/>
    <n v="13409"/>
    <s v="29 - MONTE PLATA"/>
    <n v="34929333"/>
    <n v="54482287.060000002"/>
    <n v="36783574.880000003"/>
  </r>
  <r>
    <s v="2024"/>
    <x v="0"/>
    <x v="0"/>
    <x v="1"/>
    <x v="7"/>
    <s v="2 - Poder Ejecutivo"/>
    <s v="0206 - MINISTERIO DE EDUCACIÓN"/>
    <s v="0001 - MINISTERIO DE EDUCACION"/>
    <s v="4 - SERVICIOS SOCIALES"/>
    <s v="4.4 - Educación"/>
    <s v="4.4.02 - Educación primaria"/>
    <s v="2.7 - OBRAS"/>
    <s v="2.7.1 - OBRAS EN EDIFICACIONES"/>
    <s v="S"/>
    <s v="49 - CONSTRUCCIÓN DE 26 PLANTELES ESCOLARES EN EL DISTRITO NACIONAL"/>
    <s v="10 - FONDO GENERAL"/>
    <n v="12526"/>
    <s v="01 - DISTRITO NACIONAL"/>
    <n v="27947172"/>
    <n v="47061475.310000002"/>
    <n v="30591632.670000002"/>
  </r>
  <r>
    <s v="2024"/>
    <x v="0"/>
    <x v="0"/>
    <x v="1"/>
    <x v="7"/>
    <s v="2 - Poder Ejecutivo"/>
    <s v="0206 - MINISTERIO DE EDUCACIÓN"/>
    <s v="0001 - MINISTERIO DE EDUCACION"/>
    <s v="4 - SERVICIOS SOCIALES"/>
    <s v="4.4 - Educación"/>
    <s v="4.4.02 - Educación primaria"/>
    <s v="2.7 - OBRAS"/>
    <s v="2.7.1 - OBRAS EN EDIFICACIONES"/>
    <s v="S"/>
    <s v="50 - AMPLIACIÓN  Y REHABILITACION DE 29 PLANTELES ESCOLARES EN LA PROVINCIA DUARTE"/>
    <s v="10 - FONDO GENERAL"/>
    <n v="12566"/>
    <s v="06 - DUARTE"/>
    <n v="17520178"/>
    <n v="5995684.2399999984"/>
    <n v="5995681.2199999997"/>
  </r>
  <r>
    <s v="2024"/>
    <x v="0"/>
    <x v="0"/>
    <x v="1"/>
    <x v="7"/>
    <s v="2 - Poder Ejecutivo"/>
    <s v="0206 - MINISTERIO DE EDUCACIÓN"/>
    <s v="0001 - MINISTERIO DE EDUCACION"/>
    <s v="4 - SERVICIOS SOCIALES"/>
    <s v="4.4 - Educación"/>
    <s v="4.4.02 - Educación primaria"/>
    <s v="2.7 - OBRAS"/>
    <s v="2.7.1 - OBRAS EN EDIFICACIONES"/>
    <s v="S"/>
    <s v="50 - AMPLIACIÓN DE PLANTELES EDUCATIVOS EN LA PROVINCIA SANTIAGO (FASE 3)"/>
    <s v="10 - FONDO GENERAL"/>
    <n v="13571"/>
    <s v="25 - SANTIAGO"/>
    <n v="22368479"/>
    <n v="94728021.030000001"/>
    <n v="53171512.459999993"/>
  </r>
  <r>
    <s v="2024"/>
    <x v="0"/>
    <x v="0"/>
    <x v="1"/>
    <x v="7"/>
    <s v="2 - Poder Ejecutivo"/>
    <s v="0206 - MINISTERIO DE EDUCACIÓN"/>
    <s v="0001 - MINISTERIO DE EDUCACION"/>
    <s v="4 - SERVICIOS SOCIALES"/>
    <s v="4.4 - Educación"/>
    <s v="4.4.02 - Educación primaria"/>
    <s v="2.7 - OBRAS"/>
    <s v="2.7.1 - OBRAS EN EDIFICACIONES"/>
    <s v="S"/>
    <s v="50 - CONSTRUCCIÓN DE PLANTELES EDUCATIVOS EN LA PROVINCIA DE PUERTO PLATA (FASE 2)"/>
    <s v="10 - FONDO GENERAL"/>
    <n v="13411"/>
    <s v="18 - PUERTO PLATA"/>
    <n v="7839271"/>
    <n v="3444701"/>
    <n v="1618483.33"/>
  </r>
  <r>
    <s v="2024"/>
    <x v="0"/>
    <x v="0"/>
    <x v="1"/>
    <x v="7"/>
    <s v="2 - Poder Ejecutivo"/>
    <s v="0206 - MINISTERIO DE EDUCACIÓN"/>
    <s v="0001 - MINISTERIO DE EDUCACION"/>
    <s v="4 - SERVICIOS SOCIALES"/>
    <s v="4.4 - Educación"/>
    <s v="4.4.02 - Educación primaria"/>
    <s v="2.7 - OBRAS"/>
    <s v="2.7.1 - OBRAS EN EDIFICACIONES"/>
    <s v="S"/>
    <s v="51 - AMPLIACIÓN Y REHABILITACION DE 12 PLANTELES ESCOLARES  EN LA PROVINCIA ELIAS PIÑA"/>
    <s v="10 - FONDO GENERAL"/>
    <n v="12565"/>
    <s v="07 - ELIAS PINA"/>
    <n v="63647720"/>
    <n v="1800604"/>
    <n v="1335402"/>
  </r>
  <r>
    <s v="2024"/>
    <x v="0"/>
    <x v="0"/>
    <x v="1"/>
    <x v="7"/>
    <s v="2 - Poder Ejecutivo"/>
    <s v="0206 - MINISTERIO DE EDUCACIÓN"/>
    <s v="0001 - MINISTERIO DE EDUCACION"/>
    <s v="4 - SERVICIOS SOCIALES"/>
    <s v="4.4 - Educación"/>
    <s v="4.4.02 - Educación primaria"/>
    <s v="2.7 - OBRAS"/>
    <s v="2.7.1 - OBRAS EN EDIFICACIONES"/>
    <s v="S"/>
    <s v="51 - CONSTRUCCIÓN DE PLANTELES EDUCATIVOS EN LA PROVINCIA DE SAMANÁ (FASE 2)"/>
    <s v="10 - FONDO GENERAL"/>
    <n v="13412"/>
    <s v="20 - SAMANA"/>
    <n v="8417867"/>
    <n v="6781266.6599999992"/>
    <n v="2420890.69"/>
  </r>
  <r>
    <s v="2024"/>
    <x v="0"/>
    <x v="0"/>
    <x v="1"/>
    <x v="7"/>
    <s v="2 - Poder Ejecutivo"/>
    <s v="0206 - MINISTERIO DE EDUCACIÓN"/>
    <s v="0001 - MINISTERIO DE EDUCACION"/>
    <s v="4 - SERVICIOS SOCIALES"/>
    <s v="4.4 - Educación"/>
    <s v="4.4.02 - Educación primaria"/>
    <s v="2.7 - OBRAS"/>
    <s v="2.7.1 - OBRAS EN EDIFICACIONES"/>
    <s v="S"/>
    <s v="52 - CONSTRUCCIÓN DE 6 PLANTELES ESCOLARES EN LA PROVINCIA EL SEIBO"/>
    <s v="10 - FONDO GENERAL"/>
    <n v="12529"/>
    <s v="08 - EL SEIBO"/>
    <n v="3761235"/>
    <n v="5347499"/>
    <n v="5347497.5"/>
  </r>
  <r>
    <s v="2024"/>
    <x v="0"/>
    <x v="0"/>
    <x v="1"/>
    <x v="7"/>
    <s v="2 - Poder Ejecutivo"/>
    <s v="0206 - MINISTERIO DE EDUCACIÓN"/>
    <s v="0001 - MINISTERIO DE EDUCACION"/>
    <s v="4 - SERVICIOS SOCIALES"/>
    <s v="4.4 - Educación"/>
    <s v="4.4.02 - Educación primaria"/>
    <s v="2.7 - OBRAS"/>
    <s v="2.7.1 - OBRAS EN EDIFICACIONES"/>
    <s v="S"/>
    <s v="52 - CONSTRUCCIÓN DE PLANTELES EDUCATIVOS EN LA PROVINCIA DE SAN CRISTÓBAL (FASE 2)"/>
    <s v="10 - FONDO GENERAL"/>
    <n v="13413"/>
    <s v="21 - SAN CRISTOBAL"/>
    <n v="91340400"/>
    <n v="150637194.95999995"/>
    <n v="99966769.339999989"/>
  </r>
  <r>
    <s v="2024"/>
    <x v="0"/>
    <x v="0"/>
    <x v="1"/>
    <x v="7"/>
    <s v="2 - Poder Ejecutivo"/>
    <s v="0206 - MINISTERIO DE EDUCACIÓN"/>
    <s v="0001 - MINISTERIO DE EDUCACION"/>
    <s v="4 - SERVICIOS SOCIALES"/>
    <s v="4.4 - Educación"/>
    <s v="4.4.02 - Educación primaria"/>
    <s v="2.7 - OBRAS"/>
    <s v="2.7.1 - OBRAS EN EDIFICACIONES"/>
    <s v="S"/>
    <s v="54 - AMPLIACIÓN Y REHABILITACION DE 17 PLANTELES ESCOLARES EN LA PROVINCIA HERMANAS MIRABAL"/>
    <s v="10 - FONDO GENERAL"/>
    <n v="12574"/>
    <s v="19 - HERMANAS MIRABAL"/>
    <n v="7932446"/>
    <n v="1242836.6200000001"/>
    <n v="0"/>
  </r>
  <r>
    <s v="2024"/>
    <x v="0"/>
    <x v="0"/>
    <x v="1"/>
    <x v="7"/>
    <s v="2 - Poder Ejecutivo"/>
    <s v="0206 - MINISTERIO DE EDUCACIÓN"/>
    <s v="0001 - MINISTERIO DE EDUCACION"/>
    <s v="4 - SERVICIOS SOCIALES"/>
    <s v="4.4 - Educación"/>
    <s v="4.4.02 - Educación primaria"/>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s v="4 - SERVICIOS SOCIALES"/>
    <s v="4.4 - Educación"/>
    <s v="4.4.02 - Educación primaria"/>
    <s v="2.7 - OBRAS"/>
    <s v="2.7.1 - OBRAS EN EDIFICACIONES"/>
    <s v="S"/>
    <s v="55 - AMPLIACIÓN Y REHABILTACION DE 5 PLANTELES ESCOLARES EN LA PROVINCIA INDEPENDENCIA"/>
    <s v="10 - FONDO GENERAL"/>
    <n v="12575"/>
    <s v="10 - INDEPENDENCIA"/>
    <n v="525172"/>
    <n v="329103"/>
    <n v="0"/>
  </r>
  <r>
    <s v="2024"/>
    <x v="0"/>
    <x v="0"/>
    <x v="1"/>
    <x v="7"/>
    <s v="2 - Poder Ejecutivo"/>
    <s v="0206 - MINISTERIO DE EDUCACIÓN"/>
    <s v="0001 - MINISTERIO DE EDUCACION"/>
    <s v="4 - SERVICIOS SOCIALES"/>
    <s v="4.4 - Educación"/>
    <s v="4.4.02 - Educación primaria"/>
    <s v="2.7 - OBRAS"/>
    <s v="2.7.1 - OBRAS EN EDIFICACIONES"/>
    <s v="S"/>
    <s v="55 - CONSTRUCCIÓN DE PLANTELES EDUCATIVOS EN LA PROVINCIA DE SAN PEDRO DE MACORÍS (FASE 2)"/>
    <s v="10 - FONDO GENERAL"/>
    <n v="13416"/>
    <s v="23 - SAN PEDRO DE MACORIS"/>
    <n v="138822901"/>
    <n v="114691939.64"/>
    <n v="95156034.00000003"/>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DE SANTIAGO (FASE 2)"/>
    <s v="10 - FONDO GENERAL"/>
    <n v="13417"/>
    <s v="25 - SANTIAGO"/>
    <n v="41235553"/>
    <n v="83852393.359999985"/>
    <n v="73882839.980000004"/>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SAN JUAN (FASE 3)"/>
    <s v="10 - FONDO GENERAL"/>
    <n v="13583"/>
    <s v="22 - SAN JUAN"/>
    <n v="6686174"/>
    <n v="15797798.199999999"/>
    <n v="15797794.01"/>
  </r>
  <r>
    <s v="2024"/>
    <x v="0"/>
    <x v="0"/>
    <x v="1"/>
    <x v="7"/>
    <s v="2 - Poder Ejecutivo"/>
    <s v="0206 - MINISTERIO DE EDUCACIÓN"/>
    <s v="0001 - MINISTERIO DE EDUCACION"/>
    <s v="4 - SERVICIOS SOCIALES"/>
    <s v="4.4 - Educación"/>
    <s v="4.4.02 - Educación primaria"/>
    <s v="2.7 - OBRAS"/>
    <s v="2.7.1 - OBRAS EN EDIFICACIONES"/>
    <s v="S"/>
    <s v="57 - CONSTRUCCIÓN DE PLANTELES EDUCATIVOS EN LA PROVINCIA SAN PEDRO DE MACORÍS (FASE 3)"/>
    <s v="10 - FONDO GENERAL"/>
    <n v="13585"/>
    <s v="23 - SAN PEDRO DE MACORIS"/>
    <n v="29766749"/>
    <n v="131207063.16"/>
    <n v="129492561.68999997"/>
  </r>
  <r>
    <s v="2024"/>
    <x v="0"/>
    <x v="0"/>
    <x v="1"/>
    <x v="7"/>
    <s v="2 - Poder Ejecutivo"/>
    <s v="0206 - MINISTERIO DE EDUCACIÓN"/>
    <s v="0001 - MINISTERIO DE EDUCACION"/>
    <s v="4 - SERVICIOS SOCIALES"/>
    <s v="4.4 - Educación"/>
    <s v="4.4.02 - Educación primaria"/>
    <s v="2.7 - OBRAS"/>
    <s v="2.7.1 - OBRAS EN EDIFICACIONES"/>
    <s v="S"/>
    <s v="58 - AMPLIACIÓN Y REHABILITACION DE 6 PLANTELES ESCOLARES EN LA  PROVINCIA MONSEÑOR NOUEL"/>
    <s v="10 - FONDO GENERAL"/>
    <n v="12581"/>
    <s v="28 - MONSENOR NOUEL"/>
    <n v="2080099"/>
    <n v="3767953.1000000006"/>
    <n v="818100.28"/>
  </r>
  <r>
    <s v="2024"/>
    <x v="0"/>
    <x v="0"/>
    <x v="1"/>
    <x v="7"/>
    <s v="2 - Poder Ejecutivo"/>
    <s v="0206 - MINISTERIO DE EDUCACIÓN"/>
    <s v="0001 - MINISTERIO DE EDUCACION"/>
    <s v="4 - SERVICIOS SOCIALES"/>
    <s v="4.4 - Educación"/>
    <s v="4.4.02 - Educación primaria"/>
    <s v="2.7 - OBRAS"/>
    <s v="2.7.1 - OBRAS EN EDIFICACIONES"/>
    <s v="S"/>
    <s v="58 - CONSTRUCCIÓN DE PLANTELES EDUCATIVOS EN LA PROVINCIA DE SANTIAGO RODRÍGUEZ (FASE 2)"/>
    <s v="10 - FONDO GENERAL"/>
    <n v="13419"/>
    <s v="26 - SANTIAGO RODRIGUEZ"/>
    <n v="20611708"/>
    <n v="9254277"/>
    <n v="8062473.0299999993"/>
  </r>
  <r>
    <s v="2024"/>
    <x v="0"/>
    <x v="0"/>
    <x v="1"/>
    <x v="7"/>
    <s v="2 - Poder Ejecutivo"/>
    <s v="0206 - MINISTERIO DE EDUCACIÓN"/>
    <s v="0001 - MINISTERIO DE EDUCACION"/>
    <s v="4 - SERVICIOS SOCIALES"/>
    <s v="4.4 - Educación"/>
    <s v="4.4.02 - Educación primaria"/>
    <s v="2.7 - OBRAS"/>
    <s v="2.7.1 - OBRAS EN EDIFICACIONES"/>
    <s v="S"/>
    <s v="59 - AMPLIACIÓN Y REHABILITACION DE 19 PLANTELES ESCOLARES EN LA PROVINCIA MONTECRISTI"/>
    <s v="10 - FONDO GENERAL"/>
    <n v="12582"/>
    <s v="15 - MONTE CRISTI"/>
    <n v="9569688"/>
    <n v="24838434.170000002"/>
    <n v="21952300.879999999"/>
  </r>
  <r>
    <s v="2024"/>
    <x v="0"/>
    <x v="0"/>
    <x v="1"/>
    <x v="7"/>
    <s v="2 - Poder Ejecutivo"/>
    <s v="0206 - MINISTERIO DE EDUCACIÓN"/>
    <s v="0001 - MINISTERIO DE EDUCACION"/>
    <s v="4 - SERVICIOS SOCIALES"/>
    <s v="4.4 - Educación"/>
    <s v="4.4.02 - Educación primaria"/>
    <s v="2.7 - OBRAS"/>
    <s v="2.7.1 - OBRAS EN EDIFICACIONES"/>
    <s v="S"/>
    <s v="59 - CONSTRUCCIÓN DE PLANTELES EDUCATIVOS EN LA PROVINCIA DE SANTO DOMINGO (FASE 2)"/>
    <s v="10 - FONDO GENERAL"/>
    <n v="13420"/>
    <s v="32 - SANTO DOMINGO"/>
    <n v="212431522"/>
    <n v="495434510.13999987"/>
    <n v="399314052.2299999"/>
  </r>
  <r>
    <s v="2024"/>
    <x v="0"/>
    <x v="0"/>
    <x v="1"/>
    <x v="7"/>
    <s v="2 - Poder Ejecutivo"/>
    <s v="0206 - MINISTERIO DE EDUCACIÓN"/>
    <s v="0001 - MINISTERIO DE EDUCACION"/>
    <s v="4 - SERVICIOS SOCIALES"/>
    <s v="4.4 - Educación"/>
    <s v="4.4.02 - Educación primaria"/>
    <s v="2.7 - OBRAS"/>
    <s v="2.7.1 - OBRAS EN EDIFICACIONES"/>
    <s v="S"/>
    <s v="60 - AMPLIACIÓN Y REHABILITACION DE 15 PLANTELES ESCOLARES  EN LA PROVINCIA MONTE PLATA"/>
    <s v="10 - FONDO GENERAL"/>
    <n v="12584"/>
    <s v="29 - MONTE PLATA"/>
    <n v="14770199"/>
    <n v="39792799.190000005"/>
    <n v="36771169.539999999"/>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DE VALVERDE (FASE 2)"/>
    <s v="10 - FONDO GENERAL"/>
    <n v="13421"/>
    <s v="27 - VALVERDE"/>
    <n v="8262236"/>
    <n v="3424596"/>
    <n v="3184942.68"/>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SANTIAGO (FASE 3)"/>
    <s v="10 - FONDO GENERAL"/>
    <n v="13594"/>
    <s v="25 - SANTIAGO"/>
    <n v="112581153"/>
    <n v="330026459.67000002"/>
    <n v="314583624.51999998"/>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DE EL SEIBO (FASE 2)"/>
    <s v="10 - FONDO GENERAL"/>
    <n v="13433"/>
    <s v="08 - EL SEIBO"/>
    <n v="47401671"/>
    <n v="54950423.399999999"/>
    <n v="48695815.900000006"/>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SANTO DOMINGO (FASE 3)"/>
    <s v="10 - FONDO GENERAL"/>
    <n v="13598"/>
    <s v="32 - SANTO DOMINGO"/>
    <n v="394481344"/>
    <n v="1296943751.2400002"/>
    <n v="981902511.9599998"/>
  </r>
  <r>
    <s v="2024"/>
    <x v="0"/>
    <x v="0"/>
    <x v="1"/>
    <x v="7"/>
    <s v="2 - Poder Ejecutivo"/>
    <s v="0206 - MINISTERIO DE EDUCACIÓN"/>
    <s v="0001 - MINISTERIO DE EDUCACION"/>
    <s v="4 - SERVICIOS SOCIALES"/>
    <s v="4.4 - Educación"/>
    <s v="4.4.02 - Educación primaria"/>
    <s v="2.7 - OBRAS"/>
    <s v="2.7.1 - OBRAS EN EDIFICACIONES"/>
    <s v="S"/>
    <s v="62 - CONSTRUCCIÓN DE PLANTELES EDUCATIVOS EN LA PROVINCIA VALVERDE (FASE 3)"/>
    <s v="10 - FONDO GENERAL"/>
    <n v="13602"/>
    <s v="27 - VALVERDE"/>
    <n v="69208419"/>
    <n v="29499187.68"/>
    <n v="27036988.960000001"/>
  </r>
  <r>
    <s v="2024"/>
    <x v="0"/>
    <x v="0"/>
    <x v="1"/>
    <x v="7"/>
    <s v="2 - Poder Ejecutivo"/>
    <s v="0206 - MINISTERIO DE EDUCACIÓN"/>
    <s v="0001 - MINISTERIO DE EDUCACION"/>
    <s v="4 - SERVICIOS SOCIALES"/>
    <s v="4.4 - Educación"/>
    <s v="4.4.02 - Educación primaria"/>
    <s v="2.7 - OBRAS"/>
    <s v="2.7.1 - OBRAS EN EDIFICACIONES"/>
    <s v="S"/>
    <s v="63 - AMPLIACIÓN Y REHABILITACION DE 15 PLANTELES ESCOLARES  EN LA PROVINCIA PUERTO PLATA"/>
    <s v="10 - FONDO GENERAL"/>
    <n v="12587"/>
    <s v="18 - PUERTO PLATA"/>
    <n v="5313714"/>
    <n v="4728578.2799999993"/>
    <n v="1997702.76"/>
  </r>
  <r>
    <s v="2024"/>
    <x v="0"/>
    <x v="0"/>
    <x v="1"/>
    <x v="7"/>
    <s v="2 - Poder Ejecutivo"/>
    <s v="0206 - MINISTERIO DE EDUCACIÓN"/>
    <s v="0001 - MINISTERIO DE EDUCACION"/>
    <s v="4 - SERVICIOS SOCIALES"/>
    <s v="4.4 - Educación"/>
    <s v="4.4.02 - Educación primaria"/>
    <s v="2.7 - OBRAS"/>
    <s v="2.7.1 - OBRAS EN EDIFICACIONES"/>
    <s v="S"/>
    <s v="64 - AMPLIACIÓN Y REHABILITACION DE 11 PLANTELES ESCOLARES E EN LA PROVINCIA SAMANA"/>
    <s v="10 - FONDO GENERAL"/>
    <n v="12588"/>
    <s v="20 - SAMANA"/>
    <n v="7422513"/>
    <n v="3337304"/>
    <n v="683422.51"/>
  </r>
  <r>
    <s v="2024"/>
    <x v="0"/>
    <x v="0"/>
    <x v="1"/>
    <x v="7"/>
    <s v="2 - Poder Ejecutivo"/>
    <s v="0206 - MINISTERIO DE EDUCACIÓN"/>
    <s v="0001 - MINISTERIO DE EDUCACION"/>
    <s v="4 - SERVICIOS SOCIALES"/>
    <s v="4.4 - Educación"/>
    <s v="4.4.02 - Educación primaria"/>
    <s v="2.7 - OBRAS"/>
    <s v="2.7.1 - OBRAS EN EDIFICACIONES"/>
    <s v="S"/>
    <s v="65 - AMPLIACIÓN Y REHABILITACION DE 6 PLANTELES ESCOLARES  EN LA PROVINCIA SANCHEZ RAMIREZ"/>
    <s v="10 - FONDO GENERAL"/>
    <n v="12596"/>
    <s v="24 - SANCHEZ RAMIREZ"/>
    <n v="2868620"/>
    <n v="2677334"/>
    <n v="2677332.29"/>
  </r>
  <r>
    <s v="2024"/>
    <x v="0"/>
    <x v="0"/>
    <x v="1"/>
    <x v="7"/>
    <s v="2 - Poder Ejecutivo"/>
    <s v="0206 - MINISTERIO DE EDUCACIÓN"/>
    <s v="0001 - MINISTERIO DE EDUCACION"/>
    <s v="4 - SERVICIOS SOCIALES"/>
    <s v="4.4 - Educación"/>
    <s v="4.4.02 - Educación primaria"/>
    <s v="2.7 - OBRAS"/>
    <s v="2.7.1 - OBRAS EN EDIFICACIONES"/>
    <s v="S"/>
    <s v="67 - CONSTRUCCIÓN DE 13 ESTANCIAS INFANTILES EN LA PROVINCIA SANTO DOMINGO (FASE 3)"/>
    <s v="10 - FONDO GENERAL"/>
    <n v="13611"/>
    <s v="32 - SANTO DOMINGO"/>
    <n v="0"/>
    <n v="7187057.6799999997"/>
    <n v="0"/>
  </r>
  <r>
    <s v="2024"/>
    <x v="0"/>
    <x v="0"/>
    <x v="1"/>
    <x v="7"/>
    <s v="2 - Poder Ejecutivo"/>
    <s v="0206 - MINISTERIO DE EDUCACIÓN"/>
    <s v="0001 - MINISTERIO DE EDUCACION"/>
    <s v="4 - SERVICIOS SOCIALES"/>
    <s v="4.4 - Educación"/>
    <s v="4.4.02 - Educación primaria"/>
    <s v="2.7 - OBRAS"/>
    <s v="2.7.1 - OBRAS EN EDIFICACIONES"/>
    <s v="S"/>
    <s v="68 - AMPLIACIÓN Y REHABILITACION DE 16 PLANTELES ESCOLARES EN LA PROVINCIA SAN JUAN"/>
    <s v="10 - FONDO GENERAL"/>
    <n v="12591"/>
    <s v="22 - SAN JUAN"/>
    <n v="22924842"/>
    <n v="6831067"/>
    <n v="3415529.03"/>
  </r>
  <r>
    <s v="2024"/>
    <x v="0"/>
    <x v="0"/>
    <x v="1"/>
    <x v="7"/>
    <s v="2 - Poder Ejecutivo"/>
    <s v="0206 - MINISTERIO DE EDUCACIÓN"/>
    <s v="0001 - MINISTERIO DE EDUCACION"/>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1353993"/>
    <n v="24372457.740000002"/>
    <n v="24372448.350000001"/>
  </r>
  <r>
    <s v="2024"/>
    <x v="0"/>
    <x v="0"/>
    <x v="1"/>
    <x v="7"/>
    <s v="2 - Poder Ejecutivo"/>
    <s v="0206 - MINISTERIO DE EDUCACIÓN"/>
    <s v="0001 - MINISTERIO DE EDUCACION"/>
    <s v="4 - SERVICIOS SOCIALES"/>
    <s v="4.4 - Educación"/>
    <s v="4.4.02 - Educación primaria"/>
    <s v="2.7 - OBRAS"/>
    <s v="2.7.1 - OBRAS EN EDIFICACIONES"/>
    <s v="S"/>
    <s v="72 - AMPLIACIÓN Y REHABILITACION DE 28 PLANTELES ESCOLARES EN LA PROVINCIA SANTO DOMINGO"/>
    <s v="10 - FONDO GENERAL"/>
    <n v="12597"/>
    <s v="32 - SANTO DOMINGO"/>
    <n v="24486298"/>
    <n v="45326621.299999997"/>
    <n v="33350585.109999999"/>
  </r>
  <r>
    <s v="2024"/>
    <x v="0"/>
    <x v="0"/>
    <x v="1"/>
    <x v="7"/>
    <s v="2 - Poder Ejecutivo"/>
    <s v="0206 - MINISTERIO DE EDUCACIÓN"/>
    <s v="0001 - MINISTERIO DE EDUCACION"/>
    <s v="4 - SERVICIOS SOCIALES"/>
    <s v="4.4 - Educación"/>
    <s v="4.4.02 - Educación primaria"/>
    <s v="2.7 - OBRAS"/>
    <s v="2.7.1 - OBRAS EN EDIFICACIONES"/>
    <s v="S"/>
    <s v="73 - AMPLIACIÓN Y REHABILITACION DE 5 PLANTELES ESCOLARES EN LA PROVINCIA VALVERDE"/>
    <s v="10 - FONDO GENERAL"/>
    <n v="12592"/>
    <s v="27 - VALVERDE"/>
    <n v="1051764"/>
    <n v="1"/>
    <n v="0"/>
  </r>
  <r>
    <s v="2024"/>
    <x v="0"/>
    <x v="0"/>
    <x v="1"/>
    <x v="7"/>
    <s v="2 - Poder Ejecutivo"/>
    <s v="0206 - MINISTERIO DE EDUCACIÓN"/>
    <s v="0001 - MINISTERIO DE EDUCACION"/>
    <s v="4 - SERVICIOS SOCIALES"/>
    <s v="4.4 - Educación"/>
    <s v="4.4.02 - Educación primaria"/>
    <s v="2.7 - OBRAS"/>
    <s v="2.7.1 - OBRAS EN EDIFICACIONES"/>
    <s v="S"/>
    <s v="75 - CONSTRUCCIÓN DE 11 PLANTELES ESCOLARES EN LA PROVINCIA SANCHEZ RAMIREZ"/>
    <s v="10 - FONDO GENERAL"/>
    <n v="12559"/>
    <s v="24 - SANCHEZ RAMIREZ"/>
    <n v="95767327"/>
    <n v="90547684.310000002"/>
    <n v="59721018.190000013"/>
  </r>
  <r>
    <s v="2024"/>
    <x v="0"/>
    <x v="0"/>
    <x v="1"/>
    <x v="7"/>
    <s v="2 - Poder Ejecutivo"/>
    <s v="0206 - MINISTERIO DE EDUCACIÓN"/>
    <s v="0001 - MINISTERIO DE EDUCACION"/>
    <s v="4 - SERVICIOS SOCIALES"/>
    <s v="4.4 - Educación"/>
    <s v="4.4.02 - Educación primaria"/>
    <s v="2.7 - OBRAS"/>
    <s v="2.7.1 - OBRAS EN EDIFICACIONES"/>
    <s v="S"/>
    <s v="78 - CONSTRUCCIÓN DE 8 PLANTELES ESCOLARES EN LA PROVINCIA DUARTE"/>
    <s v="10 - FONDO GENERAL"/>
    <n v="12527"/>
    <s v="06 - DUARTE"/>
    <n v="7285276"/>
    <n v="1"/>
    <n v="0"/>
  </r>
  <r>
    <s v="2024"/>
    <x v="0"/>
    <x v="0"/>
    <x v="1"/>
    <x v="7"/>
    <s v="2 - Poder Ejecutivo"/>
    <s v="0206 - MINISTERIO DE EDUCACIÓN"/>
    <s v="0001 - MINISTERIO DE EDUCACION"/>
    <s v="4 - SERVICIOS SOCIALES"/>
    <s v="4.4 - Educación"/>
    <s v="4.4.02 - Educación primaria"/>
    <s v="2.7 - OBRAS"/>
    <s v="2.7.1 - OBRAS EN EDIFICACIONES"/>
    <s v="S"/>
    <s v="57 - AMPLIACIÓN Y REHABILITACION DE 22 PLANTELES ECOLARES EN LA PROVINCIA DE LA VEGA"/>
    <s v="10 - FONDO GENERAL"/>
    <n v="12579"/>
    <s v="13 - LA VEGA"/>
    <n v="0"/>
    <n v="49535758.199999996"/>
    <n v="37666610.759999998"/>
  </r>
  <r>
    <s v="2024"/>
    <x v="0"/>
    <x v="0"/>
    <x v="1"/>
    <x v="7"/>
    <s v="2 - Poder Ejecutivo"/>
    <s v="0206 - MINISTERIO DE EDUCACIÓN"/>
    <s v="0001 - MINISTERIO DE EDUCACION"/>
    <s v="4 - SERVICIOS SOCIALES"/>
    <s v="4.4 - Educación"/>
    <s v="4.4.02 - Educación primaria"/>
    <s v="2.7 - OBRAS"/>
    <s v="2.7.1 - OBRAS EN EDIFICACIONES"/>
    <s v="S"/>
    <s v="47 - CONSTRUCCIÓN  DE PLANTELES EDUCATIVOS EN LA PROVINCIA DE MONTE CRISTI (FASE 2)"/>
    <s v="10 - FONDO GENERAL"/>
    <n v="13408"/>
    <s v="15 - MONTE CRISTI"/>
    <n v="0"/>
    <n v="9403943"/>
    <n v="9403937.9400000013"/>
  </r>
  <r>
    <s v="2024"/>
    <x v="0"/>
    <x v="0"/>
    <x v="1"/>
    <x v="7"/>
    <s v="2 - Poder Ejecutivo"/>
    <s v="0206 - MINISTERIO DE EDUCACIÓN"/>
    <s v="0001 - MINISTERIO DE EDUCACION"/>
    <s v="4 - SERVICIOS SOCIALES"/>
    <s v="4.4 - Educación"/>
    <s v="4.4.02 - Educación primaria"/>
    <s v="2.7 - OBRAS"/>
    <s v="2.7.1 - OBRAS EN EDIFICACIONES"/>
    <s v="S"/>
    <s v="13 - CONSTRUCCIÓN DE PLANTELES EDUCATIVOS EN LA PROVINCIA LA ROMANA (FASE 3)"/>
    <s v="10 - FONDO GENERAL"/>
    <n v="13561"/>
    <s v="12 - LA ROMANA"/>
    <n v="0"/>
    <n v="43049341.93"/>
    <n v="42456087.899999999"/>
  </r>
  <r>
    <s v="2024"/>
    <x v="0"/>
    <x v="0"/>
    <x v="1"/>
    <x v="7"/>
    <s v="2 - Poder Ejecutivo"/>
    <s v="0206 - MINISTERIO DE EDUCACIÓN"/>
    <s v="0001 - MINISTERIO DE EDUCACION"/>
    <s v="4 - SERVICIOS SOCIALES"/>
    <s v="4.4 - Educación"/>
    <s v="4.4.02 - Educación primaria"/>
    <s v="2.7 - OBRAS"/>
    <s v="2.7.1 - OBRAS EN EDIFICACIONES"/>
    <s v="S"/>
    <s v="18 - CONSTRUCCIÓN DE 11 PLANTELES ESCOLARES EN LA PROVINCIA HERMANAS MIRABAL"/>
    <s v="10 - FONDO GENERAL"/>
    <n v="12532"/>
    <s v="19 - HERMANAS MIRABAL"/>
    <n v="0"/>
    <n v="19883726.41"/>
    <n v="19883723.41"/>
  </r>
  <r>
    <s v="2024"/>
    <x v="0"/>
    <x v="0"/>
    <x v="1"/>
    <x v="7"/>
    <s v="2 - Poder Ejecutivo"/>
    <s v="0206 - MINISTERIO DE EDUCACIÓN"/>
    <s v="0001 - MINISTERIO DE EDUCACION"/>
    <s v="4 - SERVICIOS SOCIALES"/>
    <s v="4.4 - Educación"/>
    <s v="4.4.02 - Educación primaria"/>
    <s v="2.7 - OBRAS"/>
    <s v="2.7.1 - OBRAS EN EDIFICACIONES"/>
    <s v="S"/>
    <s v="07 - CONSTRUCCIÓN DE PLANTELES EDUCATIVOS EN LA PROVINCIA EL SEIBO (FASE 3)"/>
    <s v="10 - FONDO GENERAL"/>
    <n v="13550"/>
    <s v="08 - EL SEIBO"/>
    <n v="0"/>
    <n v="19580337.359999999"/>
    <n v="18851891.18"/>
  </r>
  <r>
    <s v="2024"/>
    <x v="0"/>
    <x v="0"/>
    <x v="1"/>
    <x v="7"/>
    <s v="2 - Poder Ejecutivo"/>
    <s v="0206 - MINISTERIO DE EDUCACIÓN"/>
    <s v="0001 - MINISTERIO DE EDUCACION"/>
    <s v="4 - SERVICIOS SOCIALES"/>
    <s v="4.4 - Educación"/>
    <s v="4.4.02 - Educación primaria"/>
    <s v="2.7 - OBRAS"/>
    <s v="2.7.1 - OBRAS EN EDIFICACIONES"/>
    <s v="S"/>
    <s v="47 - CONSTRUCCIÓN DE 3 PLANTELES ESCOLARES EN LA PROVINCIA DAJABON"/>
    <s v="10 - FONDO GENERAL"/>
    <n v="12525"/>
    <s v="05 - DAJABON"/>
    <n v="0"/>
    <n v="34522725.189999998"/>
    <n v="25648801.609999999"/>
  </r>
  <r>
    <s v="2024"/>
    <x v="0"/>
    <x v="0"/>
    <x v="1"/>
    <x v="7"/>
    <s v="2 - Poder Ejecutivo"/>
    <s v="0206 - MINISTERIO DE EDUCACIÓN"/>
    <s v="0001 - MINISTERIO DE EDUCACION"/>
    <s v="4 - SERVICIOS SOCIALES"/>
    <s v="4.4 - Educación"/>
    <s v="4.4.02 - Educación primaria"/>
    <s v="2.7 - OBRAS"/>
    <s v="2.7.1 - OBRAS EN EDIFICACIONES"/>
    <s v="S"/>
    <s v="41 - AMPLIACIÓN DE PLANTELES EDUCATIVOS EN LA PROVINCIA DE LA VEGA (FASE 3)"/>
    <s v="10 - FONDO GENERAL"/>
    <n v="13587"/>
    <s v="13 - LA VEGA"/>
    <n v="0"/>
    <n v="102544492.36"/>
    <n v="70557603.760000005"/>
  </r>
  <r>
    <s v="2024"/>
    <x v="0"/>
    <x v="0"/>
    <x v="1"/>
    <x v="7"/>
    <s v="2 - Poder Ejecutivo"/>
    <s v="0206 - MINISTERIO DE EDUCACIÓN"/>
    <s v="0001 - MINISTERIO DE EDUCACION"/>
    <s v="4 - SERVICIOS SOCIALES"/>
    <s v="4.4 - Educación"/>
    <s v="4.4.02 - Educación primaria"/>
    <s v="2.7 - OBRAS"/>
    <s v="2.7.1 - OBRAS EN EDIFICACIONES"/>
    <s v="S"/>
    <s v="38 - CONSTRUCCIÓN DE PLANTELES EDUCATIVOS EN LA PROVINCIA DE ELIAS PIÑA (FASE 2)"/>
    <s v="10 - FONDO GENERAL"/>
    <n v="13399"/>
    <s v="07 - ELIAS PINA"/>
    <n v="0"/>
    <n v="20684456.359999999"/>
    <n v="11876851.35"/>
  </r>
  <r>
    <s v="2024"/>
    <x v="0"/>
    <x v="0"/>
    <x v="1"/>
    <x v="7"/>
    <s v="2 - Poder Ejecutivo"/>
    <s v="0206 - MINISTERIO DE EDUCACIÓN"/>
    <s v="0001 - MINISTERIO DE EDUCACION"/>
    <s v="4 - SERVICIOS SOCIALES"/>
    <s v="4.4 - Educación"/>
    <s v="4.4.02 - Educación primaria"/>
    <s v="2.7 - OBRAS"/>
    <s v="2.7.1 - OBRAS EN EDIFICACIONES"/>
    <s v="S"/>
    <s v="35 - CONSTRUCCIÓN DE PLANTELES EDUCATIVOS EN LA PROVINCIA DE DISTRITO NACIONAL (FASE 2)"/>
    <s v="10 - FONDO GENERAL"/>
    <n v="13382"/>
    <s v="01 - DISTRITO NACIONAL"/>
    <n v="0"/>
    <n v="123421877.34999999"/>
    <n v="115755209.04000001"/>
  </r>
  <r>
    <s v="2024"/>
    <x v="0"/>
    <x v="0"/>
    <x v="1"/>
    <x v="7"/>
    <s v="2 - Poder Ejecutivo"/>
    <s v="0206 - MINISTERIO DE EDUCACIÓN"/>
    <s v="0001 - MINISTERIO DE EDUCACION"/>
    <s v="4 - SERVICIOS SOCIALES"/>
    <s v="4.4 - Educación"/>
    <s v="4.4.02 - Educación primaria"/>
    <s v="2.7 - OBRAS"/>
    <s v="2.7.1 - OBRAS EN EDIFICACIONES"/>
    <s v="S"/>
    <s v="66 - AMPLIACIÓN Y REHABILITACION DE 14 PLANTELES ESCOLARES  EN LA PROVINCIA SAN CRISTOBAL"/>
    <s v="10 - FONDO GENERAL"/>
    <n v="12589"/>
    <s v="21 - SAN CRISTOBAL"/>
    <n v="0"/>
    <n v="7870369.9100000001"/>
    <n v="7870366.25"/>
  </r>
  <r>
    <s v="2024"/>
    <x v="0"/>
    <x v="0"/>
    <x v="1"/>
    <x v="7"/>
    <s v="2 - Poder Ejecutivo"/>
    <s v="0206 - MINISTERIO DE EDUCACIÓN"/>
    <s v="0001 - MINISTERIO DE EDUCACION"/>
    <s v="4 - SERVICIOS SOCIALES"/>
    <s v="4.4 - Educación"/>
    <s v="4.4.02 - Educación primaria"/>
    <s v="2.7 - OBRAS"/>
    <s v="2.7.1 - OBRAS EN EDIFICACIONES"/>
    <s v="S"/>
    <s v="11 - CONSTRUCCIÓN DE PLANTELES EDUCATIVOS EN LA PROVINCIA HERMANAS MIRABAL (FASE 3)"/>
    <s v="10 - FONDO GENERAL"/>
    <n v="13558"/>
    <s v="19 - HERMANAS MIRABAL"/>
    <n v="0"/>
    <n v="34531449.710000001"/>
    <n v="34531445.939999998"/>
  </r>
  <r>
    <s v="2024"/>
    <x v="0"/>
    <x v="0"/>
    <x v="1"/>
    <x v="7"/>
    <s v="2 - Poder Ejecutivo"/>
    <s v="0206 - MINISTERIO DE EDUCACIÓN"/>
    <s v="0001 - MINISTERIO DE EDUCACION"/>
    <s v="4 - SERVICIOS SOCIALES"/>
    <s v="4.4 - Educación"/>
    <s v="4.4.02 - Educación primaria"/>
    <s v="2.7 - OBRAS"/>
    <s v="2.7.1 - OBRAS EN EDIFICACIONES"/>
    <s v="S"/>
    <s v="86 - MEJORAMIENTO DE LA INFRAESTRUCTURA DEPORTIVA DEL CENTRO EDUCATIVO PRIMARIA DON BOSCO, MUNICIPIO MOCA, PROVINCIA ESPAILLAT"/>
    <s v="10 - FONDO GENERAL"/>
    <n v="14793"/>
    <s v="09 - ESPAILLAT"/>
    <n v="0"/>
    <n v="5229142.8900000006"/>
    <n v="5229142.8900000006"/>
  </r>
  <r>
    <s v="2024"/>
    <x v="0"/>
    <x v="0"/>
    <x v="1"/>
    <x v="7"/>
    <s v="2 - Poder Ejecutivo"/>
    <s v="0206 - MINISTERIO DE EDUCACIÓN"/>
    <s v="0001 - MINISTERIO DE EDUCACION"/>
    <s v="4 - SERVICIOS SOCIALES"/>
    <s v="4.4 - Educación"/>
    <s v="4.4.02 - Educación primaria"/>
    <s v="2.7 - OBRAS"/>
    <s v="2.7.1 - OBRAS EN EDIFICACIONES"/>
    <s v="S"/>
    <s v="12 - AMPLIACIÓN DE PLANTELES EDUCATIVOS EN LA PROVINCIA DE SAN PEDRO DE MACORÍS (FASE 2)"/>
    <s v="10 - FONDO GENERAL"/>
    <n v="13359"/>
    <s v="23 - SAN PEDRO DE MACORIS"/>
    <n v="0"/>
    <n v="31609654.289999999"/>
    <n v="31609620.319999997"/>
  </r>
  <r>
    <s v="2024"/>
    <x v="0"/>
    <x v="0"/>
    <x v="1"/>
    <x v="7"/>
    <s v="2 - Poder Ejecutivo"/>
    <s v="0206 - MINISTERIO DE EDUCACIÓN"/>
    <s v="0001 - MINISTERIO DE EDUCACION"/>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12042548.719999999"/>
    <n v="6646230.9699999997"/>
  </r>
  <r>
    <s v="2024"/>
    <x v="0"/>
    <x v="0"/>
    <x v="1"/>
    <x v="7"/>
    <s v="2 - Poder Ejecutivo"/>
    <s v="0206 - MINISTERIO DE EDUCACIÓN"/>
    <s v="0001 - MINISTERIO DE EDUCACION"/>
    <s v="4 - SERVICIOS SOCIALES"/>
    <s v="4.4 - Educación"/>
    <s v="4.4.02 - Educación primaria"/>
    <s v="2.7 - OBRAS"/>
    <s v="2.7.1 - OBRAS EN EDIFICACIONES"/>
    <s v="S"/>
    <s v="17 - CONSTRUCCIÓN DE PLANTELES EDUCATIVOS EN LA PROVINCIA MONTE CRISTI (FASE 3)"/>
    <s v="10 - FONDO GENERAL"/>
    <n v="13541"/>
    <s v="15 - MONTE CRISTI"/>
    <n v="0"/>
    <n v="18932401.480000004"/>
    <n v="18071084.130000003"/>
  </r>
  <r>
    <s v="2024"/>
    <x v="0"/>
    <x v="0"/>
    <x v="1"/>
    <x v="7"/>
    <s v="2 - Poder Ejecutivo"/>
    <s v="0206 - MINISTERIO DE EDUCACIÓN"/>
    <s v="0001 - MINISTERIO DE EDUCACION"/>
    <s v="4 - SERVICIOS SOCIALES"/>
    <s v="4.4 - Educación"/>
    <s v="4.4.02 - Educación primaria"/>
    <s v="2.7 - OBRAS"/>
    <s v="2.7.1 - OBRAS EN EDIFICACIONES"/>
    <s v="S"/>
    <s v="77 - AMPLIACIÓN  Y REHABILITACION DE 18 PLANTELES ESCOLARES EN LA PROVINCIA BARAHONA"/>
    <s v="10 - FONDO GENERAL"/>
    <n v="12569"/>
    <s v="04 - BARAHONA"/>
    <n v="0"/>
    <n v="12050501.360000001"/>
    <n v="12050496.359999999"/>
  </r>
  <r>
    <s v="2024"/>
    <x v="0"/>
    <x v="0"/>
    <x v="1"/>
    <x v="7"/>
    <s v="2 - Poder Ejecutivo"/>
    <s v="0206 - MINISTERIO DE EDUCACIÓN"/>
    <s v="0001 - MINISTERIO DE EDUCACION"/>
    <s v="4 - SERVICIOS SOCIALES"/>
    <s v="4.4 - Educación"/>
    <s v="4.4.02 - Educación primaria"/>
    <s v="2.7 - OBRAS"/>
    <s v="2.7.1 - OBRAS EN EDIFICACIONES"/>
    <s v="S"/>
    <s v="53 - CONSTRUCCIÓN DE PLANTELES EDUCATIVOS EN LA PROVINCIA DE SAN JOSÉ DE OCOA (FASE 2)"/>
    <s v="10 - FONDO GENERAL"/>
    <n v="13414"/>
    <s v="31 - SAN JOSE DE OCOA"/>
    <n v="0"/>
    <n v="14433371.119999999"/>
    <n v="14433185.120000001"/>
  </r>
  <r>
    <s v="2024"/>
    <x v="0"/>
    <x v="0"/>
    <x v="1"/>
    <x v="7"/>
    <s v="2 - Poder Ejecutivo"/>
    <s v="0206 - MINISTERIO DE EDUCACIÓN"/>
    <s v="0001 - MINISTERIO DE EDUCACION"/>
    <s v="4 - SERVICIOS SOCIALES"/>
    <s v="4.4 - Educación"/>
    <s v="4.4.02 - Educación primaria"/>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s v="4 - SERVICIOS SOCIALES"/>
    <s v="4.4 - Educación"/>
    <s v="4.4.02 - Educación primaria"/>
    <s v="2.7 - OBRAS"/>
    <s v="2.7.1 - OBRAS EN EDIFICACIONES"/>
    <s v="S"/>
    <s v="40 - CONSTRUCCIÓN DE PLANTELES EDUCATIVOS EN LA PROVINCIA DE HERMANAS MIRABAL (FASE 2)"/>
    <s v="10 - FONDO GENERAL"/>
    <n v="13401"/>
    <s v="19 - HERMANAS MIRABAL"/>
    <n v="0"/>
    <n v="7130820.2300000004"/>
    <n v="7130809.7799999993"/>
  </r>
  <r>
    <s v="2024"/>
    <x v="0"/>
    <x v="0"/>
    <x v="1"/>
    <x v="7"/>
    <s v="2 - Poder Ejecutivo"/>
    <s v="0206 - MINISTERIO DE EDUCACIÓN"/>
    <s v="0001 - MINISTERIO DE EDUCACION"/>
    <s v="4 - SERVICIOS SOCIALES"/>
    <s v="4.4 - Educación"/>
    <s v="4.4.02 - Educación primaria"/>
    <s v="2.7 - OBRAS"/>
    <s v="2.7.1 - OBRAS EN EDIFICACIONES"/>
    <s v="S"/>
    <s v="04 - CONSTRUCCIÓN DE PLANTELES EDUCATIVOS EN LA PROVINCIA DAJABÓN (FASE 3)"/>
    <s v="10 - FONDO GENERAL"/>
    <n v="13546"/>
    <s v="05 - DAJABON"/>
    <n v="0"/>
    <n v="37000852.869999997"/>
    <n v="36800682.289999999"/>
  </r>
  <r>
    <s v="2024"/>
    <x v="0"/>
    <x v="0"/>
    <x v="1"/>
    <x v="7"/>
    <s v="2 - Poder Ejecutivo"/>
    <s v="0206 - MINISTERIO DE EDUCACIÓN"/>
    <s v="0001 - MINISTERIO DE EDUCACION"/>
    <s v="4 - SERVICIOS SOCIALES"/>
    <s v="4.4 - Educación"/>
    <s v="4.4.02 - Educación primaria"/>
    <s v="2.7 - OBRAS"/>
    <s v="2.7.1 - OBRAS EN EDIFICACIONES"/>
    <s v="S"/>
    <s v="16 - AMPLIACIÓN DE PLANTELES EDUCATIVOS EN LA PROVINCIA DE SANTO DOMINGO (FASE 2)"/>
    <s v="10 - FONDO GENERAL"/>
    <n v="13363"/>
    <s v="32 - SANTO DOMINGO"/>
    <n v="0"/>
    <n v="21013963.259999998"/>
    <n v="2246857.92"/>
  </r>
  <r>
    <s v="2024"/>
    <x v="0"/>
    <x v="0"/>
    <x v="1"/>
    <x v="7"/>
    <s v="2 - Poder Ejecutivo"/>
    <s v="0206 - MINISTERIO DE EDUCACIÓN"/>
    <s v="0001 - MINISTERIO DE EDUCACION"/>
    <s v="4 - SERVICIOS SOCIALES"/>
    <s v="4.4 - Educación"/>
    <s v="4.4.02 - Educación primaria"/>
    <s v="2.7 - OBRAS"/>
    <s v="2.7.1 - OBRAS EN EDIFICACIONES"/>
    <s v="S"/>
    <s v="38 - AMPLIACIÓN DE PLANTELES EDUCATIVOS EN LA PROVINCIA DE LA ALTAGRACIA (FASE 3)"/>
    <s v="10 - FONDO GENERAL"/>
    <n v="13580"/>
    <s v="11 - LA ALTAGRACIA"/>
    <n v="0"/>
    <n v="19935971.300000001"/>
    <n v="19935967.789999999"/>
  </r>
  <r>
    <s v="2024"/>
    <x v="0"/>
    <x v="0"/>
    <x v="1"/>
    <x v="7"/>
    <s v="2 - Poder Ejecutivo"/>
    <s v="0206 - MINISTERIO DE EDUCACIÓN"/>
    <s v="0001 - MINISTERIO DE EDUCACION"/>
    <s v="4 - SERVICIOS SOCIALES"/>
    <s v="4.4 - Educación"/>
    <s v="4.4.02 - Educación primaria"/>
    <s v="2.7 - OBRAS"/>
    <s v="2.7.1 - OBRAS EN EDIFICACIONES"/>
    <s v="S"/>
    <s v="10 - CONSTRUCCIÓN DE PLANTELES EDUCATIVOS EN LA PROVINCIA HATO MAYOR (FASE 3)"/>
    <s v="10 - FONDO GENERAL"/>
    <n v="13555"/>
    <s v="30 - HATO MAYOR"/>
    <n v="0"/>
    <n v="49105767.260000005"/>
    <n v="49105764.089999996"/>
  </r>
  <r>
    <s v="2024"/>
    <x v="0"/>
    <x v="0"/>
    <x v="1"/>
    <x v="7"/>
    <s v="2 - Poder Ejecutivo"/>
    <s v="0206 - MINISTERIO DE EDUCACIÓN"/>
    <s v="0001 - MINISTERIO DE EDUCACION"/>
    <s v="4 - SERVICIOS SOCIALES"/>
    <s v="4.4 - Educación"/>
    <s v="4.4.02 - Educación primaria"/>
    <s v="2.7 - OBRAS"/>
    <s v="2.7.1 - OBRAS EN EDIFICACIONES"/>
    <s v="S"/>
    <s v="62 - AMPLIACIÓN Y REHABILITACION DE 1 PLANTEL ESCOLAR EN LA PROVINCIA PERAVIA"/>
    <s v="10 - FONDO GENERAL"/>
    <n v="12586"/>
    <s v="17 - PERAVIA"/>
    <n v="0"/>
    <n v="1487446.73"/>
    <n v="1487445.68"/>
  </r>
  <r>
    <s v="2024"/>
    <x v="0"/>
    <x v="0"/>
    <x v="1"/>
    <x v="7"/>
    <s v="2 - Poder Ejecutivo"/>
    <s v="0206 - MINISTERIO DE EDUCACIÓN"/>
    <s v="0001 - MINISTERIO DE EDUCACION"/>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s v="4 - SERVICIOS SOCIALES"/>
    <s v="4.4 - Educación"/>
    <s v="4.4.02 - Educación primaria"/>
    <s v="2.7 - OBRAS"/>
    <s v="2.7.1 - OBRAS EN EDIFICACIONES"/>
    <s v="S"/>
    <s v="54 - AMPLIACIÓN DE PLANTELES EDUCATIVOS EN LA PROVINCIA SANTO DOMINGO (FASE 3)"/>
    <s v="10 - FONDO GENERAL"/>
    <n v="13578"/>
    <s v="32 - SANTO DOMINGO"/>
    <n v="0"/>
    <n v="17381775.139999997"/>
    <n v="0"/>
  </r>
  <r>
    <s v="2024"/>
    <x v="0"/>
    <x v="0"/>
    <x v="1"/>
    <x v="7"/>
    <s v="2 - Poder Ejecutivo"/>
    <s v="0206 - MINISTERIO DE EDUCACIÓN"/>
    <s v="0001 - MINISTERIO DE EDUCACION"/>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0"/>
    <n v="774022.41999999806"/>
    <n v="0"/>
  </r>
  <r>
    <s v="2024"/>
    <x v="0"/>
    <x v="0"/>
    <x v="1"/>
    <x v="7"/>
    <s v="2 - Poder Ejecutivo"/>
    <s v="0206 - MINISTERIO DE EDUCACIÓN"/>
    <s v="0001 - MINISTERIO DE EDUCACION"/>
    <s v="4 - SERVICIOS SOCIALES"/>
    <s v="4.4 - Educación"/>
    <s v="4.4.02 - Educación primaria"/>
    <s v="2.7 - OBRAS"/>
    <s v="2.7.1 - OBRAS EN EDIFICACIONES"/>
    <s v="S"/>
    <s v="02 - CONSTRUCCIÓN DE PLANTELES EDUCATIVOS EN LA PROVINCIA BAHORUCO (FASE 3)"/>
    <s v="10 - FONDO GENERAL"/>
    <n v="13542"/>
    <s v="03 - BAHORUCO"/>
    <n v="0"/>
    <n v="9355821.6099999994"/>
    <n v="9355820.4900000002"/>
  </r>
  <r>
    <s v="2024"/>
    <x v="0"/>
    <x v="0"/>
    <x v="1"/>
    <x v="7"/>
    <s v="2 - Poder Ejecutivo"/>
    <s v="0206 - MINISTERIO DE EDUCACIÓN"/>
    <s v="0001 - MINISTERIO DE EDUCACION"/>
    <s v="4 - SERVICIOS SOCIALES"/>
    <s v="4.4 - Educación"/>
    <s v="4.4.02 - Educación primaria"/>
    <s v="2.7 - OBRAS"/>
    <s v="2.7.1 - OBRAS EN EDIFICACIONES"/>
    <s v="S"/>
    <s v="20 - CONSTRUCCIÓN DE 3 PLANTELES ESCOLARES EN LA PROVINCIA INDEPENDENCIA"/>
    <s v="10 - FONDO GENERAL"/>
    <n v="12534"/>
    <s v="10 - INDEPENDENCIA"/>
    <n v="0"/>
    <n v="6401834.1399999997"/>
    <n v="0"/>
  </r>
  <r>
    <s v="2024"/>
    <x v="0"/>
    <x v="0"/>
    <x v="1"/>
    <x v="7"/>
    <s v="2 - Poder Ejecutivo"/>
    <s v="0206 - MINISTERIO DE EDUCACIÓN"/>
    <s v="0001 - MINISTERIO DE EDUCACION"/>
    <s v="4 - SERVICIOS SOCIALES"/>
    <s v="4.4 - Educación"/>
    <s v="4.4.02 - Educación primaria"/>
    <s v="2.7 - OBRAS"/>
    <s v="2.7.1 - OBRAS EN EDIFICACIONES"/>
    <s v="S"/>
    <s v="32 - AMPLIACIÓN DE PLANTELES EDUCATIVOS EN LA PROVINCIA DUARTE (FASE 3)"/>
    <s v="10 - FONDO GENERAL"/>
    <n v="13579"/>
    <s v="06 - DUARTE"/>
    <n v="0"/>
    <n v="17108568"/>
    <n v="0"/>
  </r>
  <r>
    <s v="2024"/>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 "/>
    <s v="99 - MULTIPROVINCIAL"/>
    <n v="6755000"/>
    <n v="5336251.24"/>
    <n v="3147312.42"/>
  </r>
  <r>
    <s v="2024"/>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 "/>
    <s v="99 - MULTIPROVINCIAL"/>
    <n v="96346400"/>
    <n v="399919570.00999999"/>
    <n v="277288807.71999997"/>
  </r>
  <r>
    <s v="2024"/>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 "/>
    <s v="99 - MULTIPROVINCIAL"/>
    <n v="150000000"/>
    <n v="24836044.930000007"/>
    <n v="15697653.99"/>
  </r>
  <r>
    <s v="2024"/>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 "/>
    <s v="99 - MULTIPROVINCIAL"/>
    <n v="0"/>
    <n v="496146.98000000045"/>
    <n v="496145.87"/>
  </r>
  <r>
    <s v="2024"/>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 "/>
    <s v="99 - MULTIPROVINCIAL"/>
    <n v="0"/>
    <n v="336397.7"/>
    <n v="0"/>
  </r>
  <r>
    <s v="2024"/>
    <x v="0"/>
    <x v="0"/>
    <x v="1"/>
    <x v="7"/>
    <s v="2 - Poder Ejecutivo"/>
    <s v="0206 - MINISTERIO DE EDUCACIÓN"/>
    <s v="0001 - MINISTERIO DE EDUCACION"/>
    <s v="4 - SERVICIOS SOCIALES"/>
    <s v="4.4 - Educación"/>
    <s v="4.4.03 - Educación secundaria"/>
    <s v="2.7 - OBRAS"/>
    <s v="2.7.1 - OBRAS EN EDIFICACIONES"/>
    <s v="S"/>
    <s v="23 - CONSTRUCCIÓN DE 12 PLANTELES ESCOLARES EN LA PROVINCIA LA ALTAGRACIA"/>
    <s v="10 - FONDO GENERAL"/>
    <n v="12535"/>
    <s v="29 - MONTE PLATA"/>
    <n v="0"/>
    <n v="20594591.18"/>
    <n v="20594591.18"/>
  </r>
  <r>
    <s v="2024"/>
    <x v="0"/>
    <x v="0"/>
    <x v="1"/>
    <x v="7"/>
    <s v="2 - Poder Ejecutivo"/>
    <s v="0206 - MINISTERIO DE EDUCACIÓN"/>
    <s v="0001 - MINISTERIO DE EDUCACION"/>
    <s v="4 - SERVICIOS SOCIALES"/>
    <s v="4.4 - Educación"/>
    <s v="4.4.03 - Educación secundaria"/>
    <s v="2.7 - OBRAS"/>
    <s v="2.7.1 - OBRAS EN EDIFICACIONES"/>
    <s v="S"/>
    <s v="35 - CONSTRUCCIÓN DE PLANTELES EDUCATIVOS EN LA PROVINCIA DE DISTRITO NACIONAL (FASE 2)"/>
    <s v="10 - FONDO GENERAL"/>
    <n v="13382"/>
    <s v="01 - DISTRITO NACIONAL"/>
    <n v="0"/>
    <n v="14574601.57"/>
    <n v="0"/>
  </r>
  <r>
    <s v="2024"/>
    <x v="0"/>
    <x v="0"/>
    <x v="1"/>
    <x v="7"/>
    <s v="2 - Poder Ejecutivo"/>
    <s v="0206 - MINISTERIO DE EDUCACIÓN"/>
    <s v="0001 - MINISTERIO DE EDUCACION"/>
    <s v="4 - SERVICIOS SOCIALES"/>
    <s v="4.4 - Educación"/>
    <s v="4.4.03 - Educación secundaria"/>
    <s v="2.7 - OBRAS"/>
    <s v="2.7.1 - OBRAS EN EDIFICACIONES"/>
    <s v="S"/>
    <s v="87 - MEJORAMIENTO DE LA INFRAESTRUCTURA DEPORTIVA DEL CENTRO EDUCATIVO ELADIO PEÑA DE LA ROSA, MUNICIPIO MOCA, PROVINCIA ESPAILLAT."/>
    <s v="10 - FONDO GENERAL"/>
    <n v="14794"/>
    <s v="09 - ESPAILLAT"/>
    <n v="0"/>
    <n v="2486200.44"/>
    <n v="2486199.34"/>
  </r>
  <r>
    <s v="2024"/>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 "/>
    <s v="99 - MULTIPROVINCIAL"/>
    <n v="3000000"/>
    <n v="0"/>
    <n v="0"/>
  </r>
  <r>
    <s v="2024"/>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 "/>
    <s v="99 - MULTIPROVINCIAL"/>
    <n v="3320580"/>
    <n v="109142910.97999999"/>
    <n v="105879372.26000001"/>
  </r>
  <r>
    <s v="2024"/>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 "/>
    <s v="99 - MULTIPROVINCIAL"/>
    <n v="0"/>
    <n v="10380795.439999999"/>
    <n v="10348158.789999999"/>
  </r>
  <r>
    <s v="2024"/>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 "/>
    <s v="99 - MULTIPROVINCIAL"/>
    <n v="0"/>
    <n v="8274172.71"/>
    <n v="7404600.8500000006"/>
  </r>
  <r>
    <s v="2024"/>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 "/>
    <s v="99 - MULTIPROVINCIAL"/>
    <n v="11200000"/>
    <n v="0"/>
    <n v="0"/>
  </r>
  <r>
    <s v="2024"/>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 "/>
    <s v="99 - MULTIPROVINCIAL"/>
    <n v="267294"/>
    <n v="19347405.5"/>
    <n v="17448898.560000006"/>
  </r>
  <r>
    <s v="2024"/>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 "/>
    <s v="99 - MULTIPROVINCIAL"/>
    <n v="0"/>
    <n v="978697.05"/>
    <n v="955714.14"/>
  </r>
  <r>
    <s v="2024"/>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 "/>
    <s v="99 - MULTIPROVINCIAL"/>
    <n v="0"/>
    <n v="14707215.220000001"/>
    <n v="13350548.919999998"/>
  </r>
  <r>
    <s v="2024"/>
    <x v="0"/>
    <x v="0"/>
    <x v="1"/>
    <x v="7"/>
    <s v="2 - Poder Ejecutivo"/>
    <s v="0206 - MINISTERIO DE EDUCACIÓN"/>
    <s v="0001 - MINISTERIO DE EDUCACION"/>
    <s v="4 - SERVICIOS SOCIALES"/>
    <s v="4.4 - Educación"/>
    <s v="4.4.06 - Educación técnica"/>
    <s v="2.7 - OBRAS"/>
    <s v="2.7.1 - OBRAS EN EDIFICACIONES"/>
    <s v="S"/>
    <s v="39 - CONSTRUCCIÓN DE 78 PLANTELES ESCOLARES EN LA PROVINCIA SANTO DOMINGO"/>
    <s v="10 - FONDO GENERAL"/>
    <n v="12562"/>
    <s v="32 - SANTO DOMINGO"/>
    <n v="0"/>
    <n v="14162251.050000001"/>
    <n v="14162251.050000001"/>
  </r>
  <r>
    <s v="2024"/>
    <x v="0"/>
    <x v="0"/>
    <x v="1"/>
    <x v="7"/>
    <s v="2 - Poder Ejecutivo"/>
    <s v="0206 - MINISTERIO DE EDUCACIÓN"/>
    <s v="0001 - MINISTERIO DE EDUCACION"/>
    <s v="4 - SERVICIOS SOCIALES"/>
    <s v="4.4 - Educación"/>
    <s v="4.4.06 - Educación técnica"/>
    <s v="2.7 - OBRAS"/>
    <s v="2.7.1 - OBRAS EN EDIFICACIONES"/>
    <s v="S"/>
    <s v="85 - AMPLIACIÓN DEL INSTITUTO PREPARATORIO DE MENORES SC &quot;REFOR&quot;, PROVINCIA DE SAN CRISTÓBAL."/>
    <s v="10 - FONDO GENERAL"/>
    <n v="13707"/>
    <s v="21 - SAN CRISTOBAL"/>
    <n v="684390"/>
    <n v="31956557.449999999"/>
    <n v="19558532.470000003"/>
  </r>
  <r>
    <s v="2024"/>
    <x v="0"/>
    <x v="0"/>
    <x v="1"/>
    <x v="7"/>
    <s v="2 - Poder Ejecutivo"/>
    <s v="0206 - MINISTERIO DE EDUCACIÓN"/>
    <s v="0001 - MINISTERIO DE EDUCACION"/>
    <s v="4 - SERVICIOS SOCIALES"/>
    <s v="4.4 - Educación"/>
    <s v="4.4.06 - Educación técnica"/>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s v="4 - SERVICIOS SOCIALES"/>
    <s v="4.4 - Educación"/>
    <s v="4.4.06 - Educación técnica"/>
    <s v="2.7 - OBRAS"/>
    <s v="2.7.1 - OBRAS EN EDIFICACIONES"/>
    <s v="S"/>
    <s v="51 - AMPLIACIÓN DE PLANTELES EDUCATIVOS EN LA PROVINCIA DE MONTE PLATA (FASE 3)"/>
    <s v="10 - FONDO GENERAL"/>
    <n v="13573"/>
    <s v="29 - MONTE PLATA"/>
    <n v="0"/>
    <n v="0"/>
    <n v="0"/>
  </r>
  <r>
    <s v="2024"/>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 "/>
    <s v="99 - MULTIPROVINCIAL"/>
    <n v="37050000"/>
    <n v="16608049.609999999"/>
    <n v="15318466.939999999"/>
  </r>
  <r>
    <s v="2024"/>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 "/>
    <s v="99 - MULTIPROVINCIAL"/>
    <n v="72405000"/>
    <n v="61332052.519999996"/>
    <n v="45519200.730000012"/>
  </r>
  <r>
    <s v="2024"/>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 "/>
    <s v="99 - MULTIPROVINCIAL"/>
    <n v="0"/>
    <n v="69620"/>
    <n v="55696"/>
  </r>
  <r>
    <s v="2024"/>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 "/>
    <s v="99 - MULTIPROVINCIAL"/>
    <n v="17055446"/>
    <n v="2408553.14"/>
    <n v="770817.82000000007"/>
  </r>
  <r>
    <s v="2024"/>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 "/>
    <s v="99 - MULTIPROVINCIAL"/>
    <n v="6000000"/>
    <n v="7586.48"/>
    <n v="6069.18"/>
  </r>
  <r>
    <s v="2024"/>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 "/>
    <s v="99 - MULTIPROVINCIAL"/>
    <n v="0"/>
    <n v="758318.28"/>
    <n v="758317.31"/>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 "/>
    <s v="99 - MULTIPROVINCIAL"/>
    <n v="7261306532"/>
    <n v="1123863730.8499999"/>
    <n v="989619237.86000013"/>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107011602"/>
    <n v="52501036.24000001"/>
    <n v="33818762.479999997"/>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 "/>
    <s v="99 - MULTIPROVINCIAL"/>
    <n v="1424380"/>
    <n v="6127283.4800000004"/>
    <n v="4476496.18"/>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 "/>
    <s v="99 - MULTIPROVINCIAL"/>
    <n v="1662539114"/>
    <n v="3993543086.3100004"/>
    <n v="3203808681.7700005"/>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 "/>
    <s v="99 - MULTIPROVINCIAL"/>
    <n v="81152804"/>
    <n v="0"/>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 "/>
    <s v="99 - MULTIPROVINCIAL"/>
    <n v="4313548643"/>
    <n v="45175960.640000343"/>
    <n v="21158795.159999996"/>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20 - FONDOS CON DESTINO ESPECÍFICO"/>
    <s v=" "/>
    <s v="99 - MULTIPROVINCIAL"/>
    <n v="0"/>
    <n v="0"/>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 "/>
    <s v="99 - MULTIPROVINCIAL"/>
    <n v="33634566"/>
    <n v="13397066"/>
    <n v="10433796"/>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 "/>
    <s v="99 - MULTIPROVINCIAL"/>
    <n v="3862656"/>
    <n v="890804422.58999991"/>
    <n v="879121444.89999998"/>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0"/>
    <n v="375171591.92000002"/>
    <n v="375001104.48000002"/>
  </r>
  <r>
    <s v="2024"/>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 "/>
    <s v="99 - MULTIPROVINCIAL"/>
    <n v="566759670"/>
    <n v="1786592210.1599998"/>
    <n v="1701500827.3999999"/>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8 - CONSTRUCCIÓN DEL DISTRITO EDUCATIVO HONDO VALLE 02-07, MUNICIPIO HONDO VALLE, PROVINCIA ELÍAS PIÑA."/>
    <s v="10 - FONDO GENERAL"/>
    <n v="16799"/>
    <s v="07 - ELIAS PINA"/>
    <n v="0"/>
    <n v="1.3899999987334013"/>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1 - CONSTRUCCIÓN REGIONAL EDUCATIVA BARAHONA 01-00, MUNICIPIO BARAHONA, PROVINCIA BARAHONA."/>
    <s v="10 - FONDO GENERAL"/>
    <n v="16792"/>
    <s v="04 - BARAHONA"/>
    <n v="0"/>
    <n v="1.0600000005215406"/>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7 - CONSTRUCCIÓN  DEL DISTRITO EDUCATIVO YAMASÁ 17-01, MUNICIPIO YAMASÁ, PROVINCIA MONTE PLATA."/>
    <s v="10 - FONDO GENERAL"/>
    <n v="16798"/>
    <s v="29 - MONTE PLATA"/>
    <n v="0"/>
    <n v="1.8200000002980232"/>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2 - CONSTRUCCIÓN REGIONAL EDUCATIVA SANTO DOMINGO 15-00, MUNICIPIO SANTO DOMINGO DE GUZMÁN, DISTRITO NACIONAL"/>
    <s v="10 - FONDO GENERAL"/>
    <n v="16793"/>
    <s v="01 - DISTRITO NACIONAL"/>
    <n v="0"/>
    <n v="0.98000000044703484"/>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9 - CONSTRUCCIÓN DEL DISTRITO EDUCATIVO CAMBITA GARABITOS 04-01, MUNICIPIO CAMBITA GARABITOS, PROVINCIA SAN CRISTÓBAL."/>
    <s v="10 - FONDO GENERAL"/>
    <n v="16800"/>
    <s v="21 - SAN CRISTOBAL"/>
    <n v="0"/>
    <n v="0.82000000029802322"/>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4 - CONSTRUCCIÓN DEL DISTRITO EDUCATIVO PADRE LAS CASAS 03-02, MUNICIPIO PADRE LAS CASAS, PROVINCIA AZUA."/>
    <s v="10 - FONDO GENERAL"/>
    <n v="16795"/>
    <s v="02 - AZUA"/>
    <n v="0"/>
    <n v="0.7199999988079071"/>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3 - CONSTRUCCIÓN DEL DISTRITO EDUCATIVO VICENTE NOBLE 01-05, MUNICIPIO VICENTE NOBLE, PROVINCIA BARAHONA."/>
    <s v="10 - FONDO GENERAL"/>
    <n v="16794"/>
    <s v="04 - BARAHONA"/>
    <n v="0"/>
    <n v="0.48000000044703484"/>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6 - CONSTRUCCIÓN DEL DISTRITO EDUCATIVO LICEY AL MEDIO 08-08, MUNICIPIO LICEY AL MEDIO, PROVINCIA SANTIAGO."/>
    <s v="10 - FONDO GENERAL"/>
    <n v="16797"/>
    <s v="25 - SANTIAGO"/>
    <n v="0"/>
    <n v="0.47000000067055225"/>
    <n v="0"/>
  </r>
  <r>
    <s v="2024"/>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 "/>
    <s v="99 - MULTIPROVINCIAL"/>
    <n v="0"/>
    <n v="14124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 "/>
    <s v="99 - MULTIPROVINCIAL"/>
    <n v="434727050"/>
    <n v="336341697.79999995"/>
    <n v="202590323.02000004"/>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350000000"/>
    <n v="88672099.200000018"/>
    <n v="58806318.310000002"/>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 "/>
    <s v="99 - MULTIPROVINCIAL"/>
    <n v="200000000"/>
    <n v="3181368.5199999958"/>
    <n v="1726164.49"/>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4 - VEHÍCULOS Y EQUIPO DE TRANSPORTE, TRACCIÓN Y ELEVACIÓN"/>
    <s v="N"/>
    <s v="00 - N/A"/>
    <s v="10 - FONDO GENERAL"/>
    <s v=" "/>
    <s v="99 - MULTIPROVINCIAL"/>
    <n v="28200000"/>
    <n v="21969152"/>
    <n v="2159793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 "/>
    <s v="99 - MULTIPROVINCIAL"/>
    <n v="65000000"/>
    <n v="53279694.329999998"/>
    <n v="21700781.530000001"/>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 "/>
    <s v="99 - MULTIPROVINCIAL"/>
    <n v="20000000"/>
    <n v="4000000"/>
    <n v="2354653.71"/>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 "/>
    <s v="99 - MULTIPROVINCIAL"/>
    <n v="0"/>
    <n v="59660497.349999994"/>
    <n v="54225237.660000004"/>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0"/>
    <n v="267280"/>
    <n v="0"/>
  </r>
  <r>
    <s v="2024"/>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 "/>
    <s v="99 - MULTIPROVINCIAL"/>
    <n v="748654023"/>
    <n v="979816023"/>
    <n v="602482541.56999993"/>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 "/>
    <s v="99 - MULTIPROVINCIAL"/>
    <n v="17000000"/>
    <n v="15000000"/>
    <n v="10079686.42"/>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 "/>
    <s v="99 - MULTIPROVINCIAL"/>
    <n v="5500000"/>
    <n v="29263937.449999999"/>
    <n v="27476392.18"/>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 "/>
    <s v="99 - MULTIPROVINCIAL"/>
    <n v="17500000"/>
    <n v="0"/>
    <n v="0"/>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 "/>
    <s v="99 - MULTIPROVINCIAL"/>
    <n v="550000"/>
    <n v="550000"/>
    <n v="232623.73"/>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6 - EQUIPOS DE DEFENSA Y SEGURIDAD"/>
    <s v="N"/>
    <s v="00 - N/A"/>
    <s v="10 - FONDO GENERAL"/>
    <s v=" "/>
    <s v="99 - MULTIPROVINCIAL"/>
    <n v="200000"/>
    <n v="200000"/>
    <n v="172387.5"/>
  </r>
  <r>
    <s v="2024"/>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 "/>
    <s v="99 - MULTIPROVINCIAL"/>
    <n v="0"/>
    <n v="285780030.68000001"/>
    <n v="218863489.5"/>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 "/>
    <s v="99 - MULTIPROVINCIAL"/>
    <n v="1100000"/>
    <n v="5962646.5199999996"/>
    <n v="2530944.2199999997"/>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 "/>
    <s v="99 - MULTIPROVINCIAL"/>
    <n v="0"/>
    <n v="350000"/>
    <n v="47207.92"/>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0"/>
    <n v="881959.49"/>
    <n v="431959.49"/>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 "/>
    <s v="99 - MULTIPROVINCIAL"/>
    <n v="800000"/>
    <n v="1015156.88"/>
    <n v="231354"/>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 "/>
    <s v="99 - MULTIPROVINCIAL"/>
    <n v="0"/>
    <n v="2290924"/>
    <n v="0"/>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 "/>
    <s v="99 - MULTIPROVINCIAL"/>
    <n v="0"/>
    <n v="2211500"/>
    <n v="1459974.81"/>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 "/>
    <s v="99 - MULTIPROVINCIAL"/>
    <n v="0"/>
    <n v="440000"/>
    <n v="86250.01"/>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10 - FONDO GENERAL"/>
    <s v=" "/>
    <s v="99 - MULTIPROVINCIAL"/>
    <n v="0"/>
    <n v="200000"/>
    <n v="151242.96000000002"/>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10 - FONDO GENERAL"/>
    <s v=" "/>
    <s v="99 - MULTIPROVINCIAL"/>
    <n v="0"/>
    <n v="434904.08000000007"/>
    <n v="426956"/>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 "/>
    <s v="99 - MULTIPROVINCIAL"/>
    <n v="0"/>
    <n v="275000"/>
    <n v="262000"/>
  </r>
  <r>
    <s v="2024"/>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 "/>
    <s v="99 - MULTIPROVINCIAL"/>
    <n v="0"/>
    <n v="300000"/>
    <n v="0"/>
  </r>
  <r>
    <s v="2024"/>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 "/>
    <s v="99 - MULTIPROVINCIAL"/>
    <n v="0"/>
    <n v="3500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 "/>
    <s v="99 - MULTIPROVINCIAL"/>
    <n v="2971650"/>
    <n v="5000029.26"/>
    <n v="1677807.25"/>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 "/>
    <s v="99 - MULTIPROVINCIAL"/>
    <n v="1357500"/>
    <n v="2357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 "/>
    <s v="99 - MULTIPROVINCIAL"/>
    <n v="10002000"/>
    <n v="10500000"/>
    <n v="1050000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 "/>
    <s v="99 - MULTIPROVINCIAL"/>
    <n v="513000"/>
    <n v="912639.79"/>
    <n v="847639.78"/>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 "/>
    <s v="99 - MULTIPROVINCIAL"/>
    <n v="202800"/>
    <n v="28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 "/>
    <s v="99 - MULTIPROVINCIAL"/>
    <n v="2900500"/>
    <n v="1460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 "/>
    <s v="99 - MULTIPROVINCIAL"/>
    <n v="20000000"/>
    <n v="95213.359999998007"/>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 "/>
    <s v="99 - MULTIPROVINCIAL"/>
    <n v="15244960"/>
    <n v="37517308.039999999"/>
    <n v="26665780.260000005"/>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858528"/>
    <n v="207018.22999999998"/>
    <n v="7018.23"/>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 "/>
    <s v="99 - MULTIPROVINCIAL"/>
    <n v="0"/>
    <n v="290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 "/>
    <s v="99 - MULTIPROVINCIAL"/>
    <n v="9260000"/>
    <n v="4988000"/>
    <n v="360000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 "/>
    <s v="99 - MULTIPROVINCIAL"/>
    <n v="1754130"/>
    <n v="2699224.1399999987"/>
    <n v="2198224.09"/>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 "/>
    <s v="99 - MULTIPROVINCIAL"/>
    <n v="2524200"/>
    <n v="2195846.9000000004"/>
    <n v="595846.9"/>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 "/>
    <s v="99 - MULTIPROVINCIAL"/>
    <n v="0"/>
    <n v="4201242.7200000007"/>
    <n v="3901242.7199999997"/>
  </r>
  <r>
    <s v="2024"/>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 "/>
    <s v="99 - MULTIPROVINCIAL"/>
    <n v="66785232"/>
    <n v="170928415.56000003"/>
    <n v="160179629.18000001"/>
  </r>
  <r>
    <s v="2024"/>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 "/>
    <s v="99 - MULTIPROVINCIAL"/>
    <n v="2012326"/>
    <n v="5736912.3699999992"/>
    <n v="3531394.96"/>
  </r>
  <r>
    <s v="2024"/>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 "/>
    <s v="99 - MULTIPROVINCIAL"/>
    <n v="5100000"/>
    <n v="1000000"/>
    <n v="0"/>
  </r>
  <r>
    <s v="2024"/>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 "/>
    <s v="99 - MULTIPROVINCIAL"/>
    <n v="14850000"/>
    <n v="2951000"/>
    <n v="2916885"/>
  </r>
  <r>
    <s v="2024"/>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 "/>
    <s v="99 - MULTIPROVINCIAL"/>
    <n v="7531000"/>
    <n v="39332413.240000002"/>
    <n v="27655999.450000007"/>
  </r>
  <r>
    <s v="2024"/>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 "/>
    <s v="99 - MULTIPROVINCIAL"/>
    <n v="500000"/>
    <n v="4902600"/>
    <n v="4858768"/>
  </r>
  <r>
    <s v="2024"/>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 "/>
    <s v="99 - MULTIPROVINCIAL"/>
    <n v="1250000"/>
    <n v="265000"/>
    <n v="226560"/>
  </r>
  <r>
    <s v="2024"/>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 "/>
    <s v="99 - MULTIPROVINCIAL"/>
    <n v="50000000"/>
    <n v="11652148.650000006"/>
    <n v="11449329.879999999"/>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 "/>
    <s v="99 - MULTIPROVINCIAL"/>
    <n v="34179787"/>
    <n v="25097184.900000002"/>
    <n v="18593078.949999999"/>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3454361"/>
    <n v="1325602.3500000001"/>
    <n v="919211.8899999999"/>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 "/>
    <s v="99 - MULTIPROVINCIAL"/>
    <n v="48717091"/>
    <n v="14718969.840000005"/>
    <n v="6631824.1999999993"/>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 "/>
    <s v="99 - MULTIPROVINCIAL"/>
    <n v="108913800"/>
    <n v="20803607.859999999"/>
    <n v="20305599.849999994"/>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 "/>
    <s v="99 - MULTIPROVINCIAL"/>
    <n v="36440364"/>
    <n v="4838957.1400000006"/>
    <n v="1436976.32"/>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 "/>
    <s v="99 - MULTIPROVINCIAL"/>
    <n v="12002822"/>
    <n v="3"/>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7 - ACTIVOS BIOLÓGICOS"/>
    <s v="N"/>
    <s v="00 - N/A"/>
    <s v="10 - FONDO GENERAL"/>
    <s v=" "/>
    <s v="99 - MULTIPROVINCIAL"/>
    <n v="0"/>
    <n v="1002"/>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 "/>
    <s v="99 - MULTIPROVINCIAL"/>
    <n v="37161420"/>
    <n v="0"/>
    <n v="0"/>
  </r>
  <r>
    <s v="2024"/>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 "/>
    <s v="99 - MULTIPROVINCIAL"/>
    <n v="48225000"/>
    <n v="0"/>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 "/>
    <s v="99 - MULTIPROVINCIAL"/>
    <n v="0"/>
    <n v="4831489.58"/>
    <n v="3221282.55"/>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70 - DONACION EXTERNA"/>
    <s v=" "/>
    <s v="99 - MULTIPROVINCIAL"/>
    <n v="0"/>
    <n v="110618.27"/>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 "/>
    <s v="99 - MULTIPROVINCIAL"/>
    <n v="0"/>
    <n v="276490"/>
    <n v="649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 "/>
    <s v="99 - MULTIPROVINCIAL"/>
    <n v="0"/>
    <n v="94751.41"/>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 "/>
    <s v="99 - MULTIPROVINCIAL"/>
    <n v="0"/>
    <n v="401585.01"/>
    <n v="118385.01"/>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70 - DONACION EXTERNA"/>
    <s v=" "/>
    <s v="99 - MULTIPROVINCIAL"/>
    <n v="0"/>
    <n v="462765.12"/>
    <n v="43070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 "/>
    <s v="99 - MULTIPROVINCIAL"/>
    <n v="0"/>
    <n v="0"/>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 "/>
    <s v="99 - MULTIPROVINCIAL"/>
    <n v="0"/>
    <n v="4176347.11"/>
    <n v="3882199.49"/>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 "/>
    <s v="99 - MULTIPROVINCIAL"/>
    <n v="0"/>
    <n v="2421328.34"/>
    <n v="2220999.48"/>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 "/>
    <s v="99 - MULTIPROVINCIAL"/>
    <n v="0"/>
    <n v="3699.99"/>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 "/>
    <s v="99 - MULTIPROVINCIAL"/>
    <n v="0"/>
    <n v="466775.27"/>
    <n v="466775.27"/>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 "/>
    <s v="99 - MULTIPROVINCIAL"/>
    <n v="2279000"/>
    <n v="2115255.9000000004"/>
    <n v="55612.11"/>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 "/>
    <s v="99 - MULTIPROVINCIAL"/>
    <n v="1100000"/>
    <n v="1156374.5"/>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 "/>
    <s v="99 - MULTIPROVINCIAL"/>
    <n v="9166554"/>
    <n v="9772941.8900000006"/>
    <n v="3328615.42"/>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 "/>
    <s v="99 - MULTIPROVINCIAL"/>
    <n v="2200000"/>
    <n v="20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5 - MAQUINARIA, OTROS EQUIPOS Y HERRAMIENTAS"/>
    <s v="N"/>
    <s v="00 - N/A"/>
    <s v="10 - FONDO GENERAL"/>
    <s v=" "/>
    <s v="99 - MULTIPROVINCIAL"/>
    <n v="1500000"/>
    <n v="981.70999999999185"/>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1 - MOBILIARIO Y EQUIPO"/>
    <s v="N"/>
    <s v="00 - N/A"/>
    <s v="10 - FONDO GENERAL"/>
    <s v=" "/>
    <s v="99 - MULTIPROVINCIAL"/>
    <n v="150000"/>
    <n v="150000"/>
    <n v="28944.9"/>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3 - EQUIPO E INSTRUMENTAL, CIENTÍFICO Y LABORATORIO"/>
    <s v="N"/>
    <s v="00 - N/A"/>
    <s v="10 - FONDO GENERAL"/>
    <s v=" "/>
    <s v="99 - MULTIPROVINCIAL"/>
    <n v="150000"/>
    <n v="150000"/>
    <n v="15000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5 - MAQUINARIA, OTROS EQUIPOS Y HERRAMIENTAS"/>
    <s v="N"/>
    <s v="00 - N/A"/>
    <s v="10 - FONDO GENERAL"/>
    <s v=" "/>
    <s v="99 - MULTIPROVINCIAL"/>
    <n v="0"/>
    <n v="872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8 - BIENES INTANGIBLES"/>
    <s v="N"/>
    <s v="00 - N/A"/>
    <s v="10 - FONDO GENERAL"/>
    <s v=" "/>
    <s v="99 - MULTIPROVINCIAL"/>
    <n v="200000"/>
    <n v="11280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 "/>
    <s v="99 - MULTIPROVINCIAL"/>
    <n v="60442196"/>
    <n v="27066817.329999998"/>
    <n v="15148774.209999995"/>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 "/>
    <s v="99 - MULTIPROVINCIAL"/>
    <n v="0"/>
    <n v="16804170"/>
    <n v="2333934.0200000005"/>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70 - DONACION EXTERNA"/>
    <s v=" "/>
    <s v="99 - MULTIPROVINCIAL"/>
    <n v="0"/>
    <n v="85947.03"/>
    <n v="85947.0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 "/>
    <s v="99 - MULTIPROVINCIAL"/>
    <n v="2664140"/>
    <n v="3025624.01"/>
    <n v="2280852.0099999998"/>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 "/>
    <s v="99 - MULTIPROVINCIAL"/>
    <n v="0"/>
    <n v="609015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 "/>
    <s v="99 - MULTIPROVINCIAL"/>
    <n v="9305300"/>
    <n v="13369412.629999999"/>
    <n v="1874873.91"/>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 "/>
    <s v="99 - MULTIPROVINCIAL"/>
    <n v="0"/>
    <n v="1755014"/>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 "/>
    <s v="99 - MULTIPROVINCIAL"/>
    <n v="23014000"/>
    <n v="26077400"/>
    <n v="21863581.48"/>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 "/>
    <s v="99 - MULTIPROVINCIAL"/>
    <n v="23511590"/>
    <n v="51133933.159999996"/>
    <n v="8733902.320000000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 "/>
    <s v="99 - MULTIPROVINCIAL"/>
    <n v="0"/>
    <n v="889853"/>
    <n v="478707.47"/>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50 - CRÉDITO INTERNO"/>
    <s v=" "/>
    <s v="99 - MULTIPROVINCIAL"/>
    <n v="0"/>
    <n v="3302500"/>
    <n v="300015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 "/>
    <s v="99 - MULTIPROVINCIAL"/>
    <n v="265600"/>
    <n v="594800"/>
    <n v="528875.34"/>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 "/>
    <s v="99 - MULTIPROVINCIAL"/>
    <n v="7112500"/>
    <n v="283500"/>
    <n v="70362.92"/>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 "/>
    <s v="99 - MULTIPROVINCIAL"/>
    <n v="500000"/>
    <n v="51277.260000000009"/>
    <n v="0"/>
  </r>
  <r>
    <s v="2024"/>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 "/>
    <s v="99 - MULTIPROVINCIAL"/>
    <n v="35952000"/>
    <n v="30952000"/>
    <n v="18253483.100000001"/>
  </r>
  <r>
    <s v="2024"/>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 "/>
    <s v="99 - MULTIPROVINCIAL"/>
    <n v="0"/>
    <n v="54861618.420000002"/>
    <n v="26956078.300000001"/>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N"/>
    <s v="00 - N/A"/>
    <s v="70 - DONACION EXTERNA"/>
    <s v=" "/>
    <s v="99 - MULTIPROVINCIAL"/>
    <n v="0"/>
    <n v="1451167"/>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 "/>
    <s v="99 - MULTIPROVINCIAL"/>
    <n v="4253100"/>
    <n v="12996104"/>
    <n v="6813047.7000000002"/>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 "/>
    <s v="99 - MULTIPROVINCIAL"/>
    <n v="0"/>
    <n v="11311562.52"/>
    <n v="10749841.239999998"/>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2 - MOBILIARIO Y EQUIPO DE AUDIO, AUDIOVISUAL, RECREATIVO Y EDUCACIONAL"/>
    <s v="S"/>
    <s v="00 - N/A"/>
    <s v="10 - FONDO GENERAL"/>
    <s v=" "/>
    <s v="99 - MULTIPROVINCIAL"/>
    <n v="0"/>
    <n v="534800"/>
    <n v="51684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3 - EQUIPO E INSTRUMENTAL, CIENTÍFICO Y LABORATORIO"/>
    <s v="N"/>
    <s v="00 - N/A"/>
    <s v="70 - DONACION EXTERNA"/>
    <s v=" "/>
    <s v="99 - MULTIPROVINCIAL"/>
    <n v="0"/>
    <n v="3006793"/>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3 - EQUIPO E INSTRUMENTAL, CIENTÍFICO Y LABORATORIO"/>
    <s v="S"/>
    <s v="00 - N/A"/>
    <s v="70 - DONACION EXTERNA"/>
    <s v=" "/>
    <s v="99 - MULTIPROVINCIAL"/>
    <n v="0"/>
    <n v="3156611.2199999997"/>
    <n v="1712741.42"/>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 "/>
    <s v="99 - MULTIPROVINCIAL"/>
    <n v="6000000"/>
    <n v="5505200"/>
    <n v="4982800.01"/>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 "/>
    <s v="99 - MULTIPROVINCIAL"/>
    <n v="5565600"/>
    <n v="1345100"/>
    <n v="841431.42"/>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6 - EQUIPOS DE DEFENSA Y SEGURIDAD"/>
    <s v="S"/>
    <s v="00 - N/A"/>
    <s v="10 - FONDO GENERAL"/>
    <s v=" "/>
    <s v="99 - MULTIPROVINCIAL"/>
    <n v="0"/>
    <n v="281000"/>
    <n v="187257.15"/>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 "/>
    <s v="99 - MULTIPROVINCIAL"/>
    <n v="2247363"/>
    <n v="1497363"/>
    <n v="284398.90999999997"/>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70 - DONACION EXTERNA"/>
    <s v=" "/>
    <s v="99 - MULTIPROVINCIAL"/>
    <n v="15201551"/>
    <n v="0"/>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 "/>
    <s v="99 - MULTIPROVINCIAL"/>
    <n v="7236000"/>
    <n v="6936000"/>
    <n v="257579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 "/>
    <s v="99 - MULTIPROVINCIAL"/>
    <n v="0"/>
    <n v="550000"/>
    <n v="34300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 "/>
    <s v="99 - MULTIPROVINCIAL"/>
    <n v="51217155"/>
    <n v="45555284.469999999"/>
    <n v="40195422.539999999"/>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 "/>
    <s v="99 - MULTIPROVINCIAL"/>
    <n v="1310000"/>
    <n v="1310000"/>
    <n v="442193.96"/>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 "/>
    <s v="99 - MULTIPROVINCIAL"/>
    <n v="77200"/>
    <n v="2145260.0199999996"/>
    <n v="1100338"/>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 "/>
    <s v="99 - MULTIPROVINCIAL"/>
    <n v="22170000"/>
    <n v="22170000"/>
    <n v="19591542"/>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 "/>
    <s v="99 - MULTIPROVINCIAL"/>
    <n v="10167298"/>
    <n v="31183291.390000001"/>
    <n v="1262095.77"/>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 "/>
    <s v="99 - MULTIPROVINCIAL"/>
    <n v="480055"/>
    <n v="480055"/>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 "/>
    <s v="99 - MULTIPROVINCIAL"/>
    <n v="3275000"/>
    <n v="2275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 "/>
    <s v="99 - MULTIPROVINCIAL"/>
    <n v="100000"/>
    <n v="100000"/>
    <n v="0"/>
  </r>
  <r>
    <s v="2024"/>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 "/>
    <s v="99 - MULTIPROVINCIAL"/>
    <n v="31500000"/>
    <n v="31500000"/>
    <n v="7727588.1099999994"/>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 "/>
    <s v="99 - MULTIPROVINCIAL"/>
    <n v="2663700"/>
    <n v="2118329.5099999998"/>
    <n v="730761.90999999992"/>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 "/>
    <s v="99 - MULTIPROVINCIAL"/>
    <n v="0"/>
    <n v="704509.79"/>
    <n v="593891.52"/>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 "/>
    <s v="99 - MULTIPROVINCIAL"/>
    <n v="78985"/>
    <n v="38985"/>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 "/>
    <s v="99 - MULTIPROVINCIAL"/>
    <n v="0"/>
    <n v="1546172.4100000001"/>
    <n v="1451421"/>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10 - FONDO GENERAL"/>
    <s v=" "/>
    <s v="99 - MULTIPROVINCIAL"/>
    <n v="130624"/>
    <n v="380624"/>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70 - DONACION EXTERNA"/>
    <s v=" "/>
    <s v="99 - MULTIPROVINCIAL"/>
    <n v="0"/>
    <n v="1014734.5900000001"/>
    <n v="551969.47"/>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 "/>
    <s v="99 - MULTIPROVINCIAL"/>
    <n v="0"/>
    <n v="7931892.9000000004"/>
    <n v="3155544.7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 "/>
    <s v="99 - MULTIPROVINCIAL"/>
    <n v="1413727"/>
    <n v="1649097.49"/>
    <n v="1610994.43"/>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 "/>
    <s v="99 - MULTIPROVINCIAL"/>
    <n v="0"/>
    <n v="858868.59000000008"/>
    <n v="852652.5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6 - EQUIPOS DE DEFENSA Y SEGURIDAD"/>
    <s v="N"/>
    <s v="00 - N/A"/>
    <s v="10 - FONDO GENERAL"/>
    <s v=" "/>
    <s v="99 - MULTIPROVINCIAL"/>
    <n v="0"/>
    <n v="1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 "/>
    <s v="99 - MULTIPROVINCIAL"/>
    <n v="0"/>
    <n v="36250000"/>
    <n v="1115446.1400000001"/>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 "/>
    <s v="99 - MULTIPROVINCIAL"/>
    <n v="0"/>
    <n v="525000"/>
    <n v="1"/>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 "/>
    <s v="99 - MULTIPROVINCIAL"/>
    <n v="0"/>
    <n v="450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 "/>
    <s v="99 - MULTIPROVINCIAL"/>
    <n v="0"/>
    <n v="630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 "/>
    <s v="99 - MULTIPROVINCIAL"/>
    <n v="0"/>
    <n v="118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 "/>
    <s v="99 - MULTIPROVINCIAL"/>
    <n v="0"/>
    <n v="3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 "/>
    <s v="99 - MULTIPROVINCIAL"/>
    <n v="0"/>
    <n v="200000"/>
    <n v="0"/>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 "/>
    <s v="99 - MULTIPROVINCIAL"/>
    <n v="0"/>
    <n v="5242120.08"/>
    <n v="4974020.7600000007"/>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 "/>
    <s v="99 - MULTIPROVINCIAL"/>
    <n v="1000000"/>
    <n v="22247574.219999999"/>
    <n v="1032304.12"/>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 "/>
    <s v="99 - MULTIPROVINCIAL"/>
    <n v="1000000"/>
    <n v="0"/>
    <n v="0"/>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 "/>
    <s v="99 - MULTIPROVINCIAL"/>
    <n v="0"/>
    <n v="586955.02"/>
    <n v="44132"/>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 "/>
    <s v="99 - MULTIPROVINCIAL"/>
    <n v="12500000"/>
    <n v="2046813.9700000007"/>
    <n v="1977068.2899999998"/>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 "/>
    <s v="99 - MULTIPROVINCIAL"/>
    <n v="0"/>
    <n v="1715091.2"/>
    <n v="2600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 "/>
    <s v="99 - MULTIPROVINCIAL"/>
    <n v="1550000"/>
    <n v="22799.959999999963"/>
    <n v="22799.96"/>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 "/>
    <s v="99 - MULTIPROVINCIAL"/>
    <n v="35000000"/>
    <n v="52169280.100000001"/>
    <n v="51103592.93"/>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 "/>
    <s v="99 - MULTIPROVINCIAL"/>
    <n v="600000"/>
    <n v="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 "/>
    <s v="99 - MULTIPROVINCIAL"/>
    <n v="0"/>
    <n v="944000"/>
    <n v="94400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 "/>
    <s v="99 - MULTIPROVINCIAL"/>
    <n v="8000000"/>
    <n v="219796.23999999987"/>
    <n v="219796.24"/>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 "/>
    <s v="99 - MULTIPROVINCIAL"/>
    <n v="0"/>
    <n v="15200000"/>
    <n v="162000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 "/>
    <s v="99 - MULTIPROVINCIAL"/>
    <n v="6700000"/>
    <n v="3422552.8100000005"/>
    <n v="3411552.8099999996"/>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 "/>
    <s v="99 - MULTIPROVINCIAL"/>
    <n v="0"/>
    <n v="27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 "/>
    <s v="99 - MULTIPROVINCIAL"/>
    <n v="1500000"/>
    <n v="181779"/>
    <n v="181779"/>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 "/>
    <s v="99 - MULTIPROVINCIAL"/>
    <n v="2000000"/>
    <n v="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 "/>
    <s v="99 - MULTIPROVINCIAL"/>
    <n v="100000"/>
    <n v="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 "/>
    <s v="99 - MULTIPROVINCIAL"/>
    <n v="500000"/>
    <n v="0"/>
    <n v="0"/>
  </r>
  <r>
    <s v="2024"/>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 "/>
    <s v="99 - MULTIPROVINCIAL"/>
    <n v="60000000"/>
    <n v="60000000"/>
    <n v="0"/>
  </r>
  <r>
    <s v="2024"/>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 "/>
    <s v="99 - MULTIPROVINCIAL"/>
    <n v="0"/>
    <n v="3960500"/>
    <n v="0"/>
  </r>
  <r>
    <s v="2024"/>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 "/>
    <s v="99 - MULTIPROVINCIAL"/>
    <n v="0"/>
    <n v="111320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 "/>
    <s v="99 - MULTIPROVINCIAL"/>
    <n v="2965000"/>
    <n v="15886596.130000001"/>
    <n v="15843626.41"/>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 "/>
    <s v="99 - MULTIPROVINCIAL"/>
    <n v="8650000"/>
    <n v="5545200.0100000007"/>
    <n v="4996231.8600000003"/>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 "/>
    <s v="99 - MULTIPROVINCIAL"/>
    <n v="0"/>
    <n v="623496.87000000011"/>
    <n v="623496.87"/>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 "/>
    <s v="99 - MULTIPROVINCIAL"/>
    <n v="0"/>
    <n v="1057508"/>
    <n v="1051181.8799999999"/>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 "/>
    <s v="99 - MULTIPROVINCIAL"/>
    <n v="860000"/>
    <n v="89231.599999999977"/>
    <n v="86724.1"/>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 "/>
    <s v="99 - MULTIPROVINCIAL"/>
    <n v="0"/>
    <n v="67850"/>
    <n v="6785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 "/>
    <s v="99 - MULTIPROVINCIAL"/>
    <n v="0"/>
    <n v="54541.99"/>
    <n v="54492.569999999992"/>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 "/>
    <s v="99 - MULTIPROVINCIAL"/>
    <n v="28500000"/>
    <n v="8150396.46"/>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 "/>
    <s v="99 - MULTIPROVINCIAL"/>
    <n v="2700000"/>
    <n v="3280000"/>
    <n v="511891.4"/>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 "/>
    <s v="99 - MULTIPROVINCIAL"/>
    <n v="1850000"/>
    <n v="494205.87"/>
    <n v="443878.07"/>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 "/>
    <s v="99 - MULTIPROVINCIAL"/>
    <n v="0"/>
    <n v="8600.789999999979"/>
    <n v="8600.7900000000009"/>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 "/>
    <s v="99 - MULTIPROVINCIAL"/>
    <n v="0"/>
    <n v="1274303.92"/>
    <n v="1274303.92"/>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20 - FONDOS CON DESTINO ESPECÍFICO"/>
    <s v=" "/>
    <s v="99 - MULTIPROVINCIAL"/>
    <n v="0"/>
    <n v="264438"/>
    <n v="264438"/>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70 - DONACION EXTERNA"/>
    <s v=" "/>
    <s v="99 - MULTIPROVINCIAL"/>
    <n v="0"/>
    <n v="285699.26"/>
    <n v="285699.26"/>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20 - FONDOS CON DESTINO ESPECÍFICO"/>
    <s v=" "/>
    <s v="99 - MULTIPROVINCIAL"/>
    <n v="0"/>
    <n v="2100143.98"/>
    <n v="2096350.05"/>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70 - DONACION EXTERNA"/>
    <s v=" "/>
    <s v="99 - MULTIPROVINCIAL"/>
    <n v="0"/>
    <n v="0"/>
    <n v="0"/>
  </r>
  <r>
    <s v="2024"/>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70 - DONACION EXTERNA"/>
    <s v=" "/>
    <s v="99 - MULTIPROVINCIAL"/>
    <n v="2884525"/>
    <n v="2884525"/>
    <n v="0"/>
  </r>
  <r>
    <s v="2024"/>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 "/>
    <s v="25 - SANTIAGO"/>
    <n v="3434250"/>
    <n v="2013200"/>
    <n v="0"/>
  </r>
  <r>
    <s v="2024"/>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 "/>
    <s v="25 - SANTIAGO"/>
    <n v="23278491"/>
    <n v="2384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 "/>
    <s v="99 - MULTIPROVINCIAL"/>
    <n v="27715000"/>
    <n v="14015000"/>
    <n v="8289973.1799999997"/>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84358806"/>
    <n v="84358806"/>
    <n v="27457667"/>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 "/>
    <s v="99 - MULTIPROVINCIAL"/>
    <n v="3000000"/>
    <n v="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 "/>
    <s v="99 - MULTIPROVINCIAL"/>
    <n v="28900000"/>
    <n v="4029150"/>
    <n v="3770910.39"/>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70 - DONACION EXTERNA"/>
    <s v=" "/>
    <s v="99 - MULTIPROVINCIAL"/>
    <n v="0"/>
    <n v="632176.27"/>
    <n v="632176.27"/>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6730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 "/>
    <s v="99 - MULTIPROVINCIAL"/>
    <n v="20300000"/>
    <n v="41130000"/>
    <n v="28042355.699999999"/>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70 - DONACION EXTERNA"/>
    <s v=" "/>
    <s v="99 - MULTIPROVINCIAL"/>
    <n v="0"/>
    <n v="549164.68000000005"/>
    <n v="549164.68000000005"/>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700000"/>
    <n v="103665.20999999996"/>
    <n v="0"/>
  </r>
  <r>
    <s v="2024"/>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 "/>
    <s v="99 - MULTIPROVINCIAL"/>
    <n v="0"/>
    <n v="300000"/>
    <n v="207548.43"/>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 "/>
    <s v="99 - MULTIPROVINCIAL"/>
    <n v="289000000"/>
    <n v="624533404"/>
    <n v="538858089.38"/>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100000"/>
    <n v="0"/>
    <n v="0"/>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500000"/>
    <n v="3473170"/>
    <n v="1747669.94"/>
  </r>
  <r>
    <s v="2024"/>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 "/>
    <s v="99 - MULTIPROVINCIAL"/>
    <n v="0"/>
    <n v="5000"/>
    <n v="0"/>
  </r>
  <r>
    <s v="2024"/>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 "/>
    <s v="99 - MULTIPROVINCIAL"/>
    <n v="4500000"/>
    <n v="15050000"/>
    <n v="6504265.6900000004"/>
  </r>
  <r>
    <s v="2024"/>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19000000"/>
    <n v="20109682.559999999"/>
    <n v="15115279.93"/>
  </r>
  <r>
    <s v="2024"/>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29142626"/>
    <n v="29142626"/>
    <n v="6755390.0100000007"/>
  </r>
  <r>
    <s v="2024"/>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13354343"/>
    <n v="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 "/>
    <s v="99 - MULTIPROVINCIAL"/>
    <n v="2950000"/>
    <n v="3350000"/>
    <n v="1304952.74"/>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 "/>
    <s v="99 - MULTIPROVINCIAL"/>
    <n v="250000"/>
    <n v="25000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 "/>
    <s v="99 - MULTIPROVINCIAL"/>
    <n v="4980000"/>
    <n v="8780000"/>
    <n v="6299412.4099999992"/>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 "/>
    <s v="99 - MULTIPROVINCIAL"/>
    <n v="9950000"/>
    <n v="4850000"/>
    <n v="480850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 "/>
    <s v="99 - MULTIPROVINCIAL"/>
    <n v="22000000"/>
    <n v="39600000"/>
    <n v="18675231.91"/>
  </r>
  <r>
    <s v="2024"/>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950000"/>
    <n v="3195463.6799999997"/>
    <n v="2347845.6800000002"/>
  </r>
  <r>
    <s v="2024"/>
    <x v="0"/>
    <x v="0"/>
    <x v="1"/>
    <x v="7"/>
    <s v="2 - Poder Ejecutivo"/>
    <s v="0210 - MINISTERIO DE AGRICULTURA"/>
    <s v="0001 - MINISTERIO DE AGRICULTURA"/>
    <s v="2 - SERVICIOS ECONÓMICOS"/>
    <s v="2.6 - Transporte"/>
    <s v="2.6.01 - Transporte por carretera"/>
    <s v="2.6 - BIENES MUEBLES, INMUEBLES E INTANGIBLES"/>
    <s v="2.6.2 - MOBILIARIO Y EQUIPO DE AUDIO, AUDIOVISUAL, RECREATIVO Y EDUCACIONAL"/>
    <s v="S"/>
    <s v="01 - RECONSTRUCCIÓN DE 44 KM DE CAMINOS PRODUCTIVOS EN LA PROVINCIA PUERTO PLATA"/>
    <s v="10 - FONDO GENERAL"/>
    <n v="14129"/>
    <s v="18 - PUERTO PLATA"/>
    <n v="0"/>
    <n v="0"/>
    <n v="0"/>
  </r>
  <r>
    <s v="2024"/>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650000"/>
    <n v="869800"/>
    <n v="429656"/>
  </r>
  <r>
    <s v="2024"/>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2500000"/>
    <n v="1110536.3199999998"/>
    <n v="0"/>
  </r>
  <r>
    <s v="2024"/>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 "/>
    <s v="99 - MULTIPROVINCIAL"/>
    <n v="30000000"/>
    <n v="0"/>
    <n v="0"/>
  </r>
  <r>
    <s v="2024"/>
    <x v="0"/>
    <x v="0"/>
    <x v="1"/>
    <x v="7"/>
    <s v="2 - Poder Ejecutivo"/>
    <s v="0210 - MINISTERIO DE AGRICULTURA"/>
    <s v="0001 - MINISTERIO DE AGRICULTURA"/>
    <s v="4 - SERVICIOS SOCIALES"/>
    <s v="4.1 - Vivienda y servicios comunitarios"/>
    <s v="4.1.03 - Abastecimiento de agua potable"/>
    <s v="2.7 - OBRAS"/>
    <s v="2.7.1 - OBRAS EN EDIFICACIONES"/>
    <s v="N"/>
    <s v="00 - N/A"/>
    <s v="10 - FONDO GENERAL"/>
    <s v=" "/>
    <s v="99 - MULTIPROVINCIAL"/>
    <n v="400000"/>
    <n v="400000"/>
    <n v="0"/>
  </r>
  <r>
    <s v="2024"/>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 "/>
    <s v="99 - MULTIPROVINCIAL"/>
    <n v="2350000"/>
    <n v="2450000"/>
    <n v="2232884.98"/>
  </r>
  <r>
    <s v="2024"/>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 "/>
    <s v="99 - MULTIPROVINCIAL"/>
    <n v="1660000"/>
    <n v="160000"/>
    <n v="0"/>
  </r>
  <r>
    <s v="2024"/>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 "/>
    <s v="99 - MULTIPROVINCIAL"/>
    <n v="150000"/>
    <n v="50000"/>
    <n v="0"/>
  </r>
  <r>
    <s v="2024"/>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 "/>
    <s v="99 - MULTIPROVINCIAL"/>
    <n v="17000000"/>
    <n v="12990000"/>
    <n v="990000"/>
  </r>
  <r>
    <s v="2024"/>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 "/>
    <s v="99 - MULTIPROVINCIAL"/>
    <n v="5000000"/>
    <n v="5000000"/>
    <n v="4968880"/>
  </r>
  <r>
    <s v="2024"/>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 "/>
    <s v="99 - MULTIPROVINCIAL"/>
    <n v="1200000"/>
    <n v="1031600"/>
    <n v="126298.81"/>
  </r>
  <r>
    <s v="2024"/>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 "/>
    <s v="99 - MULTIPROVINCIAL"/>
    <n v="300000"/>
    <n v="300000"/>
    <n v="0"/>
  </r>
  <r>
    <s v="2024"/>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 "/>
    <s v="99 - MULTIPROVINCIAL"/>
    <n v="0"/>
    <n v="168400"/>
    <n v="102000"/>
  </r>
  <r>
    <s v="2024"/>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 "/>
    <s v="99 - MULTIPROVINCIAL"/>
    <n v="3285626"/>
    <n v="1912296"/>
    <n v="1152042.9700000002"/>
  </r>
  <r>
    <s v="2024"/>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20 - FONDOS CON DESTINO ESPECÍFICO"/>
    <s v=" "/>
    <s v="99 - MULTIPROVINCIAL"/>
    <n v="0"/>
    <n v="2418098"/>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 "/>
    <s v="99 - MULTIPROVINCIAL"/>
    <n v="150000"/>
    <n v="5550"/>
    <n v="5549.66"/>
  </r>
  <r>
    <s v="2024"/>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 "/>
    <s v="99 - MULTIPROVINCIAL"/>
    <n v="3800000"/>
    <n v="3362099"/>
    <n v="1274118"/>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 "/>
    <s v="99 - MULTIPROVINCIAL"/>
    <n v="1020000"/>
    <n v="103578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20 - FONDOS CON DESTINO ESPECÍFICO"/>
    <s v=" "/>
    <s v="99 - MULTIPROVINCIAL"/>
    <n v="0"/>
    <n v="39470235.799999997"/>
    <n v="279600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 "/>
    <s v="99 - MULTIPROVINCIAL"/>
    <n v="1760000"/>
    <n v="1769289"/>
    <n v="1365040.55"/>
  </r>
  <r>
    <s v="2024"/>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 "/>
    <s v="99 - MULTIPROVINCIAL"/>
    <n v="200000"/>
    <n v="545142"/>
    <n v="545141.78"/>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 "/>
    <s v="99 - MULTIPROVINCIAL"/>
    <n v="1460000"/>
    <n v="3126903"/>
    <n v="1407500"/>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883500"/>
    <n v="3268500"/>
    <n v="3267816.15"/>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 "/>
    <s v="99 - MULTIPROVINCIAL"/>
    <n v="550000"/>
    <n v="508646"/>
    <n v="211343.62000000002"/>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44999"/>
    <n v="59999"/>
    <n v="39990.199999999997"/>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 "/>
    <s v="99 - MULTIPROVINCIAL"/>
    <n v="0"/>
    <n v="8000"/>
    <n v="5950.79"/>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0"/>
    <n v="18354"/>
    <n v="18353.830000000002"/>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 "/>
    <s v="99 - MULTIPROVINCIAL"/>
    <n v="250000"/>
    <n v="3456081"/>
    <n v="3435581.5400000005"/>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 "/>
    <s v="99 - MULTIPROVINCIAL"/>
    <n v="100000"/>
    <n v="491016"/>
    <n v="472687.14"/>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 "/>
    <s v="99 - MULTIPROVINCIAL"/>
    <n v="20000"/>
    <n v="69350"/>
    <n v="69323.679999999993"/>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 "/>
    <s v="99 - MULTIPROVINCIAL"/>
    <n v="150000"/>
    <n v="1440000"/>
    <n v="1427920.18"/>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 "/>
    <s v="99 - MULTIPROVINCIAL"/>
    <n v="280000"/>
    <n v="2234157"/>
    <n v="1803976.02"/>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 "/>
    <s v="99 - MULTIPROVINCIAL"/>
    <n v="50000"/>
    <n v="353900"/>
    <n v="180740.32"/>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 "/>
    <s v="99 - MULTIPROVINCIAL"/>
    <n v="100000"/>
    <n v="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9 - EDIFICIOS, ESTRUCTURAS, TIERRAS, TERRENOS Y OBJETOS DE VALOR"/>
    <s v="N"/>
    <s v="00 - N/A"/>
    <s v="10 - FONDO GENERAL"/>
    <s v=" "/>
    <s v="99 - MULTIPROVINCIAL"/>
    <n v="0"/>
    <n v="0"/>
    <n v="0"/>
  </r>
  <r>
    <s v="2024"/>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 "/>
    <s v="99 - MULTIPROVINCIAL"/>
    <n v="250000"/>
    <n v="0"/>
    <n v="0"/>
  </r>
  <r>
    <s v="2024"/>
    <x v="0"/>
    <x v="0"/>
    <x v="1"/>
    <x v="7"/>
    <s v="2 - Poder Ejecutivo"/>
    <s v="0210 - MINISTERIO DE AGRICULTURA"/>
    <s v="0006 - CONSEJO NACIONAL DE PRODUCCIÓN PECUARIA (CONAPROPE)"/>
    <s v="2 - SERVICIOS ECONÓMICOS"/>
    <s v="2.1 - Asuntos económicos, comerciales y laborales"/>
    <s v="2.1.01 - Asuntos económicos y regulación del comercio"/>
    <s v="2.6 - BIENES MUEBLES, INMUEBLES E INTANGIBLES"/>
    <s v="2.6.1 - MOBILIARIO Y EQUIPO"/>
    <s v="N"/>
    <s v="00 - N/A"/>
    <s v="10 - FONDO GENERAL"/>
    <s v=" "/>
    <s v="99 - MULTIPROVINCIAL"/>
    <n v="0"/>
    <n v="68844.679999999993"/>
    <n v="0"/>
  </r>
  <r>
    <s v="2024"/>
    <x v="0"/>
    <x v="0"/>
    <x v="1"/>
    <x v="7"/>
    <s v="2 - Poder Ejecutivo"/>
    <s v="0210 - MINISTERIO DE AGRICULTURA"/>
    <s v="0006 - CONSEJO NACIONAL DE PRODUCCIÓN PECUARIA (CONAPROPE)"/>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0"/>
    <n v="200000"/>
    <n v="192270.99"/>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N"/>
    <s v="00 - N/A"/>
    <s v="20 - FONDOS CON DESTINO ESPECÍFICO"/>
    <s v=" "/>
    <s v="99 - MULTIPROVINCIAL"/>
    <n v="15000000"/>
    <n v="0"/>
    <n v="0"/>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N"/>
    <s v="00 - N/A"/>
    <s v="20 - FONDOS CON DESTINO ESPECÍFICO"/>
    <s v=" "/>
    <s v="99 - MULTIPROVINCIAL"/>
    <n v="5000000"/>
    <n v="0"/>
    <n v="0"/>
  </r>
  <r>
    <s v="2024"/>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0"/>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37619615.82"/>
    <n v="34175145.049999997"/>
  </r>
  <r>
    <s v="2024"/>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0"/>
    <n v="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0"/>
    <n v="0"/>
    <n v="0"/>
  </r>
  <r>
    <s v="2024"/>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0"/>
    <n v="43748024"/>
    <n v="43748024"/>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0"/>
    <n v="132825184.95"/>
    <n v="131679200.76000001"/>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20 - FONDOS CON DESTINO ESPECÍFICO"/>
    <n v="13491"/>
    <s v="01 - DISTRITO NACIONAL"/>
    <n v="0"/>
    <n v="20322607.079999998"/>
    <n v="20322607.079999998"/>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1191743055.1399999"/>
    <n v="1191743055.1400001"/>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0"/>
    <n v="12329448.560000001"/>
    <n v="12329448.560000001"/>
  </r>
  <r>
    <s v="2024"/>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 "/>
    <s v="99 - MULTIPROVINCIAL"/>
    <n v="20000000"/>
    <n v="35349962"/>
    <n v="27162780.310000002"/>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10 - FONDO GENERAL"/>
    <s v=" "/>
    <s v="99 - MULTIPROVINCIAL"/>
    <n v="0"/>
    <n v="200000"/>
    <n v="78182.720000000001"/>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10 - FONDO GENERAL"/>
    <s v=" "/>
    <s v="99 - MULTIPROVINCIAL"/>
    <n v="20000000"/>
    <n v="13859100"/>
    <n v="1385910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 "/>
    <s v="99 - MULTIPROVINCIAL"/>
    <n v="33000000"/>
    <n v="9300000"/>
    <n v="8130929.7599999998"/>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10 - FONDO GENERAL"/>
    <s v=" "/>
    <s v="99 - MULTIPROVINCIAL"/>
    <n v="5000000"/>
    <n v="19290900"/>
    <n v="17283265.809999999"/>
  </r>
  <r>
    <s v="2024"/>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 "/>
    <s v="99 - MULTIPROVINCIAL"/>
    <n v="21050000"/>
    <n v="22750000"/>
    <n v="5366892.0599999996"/>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2 - MOBILIARIO Y EQUIPO DE AUDIO, AUDIOVISUAL, RECREATIVO Y EDUCACIONAL"/>
    <s v="N"/>
    <s v="00 - N/A"/>
    <s v="20 - FONDOS CON DESTINO ESPECÍFICO"/>
    <s v=" "/>
    <s v="99 - MULTIPROVINCIAL"/>
    <n v="22000000"/>
    <n v="1750000"/>
    <n v="40485.230000000003"/>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3 - EQUIPO E INSTRUMENTAL, CIENTÍFICO Y LABORATORIO"/>
    <s v="N"/>
    <s v="00 - N/A"/>
    <s v="20 - FONDOS CON DESTINO ESPECÍFICO"/>
    <s v=" "/>
    <s v="99 - MULTIPROVINCIAL"/>
    <n v="10000000"/>
    <n v="6500000"/>
    <n v="1256900.58"/>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N"/>
    <s v="00 - N/A"/>
    <s v="20 - FONDOS CON DESTINO ESPECÍFICO"/>
    <s v=" "/>
    <s v="99 - MULTIPROVINCIAL"/>
    <n v="210000000"/>
    <n v="11500000"/>
    <n v="8908268.4000000004"/>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20 - FONDOS CON DESTINO ESPECÍFICO"/>
    <s v=" "/>
    <s v="99 - MULTIPROVINCIAL"/>
    <n v="47000000"/>
    <n v="241050000"/>
    <n v="229096431.15000001"/>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6 - EQUIPOS DE DEFENSA Y SEGURIDAD"/>
    <s v="N"/>
    <s v="00 - N/A"/>
    <s v="20 - FONDOS CON DESTINO ESPECÍFICO"/>
    <s v=" "/>
    <s v="99 - MULTIPROVINCIAL"/>
    <n v="30000000"/>
    <n v="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8 - BIENES INTANGIBLES"/>
    <s v="N"/>
    <s v="00 - N/A"/>
    <s v="20 - FONDOS CON DESTINO ESPECÍFICO"/>
    <s v=" "/>
    <s v="99 - MULTIPROVINCIAL"/>
    <n v="0"/>
    <n v="63761181"/>
    <n v="63709148.61999999"/>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N"/>
    <s v="00 - N/A"/>
    <s v="20 - FONDOS CON DESTINO ESPECÍFICO"/>
    <s v=" "/>
    <s v="99 - MULTIPROVINCIAL"/>
    <n v="10000000"/>
    <n v="2557600"/>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0"/>
    <n v="0"/>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0"/>
    <n v="0"/>
    <n v="0"/>
  </r>
  <r>
    <s v="2024"/>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0"/>
    <n v="0"/>
    <n v="0"/>
  </r>
  <r>
    <s v="2024"/>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0"/>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0"/>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0"/>
    <n v="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0"/>
    <n v="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0"/>
    <n v="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0"/>
    <n v="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0"/>
    <n v="2093381.71"/>
    <n v="2093380.71"/>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0"/>
    <n v="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0"/>
    <n v="1695856.5999999996"/>
    <n v="1693855.6"/>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0"/>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0"/>
    <n v="1774907"/>
    <n v="1774905.47"/>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0"/>
    <n v="2072399"/>
    <n v="2072397.35"/>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0"/>
    <n v="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0"/>
    <n v="732095"/>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9 - REPARACIÓN DE VIVIENDAS VULNERABLES EN LOS MUNICIPIOS DE BANI Y NIZAO, PROVINCIA PERAVIA"/>
    <s v="50 - CRÉDITO INTERNO"/>
    <n v="16439"/>
    <s v="17 - PERAVIA"/>
    <n v="0"/>
    <n v="3481127.7300000004"/>
    <n v="3481127.73"/>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8 - REPARACIÓN DE VIVIENDAS VULNERABLES EN EL MUNICIPIO DE SANTIAGO, PROVINCIA SANTIAGO"/>
    <s v="50 - CRÉDITO INTERNO"/>
    <n v="16432"/>
    <s v="25 - SANTIAGO"/>
    <n v="0"/>
    <n v="3536052"/>
    <n v="3536051.01"/>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7420000"/>
    <n v="2742000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0"/>
    <n v="2087367.7200000002"/>
    <n v="2087367.72"/>
  </r>
  <r>
    <s v="2024"/>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50 - CRÉDITO INTERNO"/>
    <n v="14112"/>
    <s v="99 - MULTIPROVINCIAL"/>
    <n v="0"/>
    <n v="19194216.91"/>
    <n v="6447574.6399999997"/>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0"/>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50 - CRÉDITO INTERNO"/>
    <n v="13635"/>
    <s v="32 - SANTO DOMINGO"/>
    <n v="0"/>
    <n v="18750504"/>
    <n v="18750503.09"/>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0"/>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50 - CRÉDITO INTERNO"/>
    <n v="13979"/>
    <s v="01 - DISTRITO NACIONAL"/>
    <n v="0"/>
    <n v="46312856.710000001"/>
    <n v="46312856.079999998"/>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0"/>
    <n v="1"/>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0"/>
    <n v="78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0"/>
    <n v="0.93999999994412065"/>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7 - RECONSTRUCCIÓN DEL PARQUE EL DIQUE DEL OZAMA, C/ 1RA, ENSANCHE OZAMA, MUNICIPIO SANTO DOMINGO ESTE, PROVINCIA SANTO DOMINGO"/>
    <s v="10 - FONDO GENERAL"/>
    <n v="16480"/>
    <s v="32 - SANTO DOMINGO"/>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0"/>
    <n v="29784258.640000001"/>
    <n v="29784258.640000001"/>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0"/>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0"/>
    <n v="1058297.81"/>
    <n v="1058297.81"/>
  </r>
  <r>
    <s v="2024"/>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20 - FONDOS CON DESTINO ESPECÍFICO"/>
    <n v="13954"/>
    <s v="01 - DISTRITO NACIONAL"/>
    <n v="0"/>
    <n v="2000000"/>
    <n v="0"/>
  </r>
  <r>
    <s v="2024"/>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0"/>
    <n v="11000000"/>
    <n v="8661419.2200000007"/>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0"/>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3 - MEJORAMIENTO DE  LA CAPILLA SAGRADO CORAZÓN DE JESÚS, MUNICIPIO SANTO DOMINGO ESTE, PROVINCIA SANTO DOMINGO."/>
    <s v="10 - FONDO GENERAL"/>
    <n v="16651"/>
    <s v="32 - SANTO DOMINGO"/>
    <n v="0"/>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0"/>
    <n v="0"/>
    <n v="0"/>
  </r>
  <r>
    <s v="2024"/>
    <x v="0"/>
    <x v="0"/>
    <x v="1"/>
    <x v="7"/>
    <s v="2 - Poder Ejecutivo"/>
    <s v="0211 - MINISTERIO DE OBRAS PÚBLICAS Y COMUNICACIONES"/>
    <s v="0001 - MINISTERIO DE OBRAS PUBLICAS Y COMUNICACIONES"/>
    <s v="4 - SERVICIOS SOCIALES"/>
    <s v="4.4 - Educación"/>
    <s v="4.4.02 - Educación primaria"/>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s v="4 - SERVICIOS SOCIALES"/>
    <s v="4.4 - Educación"/>
    <s v="4.4.04 - Educación superior"/>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0"/>
    <n v="72618860.409999996"/>
    <n v="61057312.530000009"/>
  </r>
  <r>
    <s v="2024"/>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0"/>
    <n v="48888318.620000005"/>
    <n v="4217527.25"/>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 "/>
    <s v="99 - MULTIPROVINCIAL"/>
    <n v="1260000"/>
    <n v="2562618.34"/>
    <n v="894171.15"/>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 "/>
    <s v="99 - MULTIPROVINCIAL"/>
    <n v="150000"/>
    <n v="35400"/>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 "/>
    <s v="99 - MULTIPROVINCIAL"/>
    <n v="0"/>
    <n v="20000"/>
    <n v="19985.78"/>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 "/>
    <s v="99 - MULTIPROVINCIAL"/>
    <n v="1379261"/>
    <n v="5130689.6500000004"/>
    <n v="4589691.46"/>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 "/>
    <s v="99 - MULTIPROVINCIAL"/>
    <n v="0"/>
    <n v="65000.009999999995"/>
    <n v="65000.01"/>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 "/>
    <s v="99 - MULTIPROVINCIAL"/>
    <n v="14000000"/>
    <n v="8505600"/>
    <n v="6485594.759999999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 "/>
    <s v="99 - MULTIPROVINCIAL"/>
    <n v="500000"/>
    <n v="1750000"/>
    <n v="1697951.02"/>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 "/>
    <s v="99 - MULTIPROVINCIAL"/>
    <n v="200000"/>
    <n v="250000"/>
    <n v="224726.39999999999"/>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 "/>
    <s v="99 - MULTIPROVINCIAL"/>
    <n v="11200000"/>
    <n v="6180000"/>
    <n v="6142508.2000000002"/>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2305740270"/>
    <n v="2572178707"/>
    <n v="2354426755.429999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1737520000"/>
    <n v="888687783.5999999"/>
    <n v="888687651.8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 "/>
    <s v="99 - MULTIPROVINCIAL"/>
    <n v="14100000"/>
    <n v="7400000"/>
    <n v="7294925.959999999"/>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20 - FONDOS CON DESTINO ESPECÍFICO"/>
    <s v=" "/>
    <s v="99 - MULTIPROVINCIAL"/>
    <n v="524625083"/>
    <n v="0"/>
    <n v="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 "/>
    <s v="99 - MULTIPROVINCIAL"/>
    <n v="5000000"/>
    <n v="6000000"/>
    <n v="5959267.1799999997"/>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8 - BIENES INTANGIBLES"/>
    <s v="N"/>
    <s v="00 - N/A"/>
    <s v="10 - FONDO GENERAL"/>
    <s v=" "/>
    <s v="99 - MULTIPROVINCIAL"/>
    <n v="0"/>
    <n v="300000"/>
    <n v="56763.1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 "/>
    <s v="99 - MULTIPROVINCIAL"/>
    <n v="1000000"/>
    <n v="100000"/>
    <n v="57905.9"/>
  </r>
  <r>
    <s v="2024"/>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 "/>
    <s v="99 - MULTIPROVINCIAL"/>
    <n v="8000000"/>
    <n v="7000000"/>
    <n v="1832524.6800000002"/>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 "/>
    <s v="99 - MULTIPROVINCIAL"/>
    <n v="1250000"/>
    <n v="7530166.46"/>
    <n v="7069743.0399999991"/>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2 - MOBILIARIO Y EQUIPO DE AUDIO, AUDIOVISUAL, RECREATIVO Y EDUCACIONAL"/>
    <s v="N"/>
    <s v="00 - N/A"/>
    <s v="10 - FONDO GENERAL"/>
    <s v=" "/>
    <s v="99 - MULTIPROVINCIAL"/>
    <n v="0"/>
    <n v="1585446.8200000003"/>
    <n v="1544004.13"/>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4 - VEHÍCULOS Y EQUIPO DE TRANSPORTE, TRACCIÓN Y ELEVACIÓN"/>
    <s v="N"/>
    <s v="00 - N/A"/>
    <s v="10 - FONDO GENERAL"/>
    <s v=" "/>
    <s v="99 - MULTIPROVINCIAL"/>
    <n v="0"/>
    <n v="49882094.399999999"/>
    <n v="48112094.399999999"/>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 "/>
    <s v="99 - MULTIPROVINCIAL"/>
    <n v="5500000"/>
    <n v="11614488.299999999"/>
    <n v="10914044.27"/>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 "/>
    <s v="99 - MULTIPROVINCIAL"/>
    <n v="0"/>
    <n v="446090"/>
    <n v="347197.3"/>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1 - MOBILIARIO Y EQUIPO"/>
    <s v="N"/>
    <s v="00 - N/A"/>
    <s v="10 - FONDO GENERAL"/>
    <s v=" "/>
    <s v="99 - MULTIPROVINCIAL"/>
    <n v="1220000"/>
    <n v="2098000"/>
    <n v="1930062.85"/>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200000"/>
    <n v="200000"/>
    <n v="46106.81"/>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3 - EQUIPO E INSTRUMENTAL, CIENTÍFICO Y LABORATORIO"/>
    <s v="N"/>
    <s v="00 - N/A"/>
    <s v="10 - FONDO GENERAL"/>
    <s v=" "/>
    <s v="99 - MULTIPROVINCIAL"/>
    <n v="4800000"/>
    <n v="8530000"/>
    <n v="8523689.879999999"/>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 "/>
    <s v="99 - MULTIPROVINCIAL"/>
    <n v="196000"/>
    <n v="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2700000"/>
    <n v="1070000"/>
    <n v="800433.58"/>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400000"/>
    <n v="30000"/>
    <n v="27244.6"/>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8 - BIENES INTANGIBLES"/>
    <s v="N"/>
    <s v="00 - N/A"/>
    <s v="10 - FONDO GENERAL"/>
    <s v=" "/>
    <s v="99 - MULTIPROVINCIAL"/>
    <n v="200000"/>
    <n v="1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 "/>
    <s v="99 - MULTIPROVINCIAL"/>
    <n v="200000"/>
    <n v="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7 - OBRAS"/>
    <s v="2.7.1 - OBRAS EN EDIFICACIONES"/>
    <s v="N"/>
    <s v="00 - N/A"/>
    <s v="10 - FONDO GENERAL"/>
    <s v=" "/>
    <s v="99 - MULTIPROVINCIAL"/>
    <n v="630105"/>
    <n v="630105"/>
    <n v="560127.57999999996"/>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1 - MOBILIARIO Y EQUIPO"/>
    <s v="N"/>
    <s v="00 - N/A"/>
    <s v="10 - FONDO GENERAL"/>
    <s v=" "/>
    <s v="99 - MULTIPROVINCIAL"/>
    <n v="500000"/>
    <n v="25000"/>
    <n v="14868"/>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2 - MOBILIARIO Y EQUIPO DE AUDIO, AUDIOVISUAL, RECREATIVO Y EDUCACIONAL"/>
    <s v="N"/>
    <s v="00 - N/A"/>
    <s v="10 - FONDO GENERAL"/>
    <s v=" "/>
    <s v="99 - MULTIPROVINCIAL"/>
    <n v="200000"/>
    <n v="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4 - VEHÍCULOS Y EQUIPO DE TRANSPORTE, TRACCIÓN Y ELEVACIÓN"/>
    <s v="N"/>
    <s v="00 - N/A"/>
    <s v="10 - FONDO GENERAL"/>
    <s v=" "/>
    <s v="99 - MULTIPROVINCIAL"/>
    <n v="1500000"/>
    <n v="5500000"/>
    <n v="529248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5 - MAQUINARIA, OTROS EQUIPOS Y HERRAMIENTAS"/>
    <s v="N"/>
    <s v="00 - N/A"/>
    <s v="10 - FONDO GENERAL"/>
    <s v=" "/>
    <s v="99 - MULTIPROVINCIAL"/>
    <n v="200000"/>
    <n v="0"/>
    <n v="0"/>
  </r>
  <r>
    <s v="2024"/>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 "/>
    <s v="99 - MULTIPROVINCIAL"/>
    <n v="14923865"/>
    <n v="22566495"/>
    <n v="0"/>
  </r>
  <r>
    <s v="2024"/>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 "/>
    <s v="99 - MULTIPROVINCIAL"/>
    <n v="0"/>
    <n v="1019000"/>
    <n v="0"/>
  </r>
  <r>
    <s v="2024"/>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 "/>
    <s v="99 - MULTIPROVINCIAL"/>
    <n v="0"/>
    <n v="510000"/>
    <n v="0"/>
  </r>
  <r>
    <s v="2024"/>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 "/>
    <s v="99 - MULTIPROVINCIAL"/>
    <n v="0"/>
    <n v="7160000"/>
    <n v="0"/>
  </r>
  <r>
    <s v="2024"/>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 "/>
    <s v="99 - MULTIPROVINCIAL"/>
    <n v="0"/>
    <n v="630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 "/>
    <s v="99 - MULTIPROVINCIAL"/>
    <n v="13200000"/>
    <n v="3200000"/>
    <n v="2998849.41"/>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 "/>
    <s v="99 - MULTIPROVINCIAL"/>
    <n v="27210403"/>
    <n v="35210403"/>
    <n v="20346400.540000003"/>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880000"/>
    <n v="88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 "/>
    <s v="99 - MULTIPROVINCIAL"/>
    <n v="3780000"/>
    <n v="3780000"/>
    <n v="537675.0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 "/>
    <s v="99 - MULTIPROVINCIAL"/>
    <n v="1121000"/>
    <n v="1121000"/>
    <n v="44250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 "/>
    <s v="99 - MULTIPROVINCIAL"/>
    <n v="900000"/>
    <n v="90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 "/>
    <s v="99 - MULTIPROVINCIAL"/>
    <n v="30000000"/>
    <n v="35600000"/>
    <n v="29870345.9699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784168"/>
    <n v="784168"/>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 "/>
    <s v="99 - MULTIPROVINCIAL"/>
    <n v="11482000"/>
    <n v="13182000"/>
    <n v="1183397.7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750000"/>
    <n v="7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 "/>
    <s v="99 - MULTIPROVINCIAL"/>
    <n v="2250000"/>
    <n v="2250000"/>
    <n v="56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 "/>
    <s v="99 - MULTIPROVINCIAL"/>
    <n v="545516"/>
    <n v="545516"/>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 "/>
    <s v="99 - MULTIPROVINCIAL"/>
    <n v="16000000"/>
    <n v="16000000"/>
    <n v="1163511.28"/>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 "/>
    <s v="99 - MULTIPROVINCIAL"/>
    <n v="250000"/>
    <n v="2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 "/>
    <s v="99 - MULTIPROVINCIAL"/>
    <n v="30030000"/>
    <n v="48030000"/>
    <n v="39793403.039999999"/>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 "/>
    <s v="99 - MULTIPROVINCIAL"/>
    <n v="1500000"/>
    <n v="1621705"/>
    <n v="1462377.92"/>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 "/>
    <s v="99 - MULTIPROVINCIAL"/>
    <n v="6000000"/>
    <n v="60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 "/>
    <s v="99 - MULTIPROVINCIAL"/>
    <n v="100000"/>
    <n v="141166"/>
    <n v="35618.06"/>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4 - VEHÍCULOS Y EQUIPO DE TRANSPORTE, TRACCIÓN Y ELEVACIÓN"/>
    <s v="N"/>
    <s v="00 - N/A"/>
    <s v="10 - FONDO GENERAL"/>
    <s v=" "/>
    <s v="99 - MULTIPROVINCIAL"/>
    <n v="0"/>
    <n v="33786963"/>
    <n v="33099495"/>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 "/>
    <s v="99 - MULTIPROVINCIAL"/>
    <n v="450000"/>
    <n v="835290"/>
    <n v="564681.90000000014"/>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 "/>
    <s v="99 - MULTIPROVINCIAL"/>
    <n v="250000"/>
    <n v="36581"/>
    <n v="3658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 "/>
    <s v="99 - MULTIPROVINCIAL"/>
    <n v="800000"/>
    <n v="800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 "/>
    <s v="99 - MULTIPROVINCIAL"/>
    <n v="1385000"/>
    <n v="1491200"/>
    <n v="1434123.49"/>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 "/>
    <s v="99 - MULTIPROVINCIAL"/>
    <n v="275000"/>
    <n v="246500"/>
    <n v="246410.04"/>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 "/>
    <s v="99 - MULTIPROVINCIAL"/>
    <n v="2500000"/>
    <n v="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 "/>
    <s v="99 - MULTIPROVINCIAL"/>
    <n v="1060000"/>
    <n v="1060000"/>
    <n v="1055966.08"/>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6 - EQUIPOS DE DEFENSA Y SEGURIDAD"/>
    <s v="N"/>
    <s v="00 - N/A"/>
    <s v="10 - FONDO GENERAL"/>
    <s v=" "/>
    <s v="99 - MULTIPROVINCIAL"/>
    <n v="100000"/>
    <n v="22300"/>
    <n v="22225"/>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 "/>
    <s v="99 - MULTIPROVINCIAL"/>
    <n v="1850000"/>
    <n v="816066"/>
    <n v="804696.85"/>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 "/>
    <s v="99 - MULTIPROVINCIAL"/>
    <n v="0"/>
    <n v="926000"/>
    <n v="874369.97"/>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250000"/>
    <n v="1"/>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 "/>
    <s v="99 - MULTIPROVINCIAL"/>
    <n v="0"/>
    <n v="135000"/>
    <n v="128140.92"/>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 "/>
    <s v="99 - MULTIPROVINCIAL"/>
    <n v="4300000"/>
    <n v="3440000"/>
    <n v="344000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150000"/>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 "/>
    <s v="99 - MULTIPROVINCIAL"/>
    <n v="0"/>
    <n v="3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0"/>
    <n v="22800"/>
    <n v="22738.6"/>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20 - FONDOS CON DESTINO ESPECÍFICO"/>
    <s v=" "/>
    <s v="99 - MULTIPROVINCIAL"/>
    <n v="0"/>
    <n v="4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 "/>
    <s v="99 - MULTIPROVINCIAL"/>
    <n v="250000"/>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20 - FONDOS CON DESTINO ESPECÍFICO"/>
    <s v=" "/>
    <s v="99 - MULTIPROVINCIAL"/>
    <n v="0"/>
    <n v="1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20 - FONDOS CON DESTINO ESPECÍFICO"/>
    <s v=" "/>
    <s v="99 - MULTIPROVINCIAL"/>
    <n v="0"/>
    <n v="5530000"/>
    <n v="5268939.75"/>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 "/>
    <s v="99 - MULTIPROVINCIAL"/>
    <n v="400000"/>
    <n v="1509800"/>
    <n v="1433343.7799999998"/>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0"/>
    <n v="60875"/>
    <n v="35400"/>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2900000"/>
    <n v="1164710.3999999999"/>
    <n v="562433.91"/>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0"/>
    <n v="31000"/>
    <n v="27702"/>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 "/>
    <s v="99 - MULTIPROVINCIAL"/>
    <n v="210000"/>
    <n v="261800"/>
    <n v="258689.89"/>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110000"/>
    <n v="160600"/>
    <n v="160560.25"/>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20000"/>
    <n v="58000"/>
    <n v="57274.559999999998"/>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10000"/>
    <n v="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8 - BIENES INTANGIBLES"/>
    <s v="N"/>
    <s v="00 - N/A"/>
    <s v="10 - FONDO GENERAL"/>
    <s v=" "/>
    <s v="99 - MULTIPROVINCIAL"/>
    <n v="10000"/>
    <n v="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 "/>
    <s v="99 - MULTIPROVINCIAL"/>
    <n v="0"/>
    <n v="2641760.16"/>
    <n v="2509672.16"/>
  </r>
  <r>
    <s v="2024"/>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 "/>
    <s v="99 - MULTIPROVINCIAL"/>
    <n v="39703891"/>
    <n v="13537463"/>
    <n v="8681833.4399999995"/>
  </r>
  <r>
    <s v="2024"/>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 "/>
    <s v="99 - MULTIPROVINCIAL"/>
    <n v="0"/>
    <n v="3320000"/>
    <n v="0"/>
  </r>
  <r>
    <s v="2024"/>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 "/>
    <s v="99 - MULTIPROVINCIAL"/>
    <n v="8000000"/>
    <n v="150000"/>
    <n v="0"/>
  </r>
  <r>
    <s v="2024"/>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 "/>
    <s v="99 - MULTIPROVINCIAL"/>
    <n v="345525"/>
    <n v="195525"/>
    <n v="33799.980000000003"/>
  </r>
  <r>
    <s v="2024"/>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 "/>
    <s v="99 - MULTIPROVINCIAL"/>
    <n v="47110610"/>
    <n v="110610"/>
    <n v="0"/>
  </r>
  <r>
    <s v="2024"/>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 "/>
    <s v="99 - MULTIPROVINCIAL"/>
    <n v="6191734"/>
    <n v="4991734"/>
    <n v="1955414"/>
  </r>
  <r>
    <s v="2024"/>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 "/>
    <s v="99 - MULTIPROVINCIAL"/>
    <n v="0"/>
    <n v="1280000"/>
    <n v="1262759.98"/>
  </r>
  <r>
    <s v="2024"/>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 "/>
    <s v="99 - MULTIPROVINCIAL"/>
    <n v="704000"/>
    <n v="904000"/>
    <n v="271990"/>
  </r>
  <r>
    <s v="2024"/>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 "/>
    <s v="99 - MULTIPROVINCIAL"/>
    <n v="5000000"/>
    <n v="1097250"/>
    <n v="309653.90000000002"/>
  </r>
  <r>
    <s v="2024"/>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 "/>
    <s v="99 - MULTIPROVINCIAL"/>
    <n v="0"/>
    <n v="290000"/>
    <n v="0"/>
  </r>
  <r>
    <s v="2024"/>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 "/>
    <s v="99 - MULTIPROVINCIAL"/>
    <n v="1000000"/>
    <n v="200000"/>
    <n v="0"/>
  </r>
  <r>
    <s v="2024"/>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19523536"/>
    <n v="19523536"/>
    <n v="7769415.4300000006"/>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 "/>
    <s v="99 - MULTIPROVINCIAL"/>
    <n v="9500000"/>
    <n v="10500000"/>
    <n v="4821951.01"/>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569562.15"/>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411769.98"/>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 "/>
    <s v="99 - MULTIPROVINCIAL"/>
    <n v="1000000"/>
    <n v="1800000"/>
    <n v="132877.20000000001"/>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 "/>
    <s v="99 - MULTIPROVINCIAL"/>
    <n v="300000"/>
    <n v="1000000"/>
    <n v="28320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 "/>
    <s v="99 - MULTIPROVINCIAL"/>
    <n v="5300000"/>
    <n v="48700000"/>
    <n v="32370246.939999998"/>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 "/>
    <s v="99 - MULTIPROVINCIAL"/>
    <n v="2000000"/>
    <n v="26820000"/>
    <n v="17911493.18"/>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 "/>
    <s v="99 - MULTIPROVINCIAL"/>
    <n v="100000"/>
    <n v="1000000"/>
    <n v="38000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 "/>
    <s v="99 - MULTIPROVINCIAL"/>
    <n v="3200000"/>
    <n v="8726003.7200000007"/>
    <n v="1392393.76"/>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 "/>
    <s v="99 - MULTIPROVINCIAL"/>
    <n v="450000"/>
    <n v="50000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 "/>
    <s v="99 - MULTIPROVINCIAL"/>
    <n v="0"/>
    <n v="111000000"/>
    <n v="39608791.199999996"/>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95718835"/>
    <n v="95718835"/>
    <n v="73403452.75"/>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5 - RECONSTRUCCIÓN DE LA PLAZA DE VENDEDORES PLAYA LAS GALERAS, DISTRITO MUNICIPAL LAS GALERAS, MUNICIPIO SAMANA, PROVINCIA SAMANA"/>
    <s v="20 - FONDOS CON DESTINO ESPECÍFICO"/>
    <n v="15502"/>
    <s v="20 - SAMANA"/>
    <n v="11244853"/>
    <n v="10053473.620000001"/>
    <n v="10053473.310000001"/>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17041441"/>
    <n v="17041441"/>
    <n v="6063751.8900000006"/>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10275518.68"/>
    <n v="5341002.1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4572432.53"/>
    <n v="1060510.05"/>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0"/>
    <n v="84153481.579999998"/>
    <n v="43757123.119999997"/>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3432354.37"/>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2521007.5499999998"/>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20502010"/>
    <n v="20502010"/>
    <n v="19433136.98"/>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2000000"/>
    <n v="2000000"/>
    <n v="200000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0"/>
    <n v="3124428.34"/>
    <n v="1737515.31"/>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0"/>
    <n v="10053140.42"/>
    <n v="8517260.2300000004"/>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49809776"/>
    <n v="34809776"/>
    <n v="14231172.49"/>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10751696"/>
    <n v="10751696"/>
    <n v="5350055"/>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0"/>
    <n v="16464806.890000001"/>
    <n v="16464806.890000001"/>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6 - BIENES MUEBLES, INMUEBLES E INTANGIBLES"/>
    <s v="2.6.1 - MOBILIARIO Y EQUIPO"/>
    <s v="S"/>
    <s v="12 - CONSTRUCCIÓN DE CENTRO PARROQUIAL ESPÍRITU SANTO, MUNICIPIO DE SAN FRANCISCO DE MACORÍS, PROVINCIA DUARTE."/>
    <s v="20 - FONDOS CON DESTINO ESPECÍFICO"/>
    <n v="15415"/>
    <s v="06 - DUARTE"/>
    <n v="0"/>
    <n v="76726.3"/>
    <n v="76726.3"/>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12 - CONSTRUCCIÓN DE CENTRO PARROQUIAL ESPÍRITU SANTO, MUNICIPIO DE SAN FRANCISCO DE MACORÍS, PROVINCIA DUARTE."/>
    <s v="20 - FONDOS CON DESTINO ESPECÍFICO"/>
    <n v="15415"/>
    <s v="06 - DUARTE"/>
    <n v="0"/>
    <n v="11994549.380000001"/>
    <n v="5199991.12"/>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0"/>
    <n v="11936051.029999999"/>
    <n v="9486233.4399999995"/>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 "/>
    <s v="99 - MULTIPROVINCIAL"/>
    <n v="13126539"/>
    <n v="6639023"/>
    <n v="6639023.0000000009"/>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560822"/>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 "/>
    <s v="99 - MULTIPROVINCIAL"/>
    <n v="3500000"/>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10 - FONDO GENERAL"/>
    <s v=" "/>
    <s v="99 - MULTIPROVINCIAL"/>
    <n v="1100000"/>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 "/>
    <s v="99 - MULTIPROVINCIAL"/>
    <n v="85000"/>
    <n v="85000"/>
    <n v="8500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 "/>
    <s v="99 - MULTIPROVINCIAL"/>
    <n v="800000"/>
    <n v="800000"/>
    <n v="800000.00000000023"/>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19800000"/>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 "/>
    <s v="99 - MULTIPROVINCIAL"/>
    <n v="2011000"/>
    <n v="2011000"/>
    <n v="2011000.0000000002"/>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6 - EQUIPOS DE DEFENSA Y SEGURIDAD"/>
    <s v="N"/>
    <s v="00 - N/A"/>
    <s v="10 - FONDO GENERAL"/>
    <s v=" "/>
    <s v="99 - MULTIPROVINCIAL"/>
    <n v="1270000"/>
    <n v="0"/>
    <n v="0"/>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 "/>
    <s v="99 - MULTIPROVINCIAL"/>
    <n v="2550000"/>
    <n v="2151700"/>
    <n v="1880860.069999999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 "/>
    <s v="99 - MULTIPROVINCIAL"/>
    <n v="0"/>
    <n v="15636000"/>
    <n v="3035020.69"/>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 "/>
    <s v="99 - MULTIPROVINCIAL"/>
    <n v="550000"/>
    <n v="39985"/>
    <n v="29984.2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 "/>
    <s v="99 - MULTIPROVINCIAL"/>
    <n v="1100000"/>
    <n v="1389485"/>
    <n v="1011541.4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 "/>
    <s v="99 - MULTIPROVINCIAL"/>
    <n v="0"/>
    <n v="1064000"/>
    <n v="23479.56"/>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 "/>
    <s v="99 - MULTIPROVINCIAL"/>
    <n v="0"/>
    <n v="100000"/>
    <n v="28179.16"/>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 "/>
    <s v="99 - MULTIPROVINCIAL"/>
    <n v="0"/>
    <n v="228830"/>
    <n v="228829.59"/>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 "/>
    <s v="99 - MULTIPROVINCIAL"/>
    <n v="6000000"/>
    <n v="2653178"/>
    <n v="2580652.2800000003"/>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 "/>
    <s v="99 - MULTIPROVINCIAL"/>
    <n v="168632586"/>
    <n v="13100000"/>
    <n v="2221993.73"/>
  </r>
  <r>
    <s v="2024"/>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 "/>
    <s v="99 - MULTIPROVINCIAL"/>
    <n v="0"/>
    <n v="13097642.359999999"/>
    <n v="0"/>
  </r>
  <r>
    <s v="2024"/>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 "/>
    <s v="99 - MULTIPROVINCIAL"/>
    <n v="0"/>
    <n v="5401979.8099999996"/>
    <n v="0"/>
  </r>
  <r>
    <s v="2024"/>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 "/>
    <s v="99 - MULTIPROVINCIAL"/>
    <n v="0"/>
    <n v="11838985.539999999"/>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 "/>
    <s v="99 - MULTIPROVINCIAL"/>
    <n v="762000"/>
    <n v="662000"/>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 "/>
    <s v="99 - MULTIPROVINCIAL"/>
    <n v="0"/>
    <n v="100000"/>
    <n v="100000"/>
  </r>
  <r>
    <s v="2024"/>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 "/>
    <s v="99 - MULTIPROVINCIAL"/>
    <n v="71466"/>
    <n v="71466"/>
    <n v="71000"/>
  </r>
  <r>
    <s v="2024"/>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 "/>
    <s v="99 - MULTIPROVINCIAL"/>
    <n v="0"/>
    <n v="4647793"/>
    <n v="3614464.91"/>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 "/>
    <s v="99 - MULTIPROVINCIAL"/>
    <n v="500000"/>
    <n v="3334089"/>
    <n v="2734942.3600000003"/>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 "/>
    <s v="99 - MULTIPROVINCIAL"/>
    <n v="0"/>
    <n v="44770102.57"/>
    <n v="5162524.28"/>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 "/>
    <s v="99 - MULTIPROVINCIAL"/>
    <n v="300000"/>
    <n v="25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70 - DONACION EXTERNA"/>
    <s v=" "/>
    <s v="99 - MULTIPROVINCIAL"/>
    <n v="0"/>
    <n v="17316298"/>
    <n v="2019019.9100000001"/>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10 - FONDO GENERAL"/>
    <s v=" "/>
    <s v="99 - MULTIPROVINCIAL"/>
    <n v="0"/>
    <n v="2585000"/>
    <n v="2492632"/>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70 - DONACION EXTERNA"/>
    <s v=" "/>
    <s v="99 - MULTIPROVINCIAL"/>
    <n v="0"/>
    <n v="29000000"/>
    <n v="21307835"/>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 "/>
    <s v="99 - MULTIPROVINCIAL"/>
    <n v="627000"/>
    <n v="527000"/>
    <n v="512672.24"/>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70 - DONACION EXTERNA"/>
    <s v=" "/>
    <s v="99 - MULTIPROVINCIAL"/>
    <n v="0"/>
    <n v="9750000"/>
    <n v="6486994.3799999999"/>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 "/>
    <s v="99 - MULTIPROVINCIAL"/>
    <n v="500000"/>
    <n v="626000"/>
    <n v="623299.6"/>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70 - DONACION EXTERNA"/>
    <s v=" "/>
    <s v="99 - MULTIPROVINCIAL"/>
    <n v="0"/>
    <n v="600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9 - EDIFICIOS, ESTRUCTURAS, TIERRAS, TERRENOS Y OBJETOS DE VALOR"/>
    <s v="N"/>
    <s v="00 - N/A"/>
    <s v="10 - FONDO GENERAL"/>
    <s v=" "/>
    <s v="99 - MULTIPROVINCIAL"/>
    <n v="0"/>
    <n v="0"/>
    <n v="0"/>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 "/>
    <s v="99 - MULTIPROVINCIAL"/>
    <n v="1809951"/>
    <n v="6321279"/>
    <n v="3507486.41"/>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70 - DONACION EXTERNA"/>
    <s v=" "/>
    <s v="99 - MULTIPROVINCIAL"/>
    <n v="0"/>
    <n v="15500000"/>
    <n v="3806525.75"/>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 "/>
    <s v="99 - MULTIPROVINCIAL"/>
    <n v="7300000"/>
    <n v="12245064"/>
    <n v="10464376.349999998"/>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4800000"/>
    <n v="1227700"/>
    <n v="1207673.6800000002"/>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 "/>
    <s v="99 - MULTIPROVINCIAL"/>
    <n v="50000"/>
    <n v="80000"/>
    <n v="62711.1"/>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 "/>
    <s v="99 - MULTIPROVINCIAL"/>
    <n v="50000"/>
    <n v="67000"/>
    <n v="15394.5"/>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 "/>
    <s v="99 - MULTIPROVINCIAL"/>
    <n v="0"/>
    <n v="5460716.9500000002"/>
    <n v="0"/>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 "/>
    <s v="99 - MULTIPROVINCIAL"/>
    <n v="100800000"/>
    <n v="24069668"/>
    <n v="21891792.70000001"/>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 "/>
    <s v="99 - MULTIPROVINCIAL"/>
    <n v="100000"/>
    <n v="329000"/>
    <n v="252784.19"/>
  </r>
  <r>
    <s v="2024"/>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 "/>
    <s v="99 - MULTIPROVINCIAL"/>
    <n v="3000000"/>
    <n v="15591000"/>
    <n v="10370600.470000003"/>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2800000"/>
    <n v="120000"/>
    <n v="100300"/>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 "/>
    <s v="99 - MULTIPROVINCIAL"/>
    <n v="0"/>
    <n v="0"/>
    <n v="0"/>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6 - EQUIPOS DE DEFENSA Y SEGURIDAD"/>
    <s v="N"/>
    <s v="00 - N/A"/>
    <s v="20 - FONDOS CON DESTINO ESPECÍFICO"/>
    <s v=" "/>
    <s v="99 - MULTIPROVINCIAL"/>
    <n v="0"/>
    <n v="50000"/>
    <n v="33984"/>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 "/>
    <s v="99 - MULTIPROVINCIAL"/>
    <n v="3260000"/>
    <n v="3172363"/>
    <n v="2556730.5300000003"/>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 "/>
    <s v="99 - MULTIPROVINCIAL"/>
    <n v="10000"/>
    <n v="487340"/>
    <n v="245180.4"/>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 "/>
    <s v="99 - MULTIPROVINCIAL"/>
    <n v="1000"/>
    <n v="35075"/>
    <n v="21427.190000000002"/>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 "/>
    <s v="99 - MULTIPROVINCIAL"/>
    <n v="5000"/>
    <n v="264265"/>
    <n v="264263.02"/>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 "/>
    <s v="99 - MULTIPROVINCIAL"/>
    <n v="1500"/>
    <n v="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 "/>
    <s v="99 - MULTIPROVINCIAL"/>
    <n v="100"/>
    <n v="100"/>
    <n v="0"/>
  </r>
  <r>
    <s v="2024"/>
    <x v="0"/>
    <x v="0"/>
    <x v="1"/>
    <x v="7"/>
    <s v="2 - Poder Ejecutivo"/>
    <s v="0216 - MINISTERIO DE CULTURA"/>
    <s v="0003 - BIBLIOTECA NACIONAL PEDRO HENRÍQUEZ UREÑA"/>
    <s v="4 - SERVICIOS SOCIALES"/>
    <s v="4.3 - Actividades deportivas, recreativas, culturales y religiosas"/>
    <s v="4.3.03 - Servicios culturales"/>
    <s v="2.7 - OBRAS"/>
    <s v="2.7.1 - OBRAS EN EDIFICACIONES"/>
    <s v="N"/>
    <s v="00 - Dirección y coordinación de servicios bibliotecarios a los productos 02, 06 y 07"/>
    <s v="10 - FONDO GENERAL"/>
    <s v=" "/>
    <s v="99 - MULTIPROVINCIAL"/>
    <n v="1000"/>
    <n v="18302000"/>
    <n v="18186571.540000003"/>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 "/>
    <s v="99 - MULTIPROVINCIAL"/>
    <n v="1358000"/>
    <n v="7412498.6500000004"/>
    <n v="6987384.879999999"/>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 "/>
    <s v="99 - MULTIPROVINCIAL"/>
    <n v="0"/>
    <n v="1670650"/>
    <n v="1571709.17"/>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369300"/>
    <n v="2632791"/>
    <n v="2588701.77"/>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 "/>
    <s v="99 - MULTIPROVINCIAL"/>
    <n v="0"/>
    <n v="1300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3 - EQUIPO E INSTRUMENTAL, CIENTÍFICO Y LABORATORIO"/>
    <s v="N"/>
    <s v="00 - N/A"/>
    <s v="10 - FONDO GENERAL"/>
    <s v=" "/>
    <s v="99 - MULTIPROVINCIAL"/>
    <n v="0"/>
    <n v="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 "/>
    <s v="99 - MULTIPROVINCIAL"/>
    <n v="0"/>
    <n v="75000"/>
    <n v="66552"/>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 "/>
    <s v="99 - MULTIPROVINCIAL"/>
    <n v="201338"/>
    <n v="1171641"/>
    <n v="773230.79999999993"/>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 "/>
    <s v="99 - MULTIPROVINCIAL"/>
    <n v="0"/>
    <n v="53750"/>
    <n v="5125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10 - FONDO GENERAL"/>
    <s v=" "/>
    <s v="99 - MULTIPROVINCIAL"/>
    <n v="0"/>
    <n v="1055000"/>
    <n v="1048099.8400000001"/>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10 - FONDO GENERAL"/>
    <s v=" "/>
    <s v="99 - MULTIPROVINCIAL"/>
    <n v="1575000"/>
    <n v="254100"/>
    <n v="25410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 "/>
    <s v="99 - MULTIPROVINCIAL"/>
    <n v="0"/>
    <n v="54275.349999999977"/>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 "/>
    <s v="99 - MULTIPROVINCIAL"/>
    <n v="0"/>
    <n v="448700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 "/>
    <s v="99 - MULTIPROVINCIAL"/>
    <n v="2349900"/>
    <n v="5239953.84"/>
    <n v="2586395.7600000002"/>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1000000"/>
    <n v="525000"/>
    <n v="143311.99"/>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 "/>
    <s v="99 - MULTIPROVINCIAL"/>
    <n v="0"/>
    <n v="2703333"/>
    <n v="2683333"/>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 "/>
    <s v="99 - MULTIPROVINCIAL"/>
    <n v="0"/>
    <n v="1048925"/>
    <n v="328240.55"/>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10 - FONDO GENERAL"/>
    <s v=" "/>
    <s v="99 - MULTIPROVINCIAL"/>
    <n v="0"/>
    <n v="160000"/>
    <n v="77644"/>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9 - EDIFICIOS, ESTRUCTURAS, TIERRAS, TERRENOS Y OBJETOS DE VALOR"/>
    <s v="N"/>
    <s v="00 - N/A"/>
    <s v="10 - FONDO GENERAL"/>
    <s v=" "/>
    <s v="99 - MULTIPROVINCIAL"/>
    <n v="0"/>
    <n v="140500"/>
    <n v="0"/>
  </r>
  <r>
    <s v="2024"/>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 "/>
    <s v="99 - MULTIPROVINCIAL"/>
    <n v="6536494"/>
    <n v="1925085.9099999997"/>
    <n v="1855650.6500000001"/>
  </r>
  <r>
    <s v="2024"/>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 "/>
    <s v="99 - MULTIPROVINCIAL"/>
    <n v="1060000"/>
    <n v="1060000"/>
    <n v="0"/>
  </r>
  <r>
    <s v="2024"/>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 "/>
    <s v="99 - MULTIPROVINCIAL"/>
    <n v="590000"/>
    <n v="1088411.06"/>
    <n v="971421.05999999994"/>
  </r>
  <r>
    <s v="2024"/>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 "/>
    <s v="99 - MULTIPROVINCIAL"/>
    <n v="220000"/>
    <n v="1069724.1800000002"/>
    <n v="876624.18"/>
  </r>
  <r>
    <s v="2024"/>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 "/>
    <s v="99 - MULTIPROVINCIAL"/>
    <n v="740000"/>
    <n v="66531"/>
    <n v="46531"/>
  </r>
  <r>
    <s v="2024"/>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 "/>
    <s v="99 - MULTIPROVINCIAL"/>
    <n v="0"/>
    <n v="1875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10 - FONDO GENERAL"/>
    <s v=" "/>
    <s v="99 - MULTIPROVINCIAL"/>
    <n v="3807000"/>
    <n v="3807000"/>
    <n v="174430.64"/>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 "/>
    <s v="99 - MULTIPROVINCIAL"/>
    <n v="78400"/>
    <n v="784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4 - VEHÍCULOS Y EQUIPO DE TRANSPORTE, TRACCIÓN Y ELEVACIÓN"/>
    <s v="N"/>
    <s v="00 - N/A"/>
    <s v="20 - FONDOS CON DESTINO ESPECÍFICO"/>
    <s v=" "/>
    <s v="99 - MULTIPROVINCIAL"/>
    <n v="0"/>
    <n v="2903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 "/>
    <s v="99 - MULTIPROVINCIAL"/>
    <n v="30395"/>
    <n v="30395"/>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 "/>
    <s v="99 - MULTIPROVINCIAL"/>
    <n v="5631809"/>
    <n v="4359380"/>
    <n v="348861.28"/>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 "/>
    <s v="99 - MULTIPROVINCIAL"/>
    <n v="116600"/>
    <n v="235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 "/>
    <s v="99 - MULTIPROVINCIAL"/>
    <n v="55734028"/>
    <n v="574501"/>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 "/>
    <s v="99 - MULTIPROVINCIAL"/>
    <n v="18409850"/>
    <n v="90664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 "/>
    <s v="99 - MULTIPROVINCIAL"/>
    <n v="49551854"/>
    <n v="8669854"/>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 "/>
    <s v="99 - MULTIPROVINCIAL"/>
    <n v="12523365"/>
    <n v="14327252"/>
    <n v="712716.6"/>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 "/>
    <s v="99 - MULTIPROVINCIAL"/>
    <n v="12091250"/>
    <n v="91250"/>
    <n v="10335.15"/>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 "/>
    <s v="99 - MULTIPROVINCIAL"/>
    <n v="7520000"/>
    <n v="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 "/>
    <s v="99 - MULTIPROVINCIAL"/>
    <n v="211000"/>
    <n v="21100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 "/>
    <s v="99 - MULTIPROVINCIAL"/>
    <n v="1023293"/>
    <n v="29293"/>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 "/>
    <s v="99 - MULTIPROVINCIAL"/>
    <n v="154200"/>
    <n v="42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 "/>
    <s v="99 - MULTIPROVINCIAL"/>
    <n v="1279990"/>
    <n v="1279990"/>
    <n v="174430.64"/>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20 - FONDOS CON DESTINO ESPECÍFICO"/>
    <s v=" "/>
    <s v="99 - MULTIPROVINCIAL"/>
    <n v="0"/>
    <n v="9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10 - FONDO GENERAL"/>
    <s v=" "/>
    <s v="99 - MULTIPROVINCIAL"/>
    <n v="43242"/>
    <n v="43242"/>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 "/>
    <s v="99 - MULTIPROVINCIAL"/>
    <n v="1200000"/>
    <n v="120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 "/>
    <s v="99 - MULTIPROVINCIAL"/>
    <n v="2287968"/>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 "/>
    <s v="99 - MULTIPROVINCIAL"/>
    <n v="8860000"/>
    <n v="374609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 "/>
    <s v="99 - MULTIPROVINCIAL"/>
    <n v="168900"/>
    <n v="1689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7 - ACTIVOS BIOLÓGICOS"/>
    <s v="N"/>
    <s v="00 - N/A"/>
    <s v="10 - FONDO GENERAL"/>
    <s v=" "/>
    <s v="99 - MULTIPROVINCIAL"/>
    <n v="8000000"/>
    <n v="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 "/>
    <s v="99 - MULTIPROVINCIAL"/>
    <n v="2567293"/>
    <n v="2167293"/>
    <n v="174430.64"/>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 "/>
    <s v="99 - MULTIPROVINCIAL"/>
    <n v="216484"/>
    <n v="55442"/>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 "/>
    <s v="99 - MULTIPROVINCIAL"/>
    <n v="40000"/>
    <n v="4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 "/>
    <s v="99 - MULTIPROVINCIAL"/>
    <n v="8462350"/>
    <n v="663475"/>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 "/>
    <s v="99 - MULTIPROVINCIAL"/>
    <n v="654200"/>
    <n v="15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7 - ACTIVOS BIOLÓGICOS"/>
    <s v="N"/>
    <s v="00 - N/A"/>
    <s v="10 - FONDO GENERAL"/>
    <s v=" "/>
    <s v="99 - MULTIPROVINCIAL"/>
    <n v="20400"/>
    <n v="204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10 - FONDO GENERAL"/>
    <s v=" "/>
    <s v="99 - MULTIPROVINCIAL"/>
    <n v="7258120"/>
    <n v="1729700"/>
    <n v="205774.6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 "/>
    <s v="99 - MULTIPROVINCIAL"/>
    <n v="470780"/>
    <n v="47078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10 - FONDO GENERAL"/>
    <s v=" "/>
    <s v="99 - MULTIPROVINCIAL"/>
    <n v="99267"/>
    <n v="992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 "/>
    <s v="99 - MULTIPROVINCIAL"/>
    <n v="7240100"/>
    <n v="964808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 "/>
    <s v="99 - MULTIPROVINCIAL"/>
    <n v="810560"/>
    <n v="113190"/>
    <n v="10776.66"/>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N"/>
    <s v="00 - N/A"/>
    <s v="10 - FONDO GENERAL"/>
    <s v=" "/>
    <s v="99 - MULTIPROVINCIAL"/>
    <n v="1534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10 - FONDO GENERAL"/>
    <s v=" "/>
    <s v="99 - MULTIPROVINCIAL"/>
    <n v="43682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 "/>
    <s v="99 - MULTIPROVINCIAL"/>
    <n v="0"/>
    <n v="1920040"/>
    <n v="1920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10 - FONDO GENERAL"/>
    <s v=" "/>
    <s v="99 - MULTIPROVINCIAL"/>
    <n v="462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 "/>
    <s v="99 - MULTIPROVINCIAL"/>
    <n v="90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 "/>
    <s v="99 - MULTIPROVINCIAL"/>
    <n v="8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 "/>
    <s v="99 - MULTIPROVINCIAL"/>
    <n v="9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10 - FONDO GENERAL"/>
    <s v=" "/>
    <s v="99 - MULTIPROVINCIAL"/>
    <n v="55061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10 - FONDO GENERAL"/>
    <s v=" "/>
    <s v="99 - MULTIPROVINCIAL"/>
    <n v="140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10 - FONDO GENERAL"/>
    <s v=" "/>
    <s v="99 - MULTIPROVINCIAL"/>
    <n v="329204"/>
    <n v="20204"/>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 "/>
    <s v="99 - MULTIPROVINCIAL"/>
    <n v="4231175"/>
    <n v="1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20 - FONDOS CON DESTINO ESPECÍFICO"/>
    <s v=" "/>
    <s v="99 - MULTIPROVINCIAL"/>
    <n v="0"/>
    <n v="11316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 "/>
    <s v="99 - MULTIPROVINCIAL"/>
    <n v="75900"/>
    <n v="359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6 - EQUIPOS DE DEFENSA Y SEGURIDAD"/>
    <s v="N"/>
    <s v="00 - N/A"/>
    <s v="10 - FONDO GENERAL"/>
    <s v=" "/>
    <s v="99 - MULTIPROVINCIAL"/>
    <n v="40638"/>
    <n v="4063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 "/>
    <s v="99 - MULTIPROVINCIAL"/>
    <n v="460995"/>
    <n v="1099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 "/>
    <s v="99 - MULTIPROVINCIAL"/>
    <n v="50000"/>
    <n v="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4 - VEHÍCULOS Y EQUIPO DE TRANSPORTE, TRACCIÓN Y ELEVACIÓN"/>
    <s v="N"/>
    <s v="00 - N/A"/>
    <s v="20 - FONDOS CON DESTINO ESPECÍFICO"/>
    <s v=" "/>
    <s v="99 - MULTIPROVINCIAL"/>
    <n v="0"/>
    <n v="25382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 "/>
    <s v="99 - MULTIPROVINCIAL"/>
    <n v="6584972"/>
    <n v="536412"/>
    <n v="174430.6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 "/>
    <s v="99 - MULTIPROVINCIAL"/>
    <n v="233500"/>
    <n v="846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 "/>
    <s v="99 - MULTIPROVINCIAL"/>
    <n v="16691008"/>
    <n v="3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 "/>
    <s v="99 - MULTIPROVINCIAL"/>
    <n v="0"/>
    <n v="57510"/>
    <n v="56706.2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 "/>
    <s v="99 - MULTIPROVINCIAL"/>
    <n v="0"/>
    <n v="250509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 "/>
    <s v="99 - MULTIPROVINCIAL"/>
    <n v="188445"/>
    <n v="9244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 "/>
    <s v="99 - MULTIPROVINCIAL"/>
    <n v="9542755"/>
    <n v="2874425"/>
    <n v="665039.66999999993"/>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 "/>
    <s v="99 - MULTIPROVINCIAL"/>
    <n v="2559075"/>
    <n v="1380225"/>
    <n v="42211.25"/>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 "/>
    <s v="99 - MULTIPROVINCIAL"/>
    <n v="174733"/>
    <n v="1939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 "/>
    <s v="99 - MULTIPROVINCIAL"/>
    <n v="0"/>
    <n v="9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 "/>
    <s v="99 - MULTIPROVINCIAL"/>
    <n v="26087042"/>
    <n v="47199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 "/>
    <s v="99 - MULTIPROVINCIAL"/>
    <n v="0"/>
    <n v="2141666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 "/>
    <s v="99 - MULTIPROVINCIAL"/>
    <n v="11286742"/>
    <n v="1797063"/>
    <n v="63177.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 "/>
    <s v="99 - MULTIPROVINCIAL"/>
    <n v="0"/>
    <n v="33000000"/>
    <n v="9190962.230000000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 "/>
    <s v="99 - MULTIPROVINCIAL"/>
    <n v="10332500"/>
    <n v="12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 "/>
    <s v="99 - MULTIPROVINCIAL"/>
    <n v="210000"/>
    <n v="21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 "/>
    <s v="99 - MULTIPROVINCIAL"/>
    <n v="180000"/>
    <n v="18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 "/>
    <s v="99 - MULTIPROVINCIAL"/>
    <n v="30000"/>
    <n v="3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3 - EQUIPO E INSTRUMENTAL, CIENTÍFICO Y LABORATORIO"/>
    <s v="N"/>
    <s v="00 - N/A"/>
    <s v="20 - FONDOS CON DESTINO ESPECÍFICO"/>
    <s v=" "/>
    <s v="99 - MULTIPROVINCIAL"/>
    <n v="0"/>
    <n v="829154"/>
    <n v="29736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 "/>
    <s v="99 - MULTIPROVINCIAL"/>
    <n v="4231175"/>
    <n v="2409821"/>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20 - FONDOS CON DESTINO ESPECÍFICO"/>
    <s v=" "/>
    <s v="99 - MULTIPROVINCIAL"/>
    <n v="0"/>
    <n v="4960000"/>
    <n v="992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10 - FONDO GENERAL"/>
    <s v=" "/>
    <s v="99 - MULTIPROVINCIAL"/>
    <n v="1769900"/>
    <n v="200000"/>
    <n v="174430.6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10 - FONDO GENERAL"/>
    <s v=" "/>
    <s v="99 - MULTIPROVINCIAL"/>
    <n v="18000"/>
    <n v="1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10 - FONDO GENERAL"/>
    <s v=" "/>
    <s v="99 - MULTIPROVINCIAL"/>
    <n v="122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4 - VEHÍCULOS Y EQUIPO DE TRANSPORTE, TRACCIÓN Y ELEVACIÓN"/>
    <s v="N"/>
    <s v="00 - N/A"/>
    <s v="20 - FONDOS CON DESTINO ESPECÍFICO"/>
    <s v=" "/>
    <s v="99 - MULTIPROVINCIAL"/>
    <n v="4231175"/>
    <n v="1614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10 - FONDO GENERAL"/>
    <s v=" "/>
    <s v="99 - MULTIPROVINCIAL"/>
    <n v="1020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10 - FONDO GENERAL"/>
    <s v=" "/>
    <s v="99 - MULTIPROVINCIAL"/>
    <n v="5242468"/>
    <n v="593788"/>
    <n v="174430.6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 "/>
    <s v="99 - MULTIPROVINCIAL"/>
    <n v="0"/>
    <n v="666442"/>
    <n v="66644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10 - FONDO GENERAL"/>
    <s v=" "/>
    <s v="99 - MULTIPROVINCIAL"/>
    <n v="137000"/>
    <n v="77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 "/>
    <s v="99 - MULTIPROVINCIAL"/>
    <n v="8462350"/>
    <n v="135338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 "/>
    <s v="99 - MULTIPROVINCIAL"/>
    <n v="136300"/>
    <n v="163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70 - DONACION EXTERNA"/>
    <s v=" "/>
    <s v="99 - MULTIPROVINCIAL"/>
    <n v="43816439"/>
    <n v="4381643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 "/>
    <s v="99 - MULTIPROVINCIAL"/>
    <n v="57662125"/>
    <n v="22180109"/>
    <n v="2573509.37"/>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 "/>
    <s v="99 - MULTIPROVINCIAL"/>
    <n v="289339648"/>
    <n v="2889140"/>
    <n v="2438239.930000000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 "/>
    <s v="99 - MULTIPROVINCIAL"/>
    <n v="4831960"/>
    <n v="1359770"/>
    <n v="117175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 "/>
    <s v="99 - MULTIPROVINCIAL"/>
    <n v="0"/>
    <n v="438861"/>
    <n v="438860.66000000003"/>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 "/>
    <s v="99 - MULTIPROVINCIAL"/>
    <n v="11864650"/>
    <n v="1124950"/>
    <n v="21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 "/>
    <s v="99 - MULTIPROVINCIAL"/>
    <n v="0"/>
    <n v="100535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 "/>
    <s v="99 - MULTIPROVINCIAL"/>
    <n v="826400"/>
    <n v="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 "/>
    <s v="99 - MULTIPROVINCIAL"/>
    <n v="35129348"/>
    <n v="15821773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 "/>
    <s v="99 - MULTIPROVINCIAL"/>
    <n v="2937416"/>
    <n v="5241231"/>
    <n v="743474.7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 "/>
    <s v="99 - MULTIPROVINCIAL"/>
    <n v="0"/>
    <n v="60364779"/>
    <n v="11334053.880000001"/>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 "/>
    <s v="99 - MULTIPROVINCIAL"/>
    <n v="900000"/>
    <n v="1000000"/>
    <n v="400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 "/>
    <s v="99 - MULTIPROVINCIAL"/>
    <n v="0"/>
    <n v="6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 "/>
    <s v="99 - MULTIPROVINCIAL"/>
    <n v="1805767"/>
    <n v="18057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60 - CREDITO EXTERNO"/>
    <s v=" "/>
    <s v="99 - MULTIPROVINCIAL"/>
    <n v="662750000"/>
    <n v="12292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 "/>
    <s v="99 - MULTIPROVINCIAL"/>
    <n v="0"/>
    <n v="50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 "/>
    <s v="99 - MULTIPROVINCIAL"/>
    <n v="0"/>
    <n v="319165"/>
    <n v="319160.7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 "/>
    <s v="99 - MULTIPROVINCIAL"/>
    <n v="92344682"/>
    <n v="11530720"/>
    <n v="623790.56999999995"/>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 "/>
    <s v="99 - MULTIPROVINCIAL"/>
    <n v="0"/>
    <n v="31065500"/>
    <n v="20457292.679999996"/>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 "/>
    <s v="99 - MULTIPROVINCIAL"/>
    <n v="4134000"/>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 "/>
    <s v="99 - MULTIPROVINCIAL"/>
    <n v="53500"/>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 "/>
    <s v="99 - MULTIPROVINCIAL"/>
    <n v="1008925"/>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 "/>
    <s v="99 - MULTIPROVINCIAL"/>
    <n v="80000"/>
    <n v="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10 - FONDO GENERAL"/>
    <s v=" "/>
    <s v="99 - MULTIPROVINCIAL"/>
    <n v="614000"/>
    <n v="214000"/>
    <n v="174430.64"/>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2 - MOBILIARIO Y EQUIPO DE AUDIO, AUDIOVISUAL, RECREATIVO Y EDUCACIONAL"/>
    <s v="N"/>
    <s v="00 - N/A"/>
    <s v="10 - FONDO GENERAL"/>
    <s v=" "/>
    <s v="99 - MULTIPROVINCIAL"/>
    <n v="23500"/>
    <n v="235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 "/>
    <s v="99 - MULTIPROVINCIAL"/>
    <n v="40000"/>
    <n v="40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8 - BIENES INTANGIBLES"/>
    <s v="N"/>
    <s v="00 - N/A"/>
    <s v="70 - DONACION EXTERNA"/>
    <s v=" "/>
    <s v="99 - MULTIPROVINCIAL"/>
    <n v="14422625"/>
    <n v="14422625"/>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10 - FONDO GENERAL"/>
    <s v=" "/>
    <s v="99 - MULTIPROVINCIAL"/>
    <n v="3022995"/>
    <n v="207208"/>
    <n v="174430.61"/>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 "/>
    <s v="99 - MULTIPROVINCIAL"/>
    <n v="60000"/>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4 - VEHÍCULOS Y EQUIPO DE TRANSPORTE, TRACCIÓN Y ELEVACIÓN"/>
    <s v="N"/>
    <s v="00 - N/A"/>
    <s v="20 - FONDOS CON DESTINO ESPECÍFICO"/>
    <s v=" "/>
    <s v="99 - MULTIPROVINCIAL"/>
    <n v="2000000"/>
    <n v="978082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10 - FONDO GENERAL"/>
    <s v=" "/>
    <s v="99 - MULTIPROVINCIAL"/>
    <n v="66000"/>
    <n v="66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 "/>
    <s v="99 - MULTIPROVINCIAL"/>
    <n v="2250000"/>
    <n v="3398570.26"/>
    <n v="1802729.2600000002"/>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2 - AZUA"/>
    <n v="592857"/>
    <n v="611630.34000000008"/>
    <n v="603630.3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3 - BAHORUCO"/>
    <n v="321428"/>
    <n v="326815.17"/>
    <n v="326815.1700000000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4 - BARAHONA"/>
    <n v="321429"/>
    <n v="326815.17"/>
    <n v="326815.1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7 - ELIAS PINA"/>
    <n v="321429"/>
    <n v="337661.18"/>
    <n v="337661.1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10 - INDEPENDENCIA"/>
    <n v="321429"/>
    <n v="334815.25"/>
    <n v="326815.22000000003"/>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22 - SAN JUAN"/>
    <n v="321428"/>
    <n v="326815.17"/>
    <n v="326815.1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2 - AZUA"/>
    <n v="0"/>
    <n v="198209.96000000002"/>
    <n v="198209.96000000002"/>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99104.98000000001"/>
    <n v="99104.9800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99104.98000000001"/>
    <n v="99104.97999999998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99105.079999999987"/>
    <n v="99105.0799999999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99105.09"/>
    <n v="99105.09"/>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99104.98000000001"/>
    <n v="99104.9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02 - AZUA"/>
    <n v="0"/>
    <n v="9.9999999947613105E-3"/>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 "/>
    <s v="99 - MULTIPROVINCIAL"/>
    <n v="0"/>
    <n v="97524"/>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2 - AZUA"/>
    <n v="0"/>
    <n v="1816887.5899999999"/>
    <n v="1516858.5300000003"/>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3 - BAHORUCO"/>
    <n v="0"/>
    <n v="909122.43"/>
    <n v="778055.8300000000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4 - BARAHONA"/>
    <n v="0"/>
    <n v="910000"/>
    <n v="778933.38000000012"/>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7 - ELIAS PINA"/>
    <n v="0"/>
    <n v="1059714.57"/>
    <n v="928647.9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10 - INDEPENDENCIA"/>
    <n v="0"/>
    <n v="902228.53"/>
    <n v="839852.41999999993"/>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2 - AZUA"/>
    <n v="0"/>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3 - BAHORUCO"/>
    <n v="0"/>
    <n v="20372.16"/>
    <n v="20372.16"/>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4 - BARAHONA"/>
    <n v="0"/>
    <n v="20000"/>
    <n v="2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7 - ELIAS PINA"/>
    <n v="0"/>
    <n v="20000"/>
    <n v="2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10 - INDEPENDENCIA"/>
    <n v="0"/>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22 - SAN JUAN"/>
    <n v="0"/>
    <n v="20000"/>
    <n v="2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2 - AZUA"/>
    <n v="49434623"/>
    <n v="38619574.939999998"/>
    <n v="33799153.330000006"/>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3 - BAHORUCO"/>
    <n v="25000000"/>
    <n v="19445065.969999999"/>
    <n v="17616107.86999999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4 - BARAHONA"/>
    <n v="25000000"/>
    <n v="19302759.149999999"/>
    <n v="15614386.35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7 - ELIAS PINA"/>
    <n v="25000000"/>
    <n v="18284965.949999999"/>
    <n v="14244759.31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10 - INDEPENDENCIA"/>
    <n v="25000000"/>
    <n v="18735065.969999999"/>
    <n v="16326695.8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22 - SAN JUAN"/>
    <n v="25000000"/>
    <n v="18486914.109999999"/>
    <n v="14244759.300000001"/>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 "/>
    <s v="99 - MULTIPROVINCIAL"/>
    <n v="30023157"/>
    <n v="10873875"/>
    <n v="6762059.3499999996"/>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70 - DONACION EXTERNA"/>
    <s v=" "/>
    <s v="99 - MULTIPROVINCIAL"/>
    <n v="0"/>
    <n v="1976075.61"/>
    <n v="505410.05"/>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 "/>
    <s v="99 - MULTIPROVINCIAL"/>
    <n v="3418000"/>
    <n v="2261040"/>
    <n v="328441.2"/>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 "/>
    <s v="99 - MULTIPROVINCIAL"/>
    <n v="0"/>
    <n v="217356"/>
    <n v="43471.199999999997"/>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 "/>
    <s v="99 - MULTIPROVINCIAL"/>
    <n v="6000000"/>
    <n v="427750"/>
    <n v="42775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 "/>
    <s v="99 - MULTIPROVINCIAL"/>
    <n v="4300000"/>
    <n v="2488301"/>
    <n v="1484408.51"/>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 "/>
    <s v="99 - MULTIPROVINCIAL"/>
    <n v="0"/>
    <n v="2500000"/>
    <n v="93928"/>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 "/>
    <s v="99 - MULTIPROVINCIAL"/>
    <n v="210000"/>
    <n v="210000"/>
    <n v="185395.48"/>
  </r>
  <r>
    <s v="2024"/>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10 - FONDO GENERAL"/>
    <s v=" "/>
    <s v="99 - MULTIPROVINCIAL"/>
    <n v="10250000"/>
    <n v="1500000"/>
    <n v="1183439.52"/>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 "/>
    <s v="99 - MULTIPROVINCIAL"/>
    <n v="0"/>
    <n v="45486470.880000003"/>
    <n v="21181508.66"/>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 "/>
    <s v="99 - MULTIPROVINCIAL"/>
    <n v="13326259"/>
    <n v="319085.62999999966"/>
    <n v="239366.64"/>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 "/>
    <s v="99 - MULTIPROVINCIAL"/>
    <n v="0"/>
    <n v="2678006.13"/>
    <n v="580184.69999999995"/>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 "/>
    <s v="99 - MULTIPROVINCIAL"/>
    <n v="3300000"/>
    <n v="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 "/>
    <s v="99 - MULTIPROVINCIAL"/>
    <n v="0"/>
    <n v="800000"/>
    <n v="599204"/>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 "/>
    <s v="99 - MULTIPROVINCIAL"/>
    <n v="100000"/>
    <n v="34574"/>
    <n v="34574"/>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 "/>
    <s v="99 - MULTIPROVINCIAL"/>
    <n v="4000000"/>
    <n v="4300000"/>
    <n v="429440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 "/>
    <s v="99 - MULTIPROVINCIAL"/>
    <n v="0"/>
    <n v="33644222.859999999"/>
    <n v="5954011.7299999995"/>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 "/>
    <s v="99 - MULTIPROVINCIAL"/>
    <n v="5000000"/>
    <n v="939891.20000000019"/>
    <n v="939891.19999999995"/>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10 - FONDO GENERAL"/>
    <s v=" "/>
    <s v="99 - MULTIPROVINCIAL"/>
    <n v="0"/>
    <n v="200000"/>
    <n v="188795.16"/>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 "/>
    <s v="99 - MULTIPROVINCIAL"/>
    <n v="1000000"/>
    <n v="337064.86"/>
    <n v="337064.86"/>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10 - FONDO GENERAL"/>
    <s v=" "/>
    <s v="99 - MULTIPROVINCIAL"/>
    <n v="0"/>
    <n v="1700000"/>
    <n v="23000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 "/>
    <s v="99 - MULTIPROVINCIAL"/>
    <n v="1000000"/>
    <n v="866157.90999999992"/>
    <n v="86100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10 - FONDO GENERAL"/>
    <s v=" "/>
    <s v="99 - MULTIPROVINCIAL"/>
    <n v="0"/>
    <n v="336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 "/>
    <s v="99 - MULTIPROVINCIAL"/>
    <n v="500000"/>
    <n v="153400"/>
    <n v="153400"/>
  </r>
  <r>
    <s v="2024"/>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 "/>
    <s v="99 - MULTIPROVINCIAL"/>
    <n v="169000000"/>
    <n v="3634163.2600000054"/>
    <n v="1260484.3900000001"/>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 "/>
    <s v="99 - MULTIPROVINCIAL"/>
    <n v="1200000"/>
    <n v="3944938.29"/>
    <n v="2400027.67"/>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 "/>
    <s v="99 - MULTIPROVINCIAL"/>
    <n v="1200000"/>
    <n v="2669845.5"/>
    <n v="353555.52"/>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 "/>
    <s v="99 - MULTIPROVINCIAL"/>
    <n v="800000"/>
    <n v="1598083.58"/>
    <n v="159182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 "/>
    <s v="99 - MULTIPROVINCIAL"/>
    <n v="300000"/>
    <n v="362827.28"/>
    <n v="362727.28"/>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 "/>
    <s v="99 - MULTIPROVINCIAL"/>
    <n v="1633762"/>
    <n v="23469588.84"/>
    <n v="2805998.51"/>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 "/>
    <s v="99 - MULTIPROVINCIAL"/>
    <n v="300000"/>
    <n v="2830806"/>
    <n v="18500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 "/>
    <s v="99 - MULTIPROVINCIAL"/>
    <n v="1000000"/>
    <n v="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 "/>
    <s v="99 - MULTIPROVINCIAL"/>
    <n v="0"/>
    <n v="220211.6"/>
    <n v="220211.6"/>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 "/>
    <s v="99 - MULTIPROVINCIAL"/>
    <n v="0"/>
    <n v="0"/>
    <n v="0"/>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8 - BIENES INTANGIBLES"/>
    <s v="N"/>
    <s v="00 - N/A"/>
    <s v="10 - FONDO GENERAL"/>
    <s v=" "/>
    <s v="99 - MULTIPROVINCIAL"/>
    <n v="0"/>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 "/>
    <s v="99 - MULTIPROVINCIAL"/>
    <n v="0"/>
    <n v="23558618.699999999"/>
    <n v="16511829.270000003"/>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0"/>
    <n v="200000"/>
    <n v="98963.27"/>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307000"/>
    <n v="985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16030000"/>
    <n v="1569000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5536110.3100000005"/>
    <n v="2994269.39"/>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74203.34"/>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 "/>
    <s v="99 - MULTIPROVINCIAL"/>
    <n v="0"/>
    <n v="1074067.6499999999"/>
    <n v="95300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 "/>
    <s v="99 - MULTIPROVINCIAL"/>
    <n v="262035000"/>
    <n v="7191711.8000000119"/>
    <n v="1944578.71"/>
  </r>
  <r>
    <s v="2024"/>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 "/>
    <s v="99 - MULTIPROVINCIAL"/>
    <n v="0"/>
    <n v="21000"/>
    <n v="0"/>
  </r>
  <r>
    <s v="2024"/>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 "/>
    <s v="99 - MULTIPROVINCIAL"/>
    <n v="0"/>
    <n v="130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 "/>
    <s v="99 - MULTIPROVINCIAL"/>
    <n v="171886"/>
    <n v="171886"/>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 "/>
    <s v="99 - MULTIPROVINCIAL"/>
    <n v="2700"/>
    <n v="27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 "/>
    <s v="99 - MULTIPROVINCIAL"/>
    <n v="15000"/>
    <n v="33524.92"/>
    <n v="18524.919999999998"/>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10 - FONDO GENERAL"/>
    <s v=" "/>
    <s v="99 - MULTIPROVINCIAL"/>
    <n v="200000"/>
    <n v="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 "/>
    <s v="99 - MULTIPROVINCIAL"/>
    <n v="4200000"/>
    <n v="4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 "/>
    <s v="99 - MULTIPROVINCIAL"/>
    <n v="171601"/>
    <n v="171601"/>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 "/>
    <s v="99 - MULTIPROVINCIAL"/>
    <n v="52500"/>
    <n v="781422"/>
    <n v="722432.75"/>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 "/>
    <s v="99 - MULTIPROVINCIAL"/>
    <n v="28601"/>
    <n v="133142.16"/>
    <n v="104541.16"/>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6000"/>
    <n v="621500"/>
    <n v="539605.36"/>
  </r>
  <r>
    <s v="2024"/>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 "/>
    <s v="99 - MULTIPROVINCIAL"/>
    <n v="0"/>
    <n v="1526520.9300000002"/>
    <n v="81688.19"/>
  </r>
  <r>
    <s v="2024"/>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258479.4"/>
    <n v="258478.86"/>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 "/>
    <s v="99 - MULTIPROVINCIAL"/>
    <n v="1900000"/>
    <n v="2083974"/>
    <n v="1092984.82"/>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2 - MOBILIARIO Y EQUIPO DE AUDIO, AUDIOVISUAL, RECREATIVO Y EDUCACIONAL"/>
    <s v="N"/>
    <s v="00 - N/A"/>
    <s v="10 - FONDO GENERAL"/>
    <s v=" "/>
    <s v="99 - MULTIPROVINCIAL"/>
    <n v="0"/>
    <n v="199350"/>
    <n v="153994.87000000002"/>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4 - VEHÍCULOS Y EQUIPO DE TRANSPORTE, TRACCIÓN Y ELEVACIÓN"/>
    <s v="N"/>
    <s v="00 - N/A"/>
    <s v="10 - FONDO GENERAL"/>
    <s v=" "/>
    <s v="99 - MULTIPROVINCIAL"/>
    <n v="0"/>
    <n v="27000"/>
    <n v="26397.24"/>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 "/>
    <s v="99 - MULTIPROVINCIAL"/>
    <n v="1100000"/>
    <n v="310000"/>
    <n v="81941.56"/>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 "/>
    <s v="99 - MULTIPROVINCIAL"/>
    <n v="0"/>
    <n v="34000"/>
    <n v="33984"/>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 "/>
    <s v="01 - DISTRITO NACIONAL"/>
    <n v="6910000"/>
    <n v="9800000"/>
    <n v="6130967.4100000001"/>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 "/>
    <s v="99 - MULTIPROVINCIAL"/>
    <n v="28119739"/>
    <n v="20619739"/>
    <n v="12249078.219999999"/>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01 - DISTRITO NACIONAL"/>
    <n v="1350000"/>
    <n v="3585000"/>
    <n v="1887742.6099999999"/>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01 - DISTRITO NACIONAL"/>
    <n v="300000"/>
    <n v="200000"/>
    <n v="22378.7"/>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01 - DISTRITO NACIONAL"/>
    <n v="0"/>
    <n v="60000"/>
    <n v="47103.7"/>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 "/>
    <s v="01 - DISTRITO NACIONAL"/>
    <n v="1050000"/>
    <n v="480000"/>
    <n v="318108"/>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 "/>
    <s v="01 - DISTRITO NACIONAL"/>
    <n v="4000000"/>
    <n v="100000"/>
    <n v="57925.91"/>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 "/>
    <s v="01 - DISTRITO NACIONAL"/>
    <n v="500000"/>
    <n v="0"/>
    <n v="0"/>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 "/>
    <s v="01 - DISTRITO NACIONAL"/>
    <n v="15086972"/>
    <n v="1252217.67"/>
    <n v="287871.15000000002"/>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 "/>
    <s v="01 - DISTRITO NACIONAL"/>
    <n v="1641966"/>
    <n v="783966"/>
    <n v="732664.37"/>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 "/>
    <s v="01 - DISTRITO NACIONAL"/>
    <n v="0"/>
    <n v="99000"/>
    <n v="84960"/>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 "/>
    <s v="01 - DISTRITO NACIONAL"/>
    <n v="0"/>
    <n v="2500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 "/>
    <s v="01 - DISTRITO NACIONAL"/>
    <n v="0"/>
    <n v="3968719"/>
    <n v="1311233.02"/>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 "/>
    <s v="99 - MULTIPROVINCIAL"/>
    <n v="0"/>
    <n v="5205104"/>
    <n v="3987770.1899999995"/>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 "/>
    <s v="99 - MULTIPROVINCIAL"/>
    <n v="0"/>
    <n v="1405254"/>
    <n v="1405253.73"/>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3 - EQUIPO E INSTRUMENTAL, CIENTÍFICO Y LABORATORIO"/>
    <s v="N"/>
    <s v="00 - N/A"/>
    <s v="10 - FONDO GENERAL"/>
    <s v=" "/>
    <s v="01 - DISTRITO NACIONAL"/>
    <n v="0"/>
    <n v="17491"/>
    <n v="1749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4 - VEHÍCULOS Y EQUIPO DE TRANSPORTE, TRACCIÓN Y ELEVACIÓN"/>
    <s v="N"/>
    <s v="00 - N/A"/>
    <s v="10 - FONDO GENERAL"/>
    <s v=" "/>
    <s v="99 - MULTIPROVINCIAL"/>
    <n v="0"/>
    <n v="13634400"/>
    <n v="1363440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 "/>
    <s v="01 - DISTRITO NACIONAL"/>
    <n v="0"/>
    <n v="1145238"/>
    <n v="334028.31"/>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 "/>
    <s v="99 - MULTIPROVINCIAL"/>
    <n v="0"/>
    <n v="1552809"/>
    <n v="568264.92000000004"/>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 "/>
    <s v="99 - MULTIPROVINCIAL"/>
    <n v="0"/>
    <n v="1361787"/>
    <n v="1361786.28"/>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8 - BIENES INTANGIBLES"/>
    <s v="N"/>
    <s v="00 - N/A"/>
    <s v="10 - FONDO GENERAL"/>
    <s v=" "/>
    <s v="01 - DISTRITO NACIONAL"/>
    <n v="0"/>
    <n v="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8 - BIENES INTANGIBLES"/>
    <s v="N"/>
    <s v="00 - N/A"/>
    <s v="10 - FONDO GENERAL"/>
    <s v=" "/>
    <s v="99 - MULTIPROVINCIAL"/>
    <n v="0"/>
    <n v="34369390"/>
    <n v="31784005.390000001"/>
  </r>
  <r>
    <s v="2024"/>
    <x v="0"/>
    <x v="0"/>
    <x v="1"/>
    <x v="7"/>
    <s v="2 - Poder Ejecutivo"/>
    <s v="0222 - MINISTERIO DE ENERGIA Y MINAS"/>
    <s v="0001 - MINISTERIO DE ENERGIA Y MINAS"/>
    <s v="2 - SERVICIOS ECONÓMICOS"/>
    <s v="2.4 - Energía y combustible"/>
    <s v="2.4.03 - Combustible"/>
    <s v="2.6 - BIENES MUEBLES, INMUEBLES E INTANGIBLES"/>
    <s v="2.6.3 - EQUIPO E INSTRUMENTAL, CIENTÍFICO Y LABORATORIO"/>
    <s v="N"/>
    <s v="00 - N/A"/>
    <s v="10 - FONDO GENERAL"/>
    <s v=" "/>
    <s v="99 - MULTIPROVINCIAL"/>
    <n v="0"/>
    <n v="0"/>
    <n v="0"/>
  </r>
  <r>
    <s v="2024"/>
    <x v="0"/>
    <x v="0"/>
    <x v="1"/>
    <x v="7"/>
    <s v="2 - Poder Ejecutivo"/>
    <s v="0222 - MINISTERIO DE ENERGIA Y MINAS"/>
    <s v="0001 - MINISTERIO DE ENERGIA Y MINAS"/>
    <s v="2 - SERVICIOS ECONÓMICOS"/>
    <s v="2.4 - Energía y combustible"/>
    <s v="2.4.03 - Combustible"/>
    <s v="2.6 - BIENES MUEBLES, INMUEBLES E INTANGIBLES"/>
    <s v="2.6.5 - MAQUINARIA, OTROS EQUIPOS Y HERRAMIENTAS"/>
    <s v="N"/>
    <s v="00 - N/A"/>
    <s v="10 - FONDO GENERAL"/>
    <s v=" "/>
    <s v="99 - MULTIPROVINCIAL"/>
    <n v="0"/>
    <n v="206500"/>
    <n v="0"/>
  </r>
  <r>
    <s v="2024"/>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1 - MEJORAMIENTO DEL SISTEMA DE DISTRIBUCION ELECTRICA A NIVEL NACIONAL"/>
    <s v="60 - CREDITO EXTERNO"/>
    <n v="13434"/>
    <s v="99 - MULTIPROVINCIAL"/>
    <n v="1205000000"/>
    <n v="162652694"/>
    <n v="0"/>
  </r>
  <r>
    <s v="2024"/>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N"/>
    <s v="00 - N/A"/>
    <s v="10 - FONDO GENERAL"/>
    <s v=" "/>
    <s v="99 - MULTIPROVINCIAL"/>
    <n v="0"/>
    <n v="0"/>
    <n v="0"/>
  </r>
  <r>
    <s v="2024"/>
    <x v="0"/>
    <x v="0"/>
    <x v="1"/>
    <x v="7"/>
    <s v="2 - Poder Ejecutivo"/>
    <s v="0222 - MINISTERIO DE ENERGIA Y MINAS"/>
    <s v="0001 - MINISTERIO DE ENERGIA Y MINAS"/>
    <s v="2 - SERVICIOS ECONÓMICOS"/>
    <s v="2.4 - Energía y combustible"/>
    <s v="2.4.08 - Energía eléctrica de fuentes nucleares"/>
    <s v="2.7 - OBRAS"/>
    <s v="2.7.1 - OBRAS EN EDIFICACIONES"/>
    <s v="N"/>
    <s v="00 - N/A"/>
    <s v="10 - FONDO GENERAL"/>
    <s v=" "/>
    <s v="99 - MULTIPROVINCIAL"/>
    <n v="0"/>
    <n v="43400000"/>
    <n v="11237014.980000002"/>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 "/>
    <s v="99 - MULTIPROVINCIAL"/>
    <n v="44742478"/>
    <n v="23159603"/>
    <n v="9411911.8200000022"/>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 "/>
    <s v="99 - MULTIPROVINCIAL"/>
    <n v="1905481"/>
    <n v="3690169"/>
    <n v="2758110.84"/>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 "/>
    <s v="99 - MULTIPROVINCIAL"/>
    <n v="2641148"/>
    <n v="38000"/>
    <n v="7492.39"/>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 "/>
    <s v="99 - MULTIPROVINCIAL"/>
    <n v="18562530"/>
    <n v="27714590"/>
    <n v="20851222.32"/>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 "/>
    <s v="99 - MULTIPROVINCIAL"/>
    <n v="0"/>
    <n v="12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 "/>
    <s v="99 - MULTIPROVINCIAL"/>
    <n v="32817463"/>
    <n v="13570643"/>
    <n v="4443829.67"/>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 "/>
    <s v="99 - MULTIPROVINCIAL"/>
    <n v="5000000"/>
    <n v="37430219"/>
    <n v="4650556.9800000004"/>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 "/>
    <s v="99 - MULTIPROVINCIAL"/>
    <n v="0"/>
    <n v="1491000"/>
    <n v="1470467.5"/>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 "/>
    <s v="99 - MULTIPROVINCIAL"/>
    <n v="0"/>
    <n v="234000"/>
    <n v="3776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 "/>
    <s v="99 - MULTIPROVINCIAL"/>
    <n v="23650000"/>
    <n v="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 "/>
    <s v="99 - MULTIPROVINCIAL"/>
    <n v="0"/>
    <n v="41150"/>
    <n v="29863.200000000001"/>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 "/>
    <s v="99 - MULTIPROVINCIAL"/>
    <n v="86115852"/>
    <n v="21719717"/>
    <n v="4952139.8499999996"/>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 "/>
    <s v="99 - MULTIPROVINCIAL"/>
    <n v="17996"/>
    <n v="717676"/>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647000"/>
    <n v="249971.20000000001"/>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N"/>
    <s v="00 - N/A"/>
    <s v="10 - FONDO GENERAL"/>
    <s v=" "/>
    <s v="99 - MULTIPROVINCIAL"/>
    <n v="0"/>
    <n v="1300000"/>
    <n v="234331.58"/>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 "/>
    <s v="99 - MULTIPROVINCIAL"/>
    <n v="174019"/>
    <n v="7297514"/>
    <n v="6400401.9299999988"/>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174795"/>
    <n v="119794.99"/>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N"/>
    <s v="00 - N/A"/>
    <s v="10 - FONDO GENERAL"/>
    <s v=" "/>
    <s v="99 - MULTIPROVINCIAL"/>
    <n v="0"/>
    <n v="700000"/>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 "/>
    <s v="99 - MULTIPROVINCIAL"/>
    <n v="0"/>
    <n v="16831535"/>
    <n v="9418016.4600000009"/>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520000"/>
    <n v="11919.75"/>
  </r>
  <r>
    <s v="2024"/>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N"/>
    <s v="00 - N/A"/>
    <s v="10 - FONDO GENERAL"/>
    <s v=" "/>
    <s v="99 - MULTIPROVINCIAL"/>
    <n v="0"/>
    <n v="30450000"/>
    <n v="10615347.219999999"/>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 "/>
    <s v="99 - MULTIPROVINCIAL"/>
    <n v="117230"/>
    <n v="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 "/>
    <s v="99 - MULTIPROVINCIAL"/>
    <n v="155564"/>
    <n v="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 "/>
    <s v="99 - MULTIPROVINCIAL"/>
    <n v="4000000"/>
    <n v="9204"/>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 "/>
    <s v="99 - MULTIPROVINCIAL"/>
    <n v="8579464"/>
    <n v="1111000"/>
    <n v="109320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7 - OBRAS"/>
    <s v="2.7.1 - OBRAS EN EDIFICACIONES"/>
    <s v="N"/>
    <s v="00 - N/A"/>
    <s v="10 - FONDO GENERAL"/>
    <s v=" "/>
    <s v="99 - MULTIPROVINCIAL"/>
    <n v="0"/>
    <n v="5525000"/>
    <n v="3811391.01"/>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 "/>
    <s v="99 - MULTIPROVINCIAL"/>
    <n v="1250000"/>
    <n v="1558500"/>
    <n v="1267063.95"/>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 "/>
    <s v="99 - MULTIPROVINCIAL"/>
    <n v="0"/>
    <n v="500000"/>
    <n v="391572.2"/>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2 - MOBILIARIO Y EQUIPO DE AUDIO, AUDIOVISUAL, RECREATIVO Y EDUCACIONAL"/>
    <s v="N"/>
    <s v="00 - N/A"/>
    <s v="10 - FONDO GENERAL"/>
    <s v=" "/>
    <s v="99 - MULTIPROVINCIAL"/>
    <n v="150000"/>
    <n v="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3 - EQUIPO E INSTRUMENTAL, CIENTÍFICO Y LABORATORIO"/>
    <s v="N"/>
    <s v="00 - N/A"/>
    <s v="10 - FONDO GENERAL"/>
    <s v=" "/>
    <s v="99 - MULTIPROVINCIAL"/>
    <n v="40000"/>
    <n v="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20 - FONDOS CON DESTINO ESPECÍFICO"/>
    <s v=" "/>
    <s v="99 - MULTIPROVINCIAL"/>
    <n v="1609077"/>
    <n v="125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 "/>
    <s v="99 - MULTIPROVINCIAL"/>
    <n v="450000"/>
    <n v="199500"/>
    <n v="197155.96"/>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 "/>
    <s v="99 - MULTIPROVINCIAL"/>
    <n v="0"/>
    <n v="20000"/>
    <n v="19304.8"/>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 "/>
    <s v="99 - MULTIPROVINCIAL"/>
    <n v="1050000"/>
    <n v="50000"/>
    <n v="0"/>
  </r>
  <r>
    <s v="2024"/>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n v="14749"/>
    <s v="01 - DISTRITO NACIONAL"/>
    <n v="0"/>
    <n v="0"/>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0000000"/>
    <n v="35093846"/>
    <n v="35093844.960000001"/>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10000000"/>
    <n v="16750149.66"/>
    <n v="16750148.84"/>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735283"/>
    <n v="43819720.75"/>
    <n v="43819720.75"/>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0"/>
    <n v="4073576"/>
    <n v="4073574.89"/>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0"/>
    <n v="37792545.850000001"/>
    <n v="37792545.369999997"/>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n v="14640"/>
    <s v="99 - MULTIPROVINCIAL"/>
    <n v="0"/>
    <n v="355624.41999999993"/>
    <n v="49524.88"/>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3 - CONSTRUCCIÓN DEL CENTRO DE RETENCIÓN VEHICULAR DE LA DIGESETT, PROVINCIA SANTO DOMINGO"/>
    <s v="10 - FONDO GENERAL"/>
    <n v="14640"/>
    <s v="99 - MULTIPROVINCIAL"/>
    <n v="0"/>
    <n v="63000"/>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1756292.17"/>
    <n v="2351258.4300000002"/>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81961307"/>
    <n v="201171220.59"/>
    <n v="201171220.06"/>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13299938"/>
    <n v="0"/>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100000000"/>
    <n v="1.0099999979138374"/>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0"/>
    <n v="183973671"/>
    <n v="183973670.98000002"/>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118946174"/>
    <n v="601734176.20000005"/>
    <n v="601734175.09000003"/>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0"/>
    <n v="70471242"/>
    <n v="70471241.45999999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10 - FONDO GENERAL"/>
    <n v="14649"/>
    <s v="32 - SANTO DOMINGO"/>
    <n v="0"/>
    <n v="136219979"/>
    <n v="136219977.02999997"/>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10 - FONDO GENERAL"/>
    <n v="14649"/>
    <s v="32 - SANTO DOMINGO"/>
    <n v="0"/>
    <n v="12287082"/>
    <n v="11067975.789999999"/>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10 - FONDO GENERAL"/>
    <n v="14649"/>
    <s v="32 - SANTO DOMINGO"/>
    <n v="0"/>
    <n v="999475.25"/>
    <n v="999475.25"/>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718629256"/>
    <n v="1224150298.5799999"/>
    <n v="1222676603.200000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3910828"/>
    <n v="17433594"/>
    <n v="17433593.88000000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15096247"/>
    <n v="10365009.649999999"/>
    <n v="10365009.65"/>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2351078"/>
    <n v="15379743.719999999"/>
    <n v="15379742.720000001"/>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1969498"/>
    <n v="4534274"/>
    <n v="4534274"/>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8638298"/>
    <n v="6138298"/>
    <n v="4462463.46"/>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567772"/>
    <n v="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21668804"/>
    <n v="21399196"/>
    <n v="21399195.52"/>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11834423"/>
    <n v="12391695"/>
    <n v="12391693.620000001"/>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166092"/>
    <n v="4166091.9999999991"/>
    <n v="4166092"/>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8 - CONSTRUCCIÓN DEL HOSPITAL DE VILLA HERMOSA EN LA PROVINCIA DE LA ROMANA"/>
    <s v="10 - FONDO GENERAL"/>
    <n v="14125"/>
    <s v="12 - LA ROMANA"/>
    <n v="4046326"/>
    <n v="2735403"/>
    <n v="2735401.08"/>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n v="14127"/>
    <s v="25 - SANTIAGO"/>
    <n v="3631091"/>
    <n v="8844865"/>
    <n v="8844863.0199999996"/>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1.6099999998696148"/>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0"/>
    <n v="579639.35999999987"/>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98 - CONSTRUCCIÓN HOSPITAL MUNICIPAL DE DAJABÓN PROVINCIA DAJABÓN, REPÚBLICA DOMINICANA"/>
    <s v="10 - FONDO GENERAL"/>
    <n v="14178"/>
    <s v="05 - DAJABON"/>
    <n v="5910215"/>
    <n v="2777278"/>
    <n v="2777277.26"/>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0"/>
    <n v="0.37999999523162842"/>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3559648"/>
    <n v="23559647.149999999"/>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98517084"/>
    <n v="13309517.469999999"/>
    <n v="13309517.470000001"/>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0"/>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98381387"/>
    <n v="20964776"/>
    <n v="20964775.8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39999999850988388"/>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5973578"/>
    <n v="9493150.9100000001"/>
    <n v="9493150.8200000003"/>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5825754"/>
    <n v="5825754"/>
    <n v="2257146.15"/>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6858925"/>
    <n v="2286242.4400000004"/>
    <n v="2286242.4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6241533"/>
    <n v="14333679.57"/>
    <n v="13770037.02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50000000"/>
    <n v="732257946.26999998"/>
    <n v="732257944.75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46287347"/>
    <n v="104453064"/>
    <n v="103452920.3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94392520"/>
    <n v="57935426.650000095"/>
    <n v="57935426.53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81086958"/>
    <n v="41963118"/>
    <n v="41963117.079999998"/>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45000000"/>
    <n v="214851027"/>
    <n v="214850044.17000002"/>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12286357"/>
    <n v="7222197"/>
    <n v="7222196.839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275521419"/>
    <n v="187989142"/>
    <n v="187989141.99999997"/>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0"/>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8 - REPARACIÓN HOSPITALES DE LA PROVINCIA LA VEGA"/>
    <s v="10 - FONDO GENERAL"/>
    <n v="13530"/>
    <s v="13 - LA VEGA"/>
    <n v="3906459"/>
    <n v="1513050.6600000001"/>
    <n v="1513049.089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4387280"/>
    <n v="424486"/>
    <n v="424485.28"/>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2458241"/>
    <n v="552541"/>
    <n v="552537.639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243336587"/>
    <n v="366340917.21000004"/>
    <n v="366340916.1500000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200615327"/>
    <n v="254392203"/>
    <n v="254392202.980000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5284479"/>
    <n v="54360803.310000002"/>
    <n v="54360801.2400000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0"/>
    <n v="7377525"/>
    <n v="7377522.570000000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0"/>
    <n v="21094971.629999999"/>
    <n v="21094971.030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2956598"/>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19237622"/>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11062042"/>
    <n v="1"/>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22462683"/>
    <n v="4800264.66"/>
    <n v="4800263.9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521017995"/>
    <n v="105158362"/>
    <n v="105158361.27"/>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129986395"/>
    <n v="105173265"/>
    <n v="105173265"/>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281505361"/>
    <n v="358470845.93000001"/>
    <n v="358470845.15999997"/>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256993362"/>
    <n v="263402158.63"/>
    <n v="263402158.6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1379657"/>
    <n v="57245570"/>
    <n v="57245569.9900000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12012315"/>
    <n v="65000000"/>
    <n v="6500000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58600426"/>
    <n v="114865470.84999999"/>
    <n v="114865470.46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322518567"/>
    <n v="375218567"/>
    <n v="375218566.30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60011148"/>
    <n v="91771020.280000001"/>
    <n v="91771019.4200000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46400670"/>
    <n v="105009725"/>
    <n v="105009725"/>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0"/>
    <n v="14437651.009999998"/>
    <n v="14437650.359999999"/>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0"/>
    <n v="11914875.009999998"/>
    <n v="11914874.8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317136301"/>
    <n v="217019954.06999999"/>
    <n v="217019952.22"/>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524142828"/>
    <n v="1124796155.6300001"/>
    <n v="1124796154.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0"/>
    <n v="70660049"/>
    <n v="70660048.390000001"/>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0346096"/>
    <n v="2529347.0099999998"/>
    <n v="2529346.9700000002"/>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2 - CONSTRUCCIÓN DEL CLUB DEPORTIVO LOS JARDINES DEL NORTE, DISTRITO NACIONAL"/>
    <s v="10 - FONDO GENERAL"/>
    <n v="15200"/>
    <s v="01 - DISTRITO NACIONAL"/>
    <n v="0"/>
    <n v="9.9999904632568359E-3"/>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3495166"/>
    <n v="2223495"/>
    <n v="2223494.9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8000000"/>
    <n v="12024671.34"/>
    <n v="12024668.4"/>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26655240"/>
    <n v="10351596.700000001"/>
    <n v="10351595.95999999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6500000"/>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0"/>
    <n v="10483372"/>
    <n v="10477370.9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1 - CONSTRUCCIÓN RESIDENCIA DE LA ARQUIDIOCESIS, PROVINCIA SANTIAGO"/>
    <s v="10 - FONDO GENERAL"/>
    <n v="14604"/>
    <s v="25 - SANTIAGO"/>
    <n v="2642267"/>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10000000"/>
    <n v="4007159.8999999994"/>
    <n v="4007159.38"/>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13190276"/>
    <n v="24923210"/>
    <n v="24923208.69999999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67635236"/>
    <n v="30134389.619999997"/>
    <n v="26372421.160000008"/>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8159739"/>
    <n v="2721269"/>
    <n v="2721268.9299999997"/>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0"/>
    <n v="10942876"/>
    <n v="10942875.989999998"/>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0"/>
    <n v="68036450"/>
    <n v="68036449.989999995"/>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2181120"/>
    <n v="0"/>
    <n v="0"/>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0"/>
    <n v="112641388"/>
    <n v="112641387.97"/>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307832383"/>
    <n v="225024355"/>
    <n v="224842418.58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166366052"/>
    <n v="180937105"/>
    <n v="171028649.52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201040000"/>
    <n v="372822627"/>
    <n v="318714152.31999999"/>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142958695"/>
    <n v="242721592"/>
    <n v="242721591.69"/>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1030632"/>
    <n v="184962673"/>
    <n v="184962672.49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176434313"/>
    <n v="397659069.27999997"/>
    <n v="397659067.26999998"/>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0"/>
    <n v="114777201.65000001"/>
    <n v="114777200.92"/>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6 - REHABILITACIÓN CENTRO TECNOLOGICO COMUNITARIO LOS LLANOS, PROVINCIA SAN PEDRO DE MACORIS"/>
    <s v="10 - FONDO GENERAL"/>
    <n v="14739"/>
    <s v="23 - SAN PEDRO DE MACORIS"/>
    <n v="963350"/>
    <n v="711822"/>
    <n v="711759.49"/>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9 - REHABILITACIÓN CENTRO TECNOLOGICO COMUNITARIO DE SAN RAFAEL DEL YUMA, PROVINCIA LA ALTAGRACIA"/>
    <s v="10 - FONDO GENERAL"/>
    <n v="14740"/>
    <s v="11 - LA ALTAGRACIA"/>
    <n v="3442388"/>
    <n v="5412314.5099999998"/>
    <n v="5412313.7699999996"/>
  </r>
  <r>
    <s v="2024"/>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5500000"/>
    <n v="1201936"/>
    <n v="1201935.21"/>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 "/>
    <s v="99 - MULTIPROVINCIAL"/>
    <n v="9060000"/>
    <n v="22600000"/>
    <n v="18643286.290000003"/>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 "/>
    <s v="99 - MULTIPROVINCIAL"/>
    <n v="42450000"/>
    <n v="18340777"/>
    <n v="13344818.51000000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 "/>
    <s v="99 - MULTIPROVINCIAL"/>
    <n v="205000"/>
    <n v="205000"/>
    <n v="131605.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 "/>
    <s v="99 - MULTIPROVINCIAL"/>
    <n v="2005000"/>
    <n v="4830000"/>
    <n v="2693140.510000000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 "/>
    <s v="99 - MULTIPROVINCIAL"/>
    <n v="100000"/>
    <n v="12254000"/>
    <n v="12153531.76"/>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 "/>
    <s v="99 - MULTIPROVINCIAL"/>
    <n v="700000"/>
    <n v="4850147"/>
    <n v="4553392.3299999991"/>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 "/>
    <s v="99 - MULTIPROVINCIAL"/>
    <n v="215000"/>
    <n v="2889000"/>
    <n v="28389.8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 "/>
    <s v="99 - MULTIPROVINCIAL"/>
    <n v="51515000"/>
    <n v="2245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 "/>
    <s v="99 - MULTIPROVINCIAL"/>
    <n v="1205000"/>
    <n v="1805000"/>
    <n v="1716613.3599999999"/>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 "/>
    <s v="99 - MULTIPROVINCIAL"/>
    <n v="2030000"/>
    <n v="11167168"/>
    <n v="5853236.700000000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 "/>
    <s v="99 - MULTIPROVINCIAL"/>
    <n v="0"/>
    <n v="1400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 "/>
    <s v="99 - MULTIPROVINCIAL"/>
    <n v="0"/>
    <n v="1800000"/>
    <n v="1190536.2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 "/>
    <s v="99 - MULTIPROVINCIAL"/>
    <n v="50000000"/>
    <n v="106000"/>
    <n v="39772.0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 "/>
    <s v="99 - MULTIPROVINCIAL"/>
    <n v="10000"/>
    <n v="10000"/>
    <n v="0"/>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 "/>
    <s v="99 - MULTIPROVINCIAL"/>
    <n v="805050000"/>
    <n v="18662063"/>
    <n v="18574127.780000001"/>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 "/>
    <s v="99 - MULTIPROVINCIAL"/>
    <n v="15050000"/>
    <n v="140800160.37"/>
    <n v="140799516.38"/>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 "/>
    <s v="99 - MULTIPROVINCIAL"/>
    <n v="0"/>
    <n v="130000000"/>
    <n v="120325709.72999999"/>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 "/>
    <s v="99 - MULTIPROVINCIAL"/>
    <n v="24626688"/>
    <n v="85626688"/>
    <n v="85626688"/>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3993197"/>
    <n v="3993197"/>
    <n v="3993197"/>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4 - VEHÍCULOS Y EQUIPO DE TRANSPORTE, TRACCIÓN Y ELEVACIÓN"/>
    <s v="N"/>
    <s v="00 - N/A"/>
    <s v="10 - FONDO GENERAL"/>
    <s v=" "/>
    <s v="99 - MULTIPROVINCIAL"/>
    <n v="3124640"/>
    <n v="3124640"/>
    <n v="3124640"/>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20917196"/>
    <n v="20917196"/>
    <n v="20917196"/>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 "/>
    <s v="99 - MULTIPROVINCIAL"/>
    <n v="3255875"/>
    <n v="3255875"/>
    <n v="3255875"/>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 "/>
    <s v="99 - MULTIPROVINCIAL"/>
    <n v="4277005"/>
    <n v="4277005"/>
    <n v="4277005"/>
  </r>
  <r>
    <s v="2024"/>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 "/>
    <s v="99 - MULTIPROVINCIAL"/>
    <n v="163064100"/>
    <n v="184021359"/>
    <n v="184021359"/>
  </r>
  <r>
    <s v="2024"/>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2 - MOBILIARIO Y EQUIPO DE AUDIO, AUDIOVISUAL, RECREATIVO Y EDUCACIONAL"/>
    <s v="N"/>
    <s v="00 - N/A"/>
    <s v="10 - FONDO GENERAL"/>
    <s v=" "/>
    <s v="99 - MULTIPROVINCIAL"/>
    <n v="0"/>
    <n v="2266300"/>
    <n v="2266300"/>
  </r>
  <r>
    <s v="2024"/>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 "/>
    <s v="99 - MULTIPROVINCIAL"/>
    <n v="0"/>
    <n v="185500"/>
    <n v="18550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 "/>
    <s v="99 - MULTIPROVINCIAL"/>
    <n v="33162701"/>
    <n v="33162701"/>
    <n v="33162701"/>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263440"/>
    <n v="263440"/>
    <n v="26344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435003"/>
    <n v="435003"/>
    <n v="435003"/>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2130000"/>
    <n v="2130000"/>
    <n v="213000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4218947"/>
    <n v="4218947"/>
    <n v="4218947"/>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3152418"/>
    <n v="3152418"/>
    <n v="3152418"/>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 "/>
    <s v="99 - MULTIPROVINCIAL"/>
    <n v="36646638"/>
    <n v="36646638"/>
    <n v="36646638"/>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 "/>
    <s v="99 - MULTIPROVINCIAL"/>
    <n v="26699362"/>
    <n v="28649520.990000002"/>
    <n v="28649520.989999987"/>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000000"/>
    <n v="1000000"/>
    <n v="100000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 "/>
    <s v="99 - MULTIPROVINCIAL"/>
    <n v="2750000"/>
    <n v="4075611.42"/>
    <n v="4075611.42"/>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100000"/>
    <n v="1075604.56"/>
    <n v="1075604.56"/>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 "/>
    <s v="99 - MULTIPROVINCIAL"/>
    <n v="5000000"/>
    <n v="3688444"/>
    <n v="3688444"/>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300000"/>
    <n v="204158.88"/>
    <n v="204158.88"/>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 "/>
    <s v="99 - MULTIPROVINCIAL"/>
    <n v="100000"/>
    <n v="326944.96000000002"/>
    <n v="326944.96000000002"/>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 "/>
    <s v="99 - MULTIPROVINCIAL"/>
    <n v="1050000"/>
    <n v="0"/>
    <n v="0"/>
  </r>
  <r>
    <s v="2024"/>
    <x v="0"/>
    <x v="0"/>
    <x v="1"/>
    <x v="7"/>
    <s v="7 - Defensor del Pueblo"/>
    <s v="0404 - DEFENSOR DEL PUEBLO"/>
    <s v="0001 - DEFENSOR DEL PUEBLO"/>
    <s v="1 - SERVICIOS  GENERALES"/>
    <s v="1.4 - Justicia, orden público y seguridad"/>
    <s v="1.4.03 - Administración y servicios de justicia"/>
    <s v="2.7 - OBRAS"/>
    <s v="2.7.1 - OBRAS EN EDIFICACIONES"/>
    <s v="N"/>
    <s v="00 - N/A"/>
    <s v="10 - FONDO GENERAL"/>
    <s v=" "/>
    <s v="99 - MULTIPROVINCIAL"/>
    <n v="1000000"/>
    <n v="0"/>
    <n v="0"/>
  </r>
  <r>
    <s v="2024"/>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220125275"/>
    <n v="220125275"/>
    <n v="220125275"/>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 "/>
    <s v="99 - MULTIPROVINCIAL"/>
    <n v="7207067"/>
    <n v="7207067"/>
    <n v="7207066.9799999995"/>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00000"/>
    <n v="150000"/>
    <n v="15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 "/>
    <s v="99 - MULTIPROVINCIAL"/>
    <n v="3500000"/>
    <n v="3450000"/>
    <n v="345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2000000"/>
    <n v="2000000"/>
    <n v="20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 "/>
    <s v="99 - MULTIPROVINCIAL"/>
    <n v="5000000"/>
    <n v="5000000"/>
    <n v="4999999.99"/>
  </r>
  <r>
    <s v="2024"/>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600"/>
    <n v="21600"/>
    <n v="0"/>
  </r>
  <r>
    <s v="2024"/>
    <x v="0"/>
    <x v="0"/>
    <x v="1"/>
    <x v="8"/>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 "/>
    <s v="99 - MULTIPROVINCIAL"/>
    <n v="561201"/>
    <n v="155697.44"/>
    <n v="0"/>
  </r>
  <r>
    <s v="2024"/>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 "/>
    <s v="99 - MULTIPROVINCIAL"/>
    <n v="0"/>
    <n v="131000"/>
    <n v="0"/>
  </r>
  <r>
    <s v="2024"/>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9 - EDIFICIOS, ESTRUCTURAS, TIERRAS, TERRENOS Y OBJETOS DE VALOR"/>
    <s v="N"/>
    <s v="00 - N/A"/>
    <s v="40 - TRANSFERENCIAS"/>
    <s v=" "/>
    <s v="99 - MULTIPROVINCIAL"/>
    <n v="0"/>
    <n v="1307912"/>
    <n v="1307912"/>
  </r>
  <r>
    <s v="2024"/>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 "/>
    <s v="99 - MULTIPROVINCIAL"/>
    <n v="550000"/>
    <n v="50000"/>
    <n v="0"/>
  </r>
  <r>
    <s v="2024"/>
    <x v="0"/>
    <x v="0"/>
    <x v="1"/>
    <x v="8"/>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166000"/>
    <n v="165648.4"/>
  </r>
  <r>
    <s v="2024"/>
    <x v="0"/>
    <x v="0"/>
    <x v="1"/>
    <x v="8"/>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20 - FONDOS CON DESTINO ESPECÍFICO"/>
    <s v=" "/>
    <s v="99 - MULTIPROVINCIAL"/>
    <n v="0"/>
    <n v="472001"/>
    <n v="441320"/>
  </r>
  <r>
    <s v="2024"/>
    <x v="0"/>
    <x v="0"/>
    <x v="1"/>
    <x v="8"/>
    <s v="2 - Poder Ejecutivo"/>
    <s v="0201 - PRESIDENCIA DE LA REPÚBLICA"/>
    <s v="0015 - DIRECCIÓN GENERAL DE DESARROLLO DE LA COMUNIDAD"/>
    <s v="4 - SERVICIOS SOCIALES"/>
    <s v="4.5 - Protección social"/>
    <s v="4.5.10 - Asistencia social"/>
    <s v="2.6 - BIENES MUEBLES, INMUEBLES E INTANGIBLES"/>
    <s v="2.6.9 - EDIFICIOS, ESTRUCTURAS, TIERRAS, TERRENOS Y OBJETOS DE VALOR"/>
    <s v="N"/>
    <s v="00 - N/A"/>
    <s v="10 - FONDO GENERAL"/>
    <s v=" "/>
    <s v="99 - MULTIPROVINCIAL"/>
    <n v="0"/>
    <n v="6372"/>
    <n v="6372"/>
  </r>
  <r>
    <s v="2024"/>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 "/>
    <s v="99 - MULTIPROVINCIAL"/>
    <n v="28000"/>
    <n v="0"/>
    <n v="0"/>
  </r>
  <r>
    <s v="2024"/>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 "/>
    <s v="99 - MULTIPROVINCIAL"/>
    <n v="1205000"/>
    <n v="1205000"/>
    <n v="1122070.98"/>
  </r>
  <r>
    <s v="2024"/>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500000"/>
    <n v="75000"/>
    <n v="0"/>
  </r>
  <r>
    <s v="2024"/>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 "/>
    <s v="99 - MULTIPROVINCIAL"/>
    <n v="713606"/>
    <n v="336229.6"/>
    <n v="0"/>
  </r>
  <r>
    <s v="2024"/>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 "/>
    <s v="99 - MULTIPROVINCIAL"/>
    <n v="0"/>
    <n v="3610800"/>
    <n v="0"/>
  </r>
  <r>
    <s v="2024"/>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 "/>
    <s v="99 - MULTIPROVINCIAL"/>
    <n v="0"/>
    <n v="900000"/>
    <n v="0"/>
  </r>
  <r>
    <s v="2024"/>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 "/>
    <s v="99 - MULTIPROVINCIAL"/>
    <n v="0"/>
    <n v="313880"/>
    <n v="313880"/>
  </r>
  <r>
    <s v="2024"/>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 "/>
    <s v="99 - MULTIPROVINCIAL"/>
    <n v="0"/>
    <n v="107000"/>
    <n v="106200"/>
  </r>
  <r>
    <s v="2024"/>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 "/>
    <s v="99 - MULTIPROVINCIAL"/>
    <n v="0"/>
    <n v="5016475"/>
    <n v="5016475"/>
  </r>
  <r>
    <s v="2024"/>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20 - FONDOS CON DESTINO ESPECÍFICO"/>
    <s v=" "/>
    <s v="99 - MULTIPROVINCIAL"/>
    <n v="0"/>
    <n v="0"/>
    <n v="0"/>
  </r>
  <r>
    <s v="2024"/>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 "/>
    <s v="99 - MULTIPROVINCIAL"/>
    <n v="0"/>
    <n v="1630200.47"/>
    <n v="1630199.9"/>
  </r>
  <r>
    <s v="2024"/>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 "/>
    <s v="99 - MULTIPROVINCIAL"/>
    <n v="0"/>
    <n v="3950000"/>
    <n v="3331544.98"/>
  </r>
  <r>
    <s v="2024"/>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 "/>
    <s v="99 - MULTIPROVINCIAL"/>
    <n v="0"/>
    <n v="180000"/>
    <n v="168150"/>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 "/>
    <s v="99 - MULTIPROVINCIAL"/>
    <n v="0"/>
    <n v="250000"/>
    <n v="429714.7"/>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38511896"/>
    <n v="37860005"/>
  </r>
  <r>
    <s v="2024"/>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 "/>
    <s v="99 - MULTIPROVINCIAL"/>
    <n v="0"/>
    <n v="1652"/>
    <n v="1652"/>
  </r>
  <r>
    <s v="2024"/>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 "/>
    <s v="99 - MULTIPROVINCIAL"/>
    <n v="0"/>
    <n v="2480950"/>
    <n v="0"/>
  </r>
  <r>
    <s v="2024"/>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 "/>
    <s v="99 - MULTIPROVINCIAL"/>
    <n v="0"/>
    <n v="343200"/>
    <n v="343199.98"/>
  </r>
  <r>
    <s v="2024"/>
    <x v="0"/>
    <x v="0"/>
    <x v="1"/>
    <x v="8"/>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9 - EDIFICIOS, ESTRUCTURAS, TIERRAS, TERRENOS Y OBJETOS DE VALOR"/>
    <s v="N"/>
    <s v="00 - N/A"/>
    <s v="10 - FONDO GENERAL"/>
    <s v=" "/>
    <s v="99 - MULTIPROVINCIAL"/>
    <n v="0"/>
    <n v="163839"/>
    <n v="163838.28"/>
  </r>
  <r>
    <s v="2024"/>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 "/>
    <s v="99 - MULTIPROVINCIAL"/>
    <n v="0"/>
    <n v="330400"/>
    <n v="330400"/>
  </r>
  <r>
    <s v="2024"/>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 "/>
    <s v="01 - DISTRITO NACIONAL"/>
    <n v="0"/>
    <n v="700000"/>
    <n v="837525.8"/>
  </r>
  <r>
    <s v="2024"/>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0"/>
    <n v="0"/>
  </r>
  <r>
    <s v="2024"/>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15600"/>
    <n v="0"/>
    <n v="0"/>
  </r>
  <r>
    <s v="2024"/>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3000000"/>
    <n v="1631290"/>
    <n v="93220"/>
  </r>
  <r>
    <s v="2024"/>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0"/>
    <n v="593260.80000000005"/>
    <n v="0"/>
  </r>
  <r>
    <s v="2024"/>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0"/>
    <n v="169920"/>
    <n v="169920"/>
  </r>
  <r>
    <s v="2024"/>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 "/>
    <s v="99 - MULTIPROVINCIAL"/>
    <n v="0"/>
    <n v="1.0000000009313226E-2"/>
    <n v="0"/>
  </r>
  <r>
    <s v="2024"/>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 "/>
    <s v="99 - MULTIPROVINCIAL"/>
    <n v="448000"/>
    <n v="28000"/>
    <n v="0"/>
  </r>
  <r>
    <s v="2024"/>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20 - FONDOS CON DESTINO ESPECÍFICO"/>
    <s v=" "/>
    <s v="99 - MULTIPROVINCIAL"/>
    <n v="0"/>
    <n v="5784633"/>
    <n v="0"/>
  </r>
  <r>
    <s v="2024"/>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 "/>
    <s v="99 - MULTIPROVINCIAL"/>
    <n v="0"/>
    <n v="250000"/>
    <n v="0"/>
  </r>
  <r>
    <s v="2024"/>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 "/>
    <s v="99 - MULTIPROVINCIAL"/>
    <n v="1600000"/>
    <n v="1388648.07"/>
    <n v="1360000.03"/>
  </r>
  <r>
    <s v="2024"/>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9 - EDIFICIOS, ESTRUCTURAS, TIERRAS, TERRENOS Y OBJETOS DE VALOR"/>
    <s v="N"/>
    <s v="00 - N/A"/>
    <s v="10 - FONDO GENERAL"/>
    <s v=" "/>
    <s v="99 - MULTIPROVINCIAL"/>
    <n v="100000"/>
    <n v="0"/>
    <n v="0"/>
  </r>
  <r>
    <s v="2024"/>
    <x v="0"/>
    <x v="0"/>
    <x v="1"/>
    <x v="8"/>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 "/>
    <s v="99 - MULTIPROVINCIAL"/>
    <n v="200000"/>
    <n v="0"/>
    <n v="0"/>
  </r>
  <r>
    <s v="2024"/>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 "/>
    <s v="99 - MULTIPROVINCIAL"/>
    <n v="0"/>
    <n v="328234"/>
    <n v="240000.01"/>
  </r>
  <r>
    <s v="2024"/>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 "/>
    <s v="99 - MULTIPROVINCIAL"/>
    <n v="0"/>
    <n v="1200000"/>
    <n v="1085600"/>
  </r>
  <r>
    <s v="2024"/>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 "/>
    <s v="99 - MULTIPROVINCIAL"/>
    <n v="0"/>
    <n v="700000"/>
    <n v="200128"/>
  </r>
  <r>
    <s v="2024"/>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 "/>
    <s v="99 - MULTIPROVINCIAL"/>
    <n v="0"/>
    <n v="290000"/>
    <n v="280222.18"/>
  </r>
  <r>
    <s v="2024"/>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9 - EDIFICIOS, ESTRUCTURAS, TIERRAS, TERRENOS Y OBJETOS DE VALOR"/>
    <s v="N"/>
    <s v="00 - N/A"/>
    <s v="10 - FONDO GENERAL"/>
    <s v=" "/>
    <s v="99 - MULTIPROVINCIAL"/>
    <n v="0"/>
    <n v="50000"/>
    <n v="41300"/>
  </r>
  <r>
    <s v="2024"/>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 "/>
    <s v="99 - MULTIPROVINCIAL"/>
    <n v="100000"/>
    <n v="0"/>
    <n v="0"/>
  </r>
  <r>
    <s v="2024"/>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 "/>
    <s v="99 - MULTIPROVINCIAL"/>
    <n v="0"/>
    <n v="2295947.0100000002"/>
    <n v="900000.01"/>
  </r>
  <r>
    <s v="2024"/>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20 - FONDOS CON DESTINO ESPECÍFICO"/>
    <s v=" "/>
    <s v="99 - MULTIPROVINCIAL"/>
    <n v="0"/>
    <n v="1300000"/>
    <n v="0"/>
  </r>
  <r>
    <s v="2024"/>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N"/>
    <s v="00 - N/A"/>
    <s v="10 - FONDO GENERAL"/>
    <s v=" "/>
    <s v="99 - MULTIPROVINCIAL"/>
    <n v="0"/>
    <n v="2516490"/>
    <n v="2068489.91"/>
  </r>
  <r>
    <s v="2024"/>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1455000"/>
  </r>
  <r>
    <s v="2024"/>
    <x v="0"/>
    <x v="0"/>
    <x v="1"/>
    <x v="8"/>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9 - EDIFICIOS, ESTRUCTURAS, TIERRAS, TERRENOS Y OBJETOS DE VALOR"/>
    <s v="N"/>
    <s v="00 - N/A"/>
    <s v="10 - FONDO GENERAL"/>
    <s v=" "/>
    <s v="99 - MULTIPROVINCIAL"/>
    <n v="120596"/>
    <n v="0"/>
    <n v="0"/>
  </r>
  <r>
    <s v="2024"/>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 "/>
    <s v="99 - MULTIPROVINCIAL"/>
    <n v="0"/>
    <n v="100000000"/>
    <n v="100000000"/>
  </r>
  <r>
    <s v="2024"/>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 "/>
    <s v="99 - MULTIPROVINCIAL"/>
    <n v="0"/>
    <n v="54500000"/>
    <n v="54500000"/>
  </r>
  <r>
    <s v="2024"/>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 "/>
    <s v="99 - MULTIPROVINCIAL"/>
    <n v="0"/>
    <n v="17900000"/>
    <n v="0"/>
  </r>
  <r>
    <s v="2024"/>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 "/>
    <s v="99 - MULTIPROVINCIAL"/>
    <n v="0"/>
    <n v="1000"/>
    <n v="0"/>
  </r>
  <r>
    <s v="2024"/>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 "/>
    <s v="99 - MULTIPROVINCIAL"/>
    <n v="100000"/>
    <n v="100000"/>
    <n v="0"/>
  </r>
  <r>
    <s v="2024"/>
    <x v="0"/>
    <x v="0"/>
    <x v="1"/>
    <x v="9"/>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 "/>
    <s v="99 - MULTIPROVINCIAL"/>
    <n v="0"/>
    <n v="300000"/>
    <n v="0"/>
  </r>
  <r>
    <s v="2024"/>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122433500"/>
    <n v="121510988.69000001"/>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1500000000"/>
    <n v="1115654969.6100001"/>
    <n v="1020299915.9"/>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 "/>
    <s v="99 - MULTIPROVINCIAL"/>
    <n v="10000000"/>
    <n v="0"/>
    <n v="0"/>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50 - CRÉDITO INTERNO"/>
    <s v=" "/>
    <s v="99 - MULTIPROVINCIAL"/>
    <n v="0"/>
    <n v="200000000"/>
    <n v="200000000"/>
  </r>
  <r>
    <s v="2024"/>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 "/>
    <s v="99 - MULTIPROVINCIAL"/>
    <n v="0"/>
    <n v="3200567"/>
    <n v="2300566.7999999998"/>
  </r>
  <r>
    <s v="2024"/>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 "/>
    <s v="99 - MULTIPROVINCIAL"/>
    <n v="0"/>
    <n v="122450000"/>
    <n v="93800693.430000007"/>
  </r>
  <r>
    <s v="2024"/>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 "/>
    <s v="99 - MULTIPROVINCIAL"/>
    <n v="0"/>
    <n v="129418593"/>
    <n v="112358018.56"/>
  </r>
  <r>
    <s v="2024"/>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 "/>
    <s v="99 - MULTIPROVINCIAL"/>
    <n v="3600000"/>
    <n v="0"/>
    <n v="0"/>
  </r>
  <r>
    <s v="2024"/>
    <x v="0"/>
    <x v="0"/>
    <x v="1"/>
    <x v="9"/>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0"/>
    <n v="298.89999999999998"/>
    <n v="297.89999999999998"/>
  </r>
  <r>
    <s v="2024"/>
    <x v="0"/>
    <x v="0"/>
    <x v="1"/>
    <x v="9"/>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81807335"/>
    <n v="0"/>
    <n v="0"/>
  </r>
  <r>
    <s v="2024"/>
    <x v="0"/>
    <x v="0"/>
    <x v="1"/>
    <x v="9"/>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 "/>
    <s v="99 - MULTIPROVINCIAL"/>
    <n v="1000000"/>
    <n v="0"/>
    <n v="0"/>
  </r>
  <r>
    <s v="2024"/>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1622587.5"/>
    <n v="21622587.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n v="29276437"/>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20 - FONDOS CON DESTINO ESPECÍFICO"/>
    <n v="12720"/>
    <s v="30 - HATO MAYOR"/>
    <n v="0"/>
    <n v="13733759.999999993"/>
    <n v="1373376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6022100"/>
    <n v="602210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50 - CRÉDITO INTERNO"/>
    <n v="12631"/>
    <s v="16 - PEDERNALES"/>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CONSTRUCCIÓN DE LA AVENIDA CIRCUNVALACIÓN DE SAN FRANCISCO DE MACORÍS, PROVINCIA DUARTE"/>
    <s v="10 - FONDO GENERAL"/>
    <n v="13839"/>
    <s v="06 - DUARTE"/>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15564185"/>
    <n v="12147400.5"/>
    <n v="12147400.2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3112837"/>
    <n v="285029652"/>
    <n v="214713228.53999999"/>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240848404.88999999"/>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67653114.760000005"/>
    <n v="67653114.75999999"/>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0"/>
    <n v="40000000"/>
    <n v="245897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5 - RECONSTRUCCIÓN CARRETERA JAMAO - SABANETA DE YASICA, PROVINCIAS ESPAILLAT Y PUERTO PLATA"/>
    <s v="10 - FONDO GENERAL"/>
    <n v="16775"/>
    <s v="18 - PUERTO PLATA"/>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s v="2 - SERVICIOS ECONÓMICOS"/>
    <s v="2.9 - Otros servicios económicos"/>
    <s v="2.9.01 - Comercio de distribución almacenamiento y depósito"/>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37208478.759999998"/>
    <n v="10430322"/>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0"/>
    <n v="535594521.24000001"/>
    <n v="481408084.91000003"/>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n v="0"/>
  </r>
  <r>
    <s v="2024"/>
    <x v="0"/>
    <x v="0"/>
    <x v="1"/>
    <x v="9"/>
    <s v="2 - Poder Ejecutivo"/>
    <s v="0211 - MINISTERIO DE OBRAS PÚBLICAS Y COMUNICACIONES"/>
    <s v="0011 - JUNTA DE AVIACIÓN CIVIL"/>
    <s v="2 - SERVICIOS ECONÓMICOS"/>
    <s v="2.6 - Transporte"/>
    <s v="2.6.04 - Transporte aéreo"/>
    <s v="2.6 - BIENES MUEBLES, INMUEBLES E INTANGIBLES"/>
    <s v="2.6.9 - EDIFICIOS, ESTRUCTURAS, TIERRAS, TERRENOS Y OBJETOS DE VALOR"/>
    <s v="N"/>
    <s v="00 - N/A"/>
    <s v="20 - FONDOS CON DESTINO ESPECÍFICO"/>
    <s v=" "/>
    <s v="99 - MULTIPROVINCIAL"/>
    <n v="0"/>
    <n v="111932119"/>
    <n v="0"/>
  </r>
  <r>
    <s v="2024"/>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 "/>
    <s v="99 - MULTIPROVINCIAL"/>
    <n v="15000000"/>
    <n v="980000"/>
    <n v="0"/>
  </r>
  <r>
    <s v="2024"/>
    <x v="0"/>
    <x v="0"/>
    <x v="1"/>
    <x v="9"/>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10 - FONDO GENERAL"/>
    <s v=" "/>
    <s v="99 - MULTIPROVINCIAL"/>
    <n v="670000"/>
    <n v="0"/>
    <n v="0"/>
  </r>
  <r>
    <s v="2024"/>
    <x v="0"/>
    <x v="0"/>
    <x v="1"/>
    <x v="9"/>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 "/>
    <s v="99 - MULTIPROVINCIAL"/>
    <n v="10000"/>
    <n v="0"/>
    <n v="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 "/>
    <s v="99 - MULTIPROVINCIAL"/>
    <n v="30000000"/>
    <n v="50000000"/>
    <n v="5000000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4 - TRANSFERENCIAS DE CAPITAL  A EMPRESAS PÚBLICAS NO FINANCIERAS"/>
    <s v="N"/>
    <s v="00 - N/A"/>
    <s v="10 - FONDO GENERAL"/>
    <s v=" "/>
    <s v="99 - MULTIPROVINCIAL"/>
    <n v="0"/>
    <n v="1000000"/>
    <n v="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9 - TRANSFERENCIAS DE CAPITAL A OTRAS INSTITUCIONES PÚBLICAS"/>
    <s v="N"/>
    <s v="00 - N/A"/>
    <s v="10 - FONDO GENERAL"/>
    <s v=" "/>
    <s v="99 - MULTIPROVINCIAL"/>
    <n v="0"/>
    <n v="0"/>
    <n v="0"/>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 "/>
    <s v="99 - MULTIPROVINCIAL"/>
    <n v="13000749992"/>
    <n v="23585951746"/>
    <n v="23585951746"/>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 "/>
    <s v="99 - MULTIPROVINCIAL"/>
    <n v="16026500008"/>
    <n v="1981646883"/>
    <n v="1981646883"/>
  </r>
  <r>
    <s v="2024"/>
    <x v="0"/>
    <x v="0"/>
    <x v="1"/>
    <x v="10"/>
    <s v="2 - Poder Ejecutivo"/>
    <s v="0201 - PRESIDENCIA DE LA REPÚBLICA"/>
    <s v="0001 - MINISTERIO DE LA PRESIDENCIA"/>
    <s v="2 - SERVICIOS ECONÓMICOS"/>
    <s v="2.6 - Transporte"/>
    <s v="2.6.04 - Transporte aéreo"/>
    <s v="2.5 - TRANSFERENCIAS DE CAPITAL"/>
    <s v="2.5.2 - TRANSFERENCIAS DE CAPITAL AL GOBIERNO GENERAL  NACIONAL"/>
    <s v="N"/>
    <s v="00 - N/A"/>
    <s v="10 - FONDO GENERAL"/>
    <s v=" "/>
    <s v="99 - MULTIPROVINCIAL"/>
    <n v="0"/>
    <n v="800000000"/>
    <n v="800000000"/>
  </r>
  <r>
    <s v="2024"/>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 "/>
    <s v="99 - MULTIPROVINCIAL"/>
    <n v="0"/>
    <n v="44462225.769999996"/>
    <n v="44462225.769999996"/>
  </r>
  <r>
    <s v="2024"/>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1 - TRANSFERENCIAS DE CAPITAL AL SECTOR PRIVADO"/>
    <s v="N"/>
    <s v="00 - N/A"/>
    <s v="10 - FONDO GENERAL"/>
    <s v=" "/>
    <s v="99 - MULTIPROVINCIAL"/>
    <n v="0"/>
    <n v="50000000"/>
    <n v="50000000"/>
  </r>
  <r>
    <s v="2024"/>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 "/>
    <s v="99 - MULTIPROVINCIAL"/>
    <n v="0"/>
    <n v="648947225.53999984"/>
    <n v="648947225.54000056"/>
  </r>
  <r>
    <s v="2024"/>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 "/>
    <s v="99 - MULTIPROVINCIAL"/>
    <n v="0"/>
    <n v="13027901"/>
    <n v="13027901"/>
  </r>
  <r>
    <s v="2024"/>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 "/>
    <s v="99 - MULTIPROVINCIAL"/>
    <n v="0"/>
    <n v="43000000"/>
    <n v="43000000"/>
  </r>
  <r>
    <s v="2024"/>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 "/>
    <s v="99 - MULTIPROVINCIAL"/>
    <n v="0"/>
    <n v="14250000"/>
    <n v="14250000"/>
  </r>
  <r>
    <s v="2024"/>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 "/>
    <s v="99 - MULTIPROVINCIAL"/>
    <n v="0"/>
    <n v="8206492.1399999997"/>
    <n v="8206492.1399999997"/>
  </r>
  <r>
    <s v="2024"/>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 "/>
    <s v="99 - MULTIPROVINCIAL"/>
    <n v="0"/>
    <n v="15213507.5"/>
    <n v="15213507.5"/>
  </r>
  <r>
    <s v="2024"/>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70 - DONACION EXTERNA"/>
    <s v=" "/>
    <s v="99 - MULTIPROVINCIAL"/>
    <n v="0"/>
    <n v="5232321"/>
    <n v="5232321"/>
  </r>
  <r>
    <s v="2024"/>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 "/>
    <s v="99 - MULTIPROVINCIAL"/>
    <n v="0"/>
    <n v="278703013.24000001"/>
    <n v="278703013.24000001"/>
  </r>
  <r>
    <s v="2024"/>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 "/>
    <s v="99 - MULTIPROVINCIAL"/>
    <n v="0"/>
    <n v="4815548"/>
    <n v="4815548"/>
  </r>
  <r>
    <s v="2024"/>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 "/>
    <s v="99 - MULTIPROVINCIAL"/>
    <n v="0"/>
    <n v="367576897.73999989"/>
    <n v="367576897.74000001"/>
  </r>
  <r>
    <s v="2024"/>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 "/>
    <s v="99 - MULTIPROVINCIAL"/>
    <n v="0"/>
    <n v="219263809.28999999"/>
    <n v="219263809.28999999"/>
  </r>
  <r>
    <s v="2024"/>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 "/>
    <s v="99 - MULTIPROVINCIAL"/>
    <n v="0"/>
    <n v="11501647.91"/>
    <n v="11501647.91"/>
  </r>
  <r>
    <s v="2024"/>
    <x v="0"/>
    <x v="0"/>
    <x v="1"/>
    <x v="10"/>
    <s v="2 - Poder Ejecutivo"/>
    <s v="0201 - PRESIDENCIA DE LA REPÚBLICA"/>
    <s v="0010 - CONSEJO NACIONAL DE LA PERSONA ENVEJECIENTE"/>
    <s v="4 - SERVICIOS SOCIALES"/>
    <s v="4.5 - Protección social"/>
    <s v="4.5.10 - Asistencia social"/>
    <s v="2.5 - TRANSFERENCIAS DE CAPITAL"/>
    <s v="2.5.1 - TRANSFERENCIAS DE CAPITAL AL SECTOR PRIVADO"/>
    <s v="N"/>
    <s v="00 - N/A"/>
    <s v="10 - FONDO GENERAL"/>
    <s v=" "/>
    <s v="99 - MULTIPROVINCIAL"/>
    <n v="0"/>
    <n v="5540171.1600000001"/>
    <n v="5540171.1600000001"/>
  </r>
  <r>
    <s v="2024"/>
    <x v="0"/>
    <x v="0"/>
    <x v="1"/>
    <x v="10"/>
    <s v="2 - Poder Ejecutivo"/>
    <s v="0202 - MINISTERIO DE  INTERIOR Y POLICÍA"/>
    <s v="0001 - MINISTERIO DE INTERIOR Y POLICIA"/>
    <s v="1 - SERVICIOS  GENERALES"/>
    <s v="1.1 - Administración general"/>
    <s v="1.1.02 - Gestión administrativa, financiera, fiscal, económica y planificación"/>
    <s v="2.5 - TRANSFERENCIAS DE CAPITAL"/>
    <s v="2.5.3 - TRANSFERENCIAS DE CAPITAL A GOBIERNOS GENERALES LOCALES"/>
    <s v="N"/>
    <s v="00 - N/A"/>
    <s v="10 - FONDO GENERAL"/>
    <s v=" "/>
    <s v="99 - MULTIPROVINCIAL"/>
    <n v="0"/>
    <n v="3000000"/>
    <n v="3000000"/>
  </r>
  <r>
    <s v="2024"/>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 "/>
    <s v="99 - MULTIPROVINCIAL"/>
    <n v="0"/>
    <n v="444672926.60000002"/>
    <n v="292489782.38"/>
  </r>
  <r>
    <s v="2024"/>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 "/>
    <s v="99 - MULTIPROVINCIAL"/>
    <n v="8986100354"/>
    <n v="8986100354"/>
    <n v="8986086216"/>
  </r>
  <r>
    <s v="2024"/>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 "/>
    <s v="99 - MULTIPROVINCIAL"/>
    <n v="100000000"/>
    <n v="100000000"/>
    <n v="100000000"/>
  </r>
  <r>
    <s v="2024"/>
    <x v="0"/>
    <x v="0"/>
    <x v="1"/>
    <x v="10"/>
    <s v="2 - Poder Ejecutivo"/>
    <s v="0204 - MINISTERIO DE RELACIONES EXTERIORES"/>
    <s v="0001 - MINISTERIO DE RELACIONES EXTERIORES"/>
    <s v="1 - SERVICIOS  GENERALES"/>
    <s v="1.2 - Relaciones internacionales"/>
    <s v="1.2.02 - Relaciones internacionales desde oficinas en el exterior"/>
    <s v="2.5 - TRANSFERENCIAS DE CAPITAL"/>
    <s v="2.5.9 - TRANSFERENCIAS DE CAPITAL A OTRAS INSTITUCIONES PÚBLICAS"/>
    <s v="N"/>
    <s v="00 - N/A"/>
    <s v="10 - FONDO GENERAL"/>
    <s v=" "/>
    <s v="99 - MULTIPROVINCIAL"/>
    <n v="0"/>
    <n v="17555977"/>
    <n v="17430697.829999998"/>
  </r>
  <r>
    <s v="2024"/>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 "/>
    <s v="99 - MULTIPROVINCIAL"/>
    <n v="530422760"/>
    <n v="530422760"/>
    <n v="486337846.97000003"/>
  </r>
  <r>
    <s v="2024"/>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 "/>
    <s v="99 - MULTIPROVINCIAL"/>
    <n v="412049068"/>
    <n v="117785659"/>
    <n v="117785658.31"/>
  </r>
  <r>
    <s v="2024"/>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 "/>
    <s v="99 - MULTIPROVINCIAL"/>
    <n v="0"/>
    <n v="200000000"/>
    <n v="200000000"/>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 "/>
    <s v="99 - MULTIPROVINCIAL"/>
    <n v="7505310000"/>
    <n v="9805310000"/>
    <n v="9805310000"/>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 "/>
    <s v="99 - MULTIPROVINCIAL"/>
    <n v="2500000000"/>
    <n v="2500000000"/>
    <n v="2500000000"/>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 "/>
    <s v="99 - MULTIPROVINCIAL"/>
    <n v="3397182877"/>
    <n v="4989487546"/>
    <n v="2414140505.6100006"/>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 "/>
    <s v="99 - MULTIPROVINCIAL"/>
    <n v="0"/>
    <n v="32001800"/>
    <n v="30662875.359999999"/>
  </r>
  <r>
    <s v="2024"/>
    <x v="0"/>
    <x v="0"/>
    <x v="1"/>
    <x v="10"/>
    <s v="2 - Poder Ejecutivo"/>
    <s v="0207 - MINISTERIO DE SALUD PÚBLICA Y ASISTENCIA SOCIAL"/>
    <s v="0001 - MINISTERIO DE SALUD PUBLICA Y ASISTENCIA SOCIAL"/>
    <s v="4 - SERVICIOS SOCIALES"/>
    <s v="4.2 - Salud"/>
    <s v="4.2.01 - Servicios para pacientes externos"/>
    <s v="2.5 - TRANSFERENCIAS DE CAPITAL"/>
    <s v="2.5.2 - TRANSFERENCIAS DE CAPITAL AL GOBIERNO GENERAL  NACIONAL"/>
    <s v="N"/>
    <s v="00 - N/A"/>
    <s v="10 - FONDO GENERAL"/>
    <s v=" "/>
    <s v="99 - MULTIPROVINCIAL"/>
    <n v="17550000"/>
    <n v="17550000"/>
    <n v="17550000"/>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 "/>
    <s v="32 - SANTO DOMINGO"/>
    <n v="44834386"/>
    <n v="42928640"/>
    <n v="42928640"/>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 "/>
    <s v="99 - MULTIPROVINCIAL"/>
    <n v="81252358"/>
    <n v="50392041.969999999"/>
    <n v="50392040.75"/>
  </r>
  <r>
    <s v="2024"/>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 "/>
    <s v="99 - MULTIPROVINCIAL"/>
    <n v="673579969"/>
    <n v="653579969"/>
    <n v="653579969.00000012"/>
  </r>
  <r>
    <s v="2024"/>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 "/>
    <s v="99 - MULTIPROVINCIAL"/>
    <n v="1590619991"/>
    <n v="1590619991"/>
    <n v="1590619991"/>
  </r>
  <r>
    <s v="2024"/>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 "/>
    <s v="99 - MULTIPROVINCIAL"/>
    <n v="97621988"/>
    <n v="97621988"/>
    <n v="97621988"/>
  </r>
  <r>
    <s v="2024"/>
    <x v="0"/>
    <x v="0"/>
    <x v="1"/>
    <x v="10"/>
    <s v="2 - Poder Ejecutivo"/>
    <s v="0209 - MINISTERIO DE TRABAJO"/>
    <s v="0001 - MINISTERIO DE TRABAJO"/>
    <s v="4 - SERVICIOS SOCIALES"/>
    <s v="4.4 - Educación"/>
    <s v="4.4.06 - Educación técnica"/>
    <s v="2.5 - TRANSFERENCIAS DE CAPITAL"/>
    <s v="2.5.2 - TRANSFERENCIAS DE CAPITAL AL GOBIERNO GENERAL  NACIONAL"/>
    <s v="N"/>
    <s v="00 - N/A"/>
    <s v="10 - FONDO GENERAL"/>
    <s v=" "/>
    <s v="99 - MULTIPROVINCIAL"/>
    <n v="0"/>
    <n v="80000000"/>
    <n v="80000000"/>
  </r>
  <r>
    <s v="2024"/>
    <x v="0"/>
    <x v="0"/>
    <x v="1"/>
    <x v="10"/>
    <s v="2 - Poder Ejecutivo"/>
    <s v="0209 - MINISTERIO DE TRABAJO"/>
    <s v="0001 - MINISTERIO DE TRABAJO"/>
    <s v="4 - SERVICIOS SOCIALES"/>
    <s v="4.5 - Protección social"/>
    <s v="4.5.99 - Planificación, gestión y supervisión de la protección social"/>
    <s v="2.5 - TRANSFERENCIAS DE CAPITAL"/>
    <s v="2.5.2 - TRANSFERENCIAS DE CAPITAL AL GOBIERNO GENERAL  NACIONAL"/>
    <s v="N"/>
    <s v="00 - N/A"/>
    <s v="10 - FONDO GENERAL"/>
    <s v=" "/>
    <s v="99 - MULTIPROVINCIAL"/>
    <n v="39578460"/>
    <n v="39578460"/>
    <n v="39578460"/>
  </r>
  <r>
    <s v="2024"/>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 "/>
    <s v="99 - MULTIPROVINCIAL"/>
    <n v="134633805"/>
    <n v="134633805"/>
    <n v="134633804.92999995"/>
  </r>
  <r>
    <s v="2024"/>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 "/>
    <s v="99 - MULTIPROVINCIAL"/>
    <n v="0"/>
    <n v="2410000000"/>
    <n v="0"/>
  </r>
  <r>
    <s v="2024"/>
    <x v="0"/>
    <x v="0"/>
    <x v="1"/>
    <x v="10"/>
    <s v="2 - Poder Ejecutivo"/>
    <s v="0210 - MINISTERIO DE AGRICULTURA"/>
    <s v="0001 - MINISTERIO DE AGRICULTURA"/>
    <s v="2 - SERVICIOS ECONÓMICOS"/>
    <s v="2.2 - Agropecuaria, caza, pesca y silvicultura"/>
    <s v="2.2.04 - Conservación, ampliación y explotación racionalizada de reservas forestales."/>
    <s v="2.5 - TRANSFERENCIAS DE CAPITAL"/>
    <s v="2.5.1 - TRANSFERENCIAS DE CAPITAL AL SECTOR PRIVADO"/>
    <s v="S"/>
    <s v="09 - GESTION DE LA PARTE ALTA Y MEDIA DE LA CUENCA DEL RÍO YAQUE DEL NORTE EN LA VERTIENTE NORTE DE LA CORDILLERA CENTRAL."/>
    <s v="60 - CREDITO EXTERNO"/>
    <n v="14132"/>
    <s v="99 - MULTIPROVINCIAL"/>
    <n v="0"/>
    <n v="300590000"/>
    <n v="300590000"/>
  </r>
  <r>
    <s v="2024"/>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20 - FONDOS CON DESTINO ESPECÍFICO"/>
    <s v=" "/>
    <s v="99 - MULTIPROVINCIAL"/>
    <n v="0"/>
    <n v="600000"/>
    <n v="0"/>
  </r>
  <r>
    <s v="2024"/>
    <x v="0"/>
    <x v="0"/>
    <x v="1"/>
    <x v="10"/>
    <s v="2 - Poder Ejecutivo"/>
    <s v="0210 - MINISTERIO DE AGRICULTURA"/>
    <s v="0005 - DIRECCION EJECUTIVA DE LA COMISION DE FOMENTO A LA TECNIFICACION DEL SISTEMA NACIONAL DE RIEGO"/>
    <s v="2 - SERVICIOS ECONÓMICOS"/>
    <s v="2.3 - Riego"/>
    <s v="2.3.01 - Riego"/>
    <s v="2.5 - TRANSFERENCIAS DE CAPITAL"/>
    <s v="2.5.5 - TRANSFERENCIAS DE CAPITAL A INSTITUCIONES PÚBLICAS FINANCIERAS"/>
    <s v="N"/>
    <s v="00 - N/A"/>
    <s v="10 - FONDO GENERAL"/>
    <s v=" "/>
    <s v="99 - MULTIPROVINCIAL"/>
    <n v="0"/>
    <n v="2000000"/>
    <n v="2000000"/>
  </r>
  <r>
    <s v="2024"/>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10 - FONDO GENERAL"/>
    <s v=" "/>
    <s v="99 - MULTIPROVINCIAL"/>
    <n v="0"/>
    <n v="45000000"/>
    <n v="45000000"/>
  </r>
  <r>
    <s v="2024"/>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 "/>
    <s v="99 - MULTIPROVINCIAL"/>
    <n v="0"/>
    <n v="42000000"/>
    <n v="4200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10 - FONDO GENERAL"/>
    <s v=" "/>
    <s v="99 - MULTIPROVINCIAL"/>
    <n v="69000000"/>
    <n v="69000000"/>
    <n v="6325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 "/>
    <s v="99 - MULTIPROVINCIAL"/>
    <n v="500000000"/>
    <n v="500000000"/>
    <n v="50000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60 - CREDITO EXTERNO"/>
    <s v=" "/>
    <s v="99 - MULTIPROVINCIAL"/>
    <n v="1100261746"/>
    <n v="1100261746"/>
    <n v="726085080.32999992"/>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70 - DONACION EXTERNA"/>
    <s v=" "/>
    <s v="99 - MULTIPROVINCIAL"/>
    <n v="419570008"/>
    <n v="419570008"/>
    <n v="40610277.859999999"/>
  </r>
  <r>
    <s v="2024"/>
    <x v="0"/>
    <x v="0"/>
    <x v="1"/>
    <x v="10"/>
    <s v="2 - Poder Ejecutivo"/>
    <s v="0211 - MINISTERIO DE OBRAS PÚBLICAS Y COMUNICACIONES"/>
    <s v="0001 - MINISTERIO DE OBRAS PUBLICAS Y COMUNICACIONES"/>
    <s v="2 - SERVICIOS ECONÓMICOS"/>
    <s v="2.6 - Transporte"/>
    <s v="2.6.99 - Planificación, gestión y supervisión del transporte"/>
    <s v="2.5 - TRANSFERENCIAS DE CAPITAL"/>
    <s v="2.5.1 - TRANSFERENCIAS DE CAPITAL AL SECTOR PRIVADO"/>
    <s v="N"/>
    <s v="00 - N/A"/>
    <s v="20 - FONDOS CON DESTINO ESPECÍFICO"/>
    <s v=" "/>
    <s v="99 - MULTIPROVINCIAL"/>
    <n v="50000000"/>
    <n v="0"/>
    <n v="0"/>
  </r>
  <r>
    <s v="2024"/>
    <x v="0"/>
    <x v="0"/>
    <x v="1"/>
    <x v="10"/>
    <s v="2 - Poder Ejecutivo"/>
    <s v="0211 - MINISTERIO DE OBRAS PÚBLICAS Y COMUNICACIONES"/>
    <s v="0001 - MINISTERIO DE OBRAS PUBLICAS Y COMUNICACIONES"/>
    <s v="4 - SERVICIOS SOCIALES"/>
    <s v="4.2 - Salud"/>
    <s v="4.2.03 - Servicios de la salud pública y prevención de la salud"/>
    <s v="2.5 - TRANSFERENCIAS DE CAPITAL"/>
    <s v="2.5.1 - TRANSFERENCIAS DE CAPITAL AL SECTOR PRIVADO"/>
    <s v="N"/>
    <s v="00 - N/A"/>
    <s v="20 - FONDOS CON DESTINO ESPECÍFICO"/>
    <s v=" "/>
    <s v="99 - MULTIPROVINCIAL"/>
    <n v="0"/>
    <n v="1742478.76"/>
    <n v="1742478.76"/>
  </r>
  <r>
    <s v="2024"/>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 "/>
    <s v="99 - MULTIPROVINCIAL"/>
    <n v="0"/>
    <n v="40040437.890000001"/>
    <n v="40040437.890000001"/>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 "/>
    <s v="99 - MULTIPROVINCIAL"/>
    <n v="35000000"/>
    <n v="35000000"/>
    <n v="34999995.99000001"/>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 "/>
    <s v="99 - MULTIPROVINCIAL"/>
    <n v="500000000"/>
    <n v="583800000"/>
    <n v="583800000"/>
  </r>
  <r>
    <s v="2024"/>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 "/>
    <s v="99 - MULTIPROVINCIAL"/>
    <n v="178378260"/>
    <n v="194178260"/>
    <n v="192861562.19999999"/>
  </r>
  <r>
    <s v="2024"/>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 "/>
    <s v="99 - MULTIPROVINCIAL"/>
    <n v="26000000"/>
    <n v="26000000"/>
    <n v="2600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 "/>
    <s v="99 - MULTIPROVINCIAL"/>
    <n v="55250000"/>
    <n v="55250000"/>
    <n v="5525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 "/>
    <s v="99 - MULTIPROVINCIAL"/>
    <n v="2391337"/>
    <n v="6326936"/>
    <n v="0"/>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 "/>
    <s v="99 - MULTIPROVINCIAL"/>
    <n v="2968000000"/>
    <n v="2977925157.9499998"/>
    <n v="2977925157.6299996"/>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50 - CRÉDITO INTERNO"/>
    <s v=" "/>
    <s v="99 - MULTIPROVINCIAL"/>
    <n v="0"/>
    <n v="438000000"/>
    <n v="438000000"/>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 "/>
    <s v="99 - MULTIPROVINCIAL"/>
    <n v="1343575000"/>
    <n v="3348572350"/>
    <n v="47020490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 "/>
    <s v="99 - MULTIPROVINCIAL"/>
    <n v="7000000"/>
    <n v="7000000"/>
    <n v="7000000.0000000009"/>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 "/>
    <s v="99 - MULTIPROVINCIAL"/>
    <n v="8000000"/>
    <n v="8000000"/>
    <n v="800000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 "/>
    <s v="99 - MULTIPROVINCIAL"/>
    <n v="0"/>
    <n v="56000000"/>
    <n v="51566380.710000001"/>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 "/>
    <s v="99 - MULTIPROVINCIAL"/>
    <n v="10000000"/>
    <n v="10000000"/>
    <n v="1000000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 "/>
    <s v="99 - MULTIPROVINCIAL"/>
    <n v="0"/>
    <n v="250000000"/>
    <n v="17000000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 "/>
    <s v="99 - MULTIPROVINCIAL"/>
    <n v="48000000"/>
    <n v="14000000"/>
    <n v="0"/>
  </r>
  <r>
    <s v="2024"/>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2 - TRANSFERENCIAS DE CAPITAL AL GOBIERNO GENERAL  NACIONAL"/>
    <s v="N"/>
    <s v="00 - N/A"/>
    <s v="10 - FONDO GENERAL"/>
    <s v=" "/>
    <s v="99 - MULTIPROVINCIAL"/>
    <n v="0"/>
    <n v="15000000"/>
    <n v="15000000"/>
  </r>
  <r>
    <s v="2024"/>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4 - TRANSFERENCIAS DE CAPITAL  A EMPRESAS PÚBLICAS NO FINANCIERAS"/>
    <s v="N"/>
    <s v="00 - N/A"/>
    <s v="10 - FONDO GENERAL"/>
    <s v=" "/>
    <s v="99 - MULTIPROVINCIAL"/>
    <n v="0"/>
    <n v="70000000"/>
    <n v="70000000"/>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489528758"/>
    <n v="489528758"/>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881261372"/>
    <n v="881261372"/>
  </r>
  <r>
    <s v="2024"/>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 "/>
    <s v="99 - MULTIPROVINCIAL"/>
    <n v="451875000"/>
    <n v="842739630.44000006"/>
    <n v="487275353.80000001"/>
  </r>
  <r>
    <s v="2024"/>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70 - DONACION EXTERNA"/>
    <s v=" "/>
    <s v="99 - MULTIPROVINCIAL"/>
    <n v="0"/>
    <n v="39986980.939999998"/>
    <n v="0"/>
  </r>
  <r>
    <s v="2024"/>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 "/>
    <s v="99 - MULTIPROVINCIAL"/>
    <n v="1446284275"/>
    <n v="178436290.9999997"/>
    <n v="0"/>
  </r>
  <r>
    <s v="2024"/>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 "/>
    <s v="00 - NO CLASIFICADO"/>
    <n v="835789266"/>
    <n v="846426279"/>
    <n v="0"/>
  </r>
  <r>
    <s v="2024"/>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 "/>
    <s v="00 - NO CLASIFICADO"/>
    <n v="3446143350"/>
    <n v="3446143350"/>
    <n v="3236443934.6399999"/>
  </r>
  <r>
    <s v="2024"/>
    <x v="0"/>
    <x v="1"/>
    <x v="2"/>
    <x v="13"/>
    <s v="2 - Poder Ejecutivo"/>
    <s v="0206 - MINISTERIO DE EDUCACIÓN"/>
    <s v="0010 - INSTITUTO NACIONAL DE BIENESTAR ESTUDIANTIL (INABIE)"/>
    <s v="0 - N/A"/>
    <s v="0.0 - N/A"/>
    <s v="0.0.00 - N/A"/>
    <s v="4.2 - Disminución de pasivos"/>
    <s v="4.2.1 - Disminución de pasivos corrientes"/>
    <s v="N"/>
    <s v="00 - N/A"/>
    <s v="10 - FONDO GENERAL"/>
    <s v=" "/>
    <s v="00 - NO CLASIFICADO"/>
    <n v="0"/>
    <n v="81000000"/>
    <n v="25209900.089999996"/>
  </r>
  <r>
    <s v="2024"/>
    <x v="0"/>
    <x v="1"/>
    <x v="2"/>
    <x v="13"/>
    <s v="2 - Poder Ejecutivo"/>
    <s v="0209 - MINISTERIO DE TRABAJO"/>
    <s v="0001 - MINISTERIO DE TRABAJO"/>
    <s v="0 - N/A"/>
    <s v="0.0 - N/A"/>
    <s v="0.0.00 - N/A"/>
    <s v="4.2 - Disminución de pasivos"/>
    <s v="4.2.1 - Disminución de pasivos corrientes"/>
    <s v="N"/>
    <s v="00 - N/A"/>
    <s v="90 - FONDOS DE TERCEROS"/>
    <s v=" "/>
    <s v="99 - MULTIPROVINCIAL"/>
    <n v="0"/>
    <n v="0"/>
    <n v="0"/>
  </r>
  <r>
    <s v="2024"/>
    <x v="0"/>
    <x v="1"/>
    <x v="2"/>
    <x v="13"/>
    <s v="2 - Poder Ejecutivo"/>
    <s v="0210 - MINISTERIO DE AGRICULTURA"/>
    <s v="0001 - MINISTERIO DE AGRICULTURA"/>
    <s v="0 - N/A"/>
    <s v="0.0 - N/A"/>
    <s v="0.0.00 - N/A"/>
    <s v="4.2 - Disminución de pasivos"/>
    <s v="4.2.1 - Disminución de pasivos corrientes"/>
    <s v="N"/>
    <s v="00 - N/A"/>
    <s v="10 - FONDO GENERAL"/>
    <s v=" "/>
    <s v="99 - MULTIPROVINCIAL"/>
    <n v="0"/>
    <n v="681000000"/>
    <n v="681000000"/>
  </r>
  <r>
    <s v="2024"/>
    <x v="0"/>
    <x v="1"/>
    <x v="2"/>
    <x v="13"/>
    <s v="2 - Poder Ejecutivo"/>
    <s v="0214 - PROCURADURÍA GENERAL DE LA REPÚBLICA"/>
    <s v="0001 - PROCURADURIA GENERAL DE LA REPUBLICA DOMINICANA"/>
    <s v="0 - N/A"/>
    <s v="0.0 - N/A"/>
    <s v="0.0.00 - N/A"/>
    <s v="4.2 - Disminución de pasivos"/>
    <s v="4.2.1 - Disminución de pasivos corrientes"/>
    <s v="N"/>
    <s v="00 - N/A"/>
    <s v="20 - FONDOS CON DESTINO ESPECÍFICO"/>
    <s v=" "/>
    <s v="99 - MULTIPROVINCIAL"/>
    <n v="0"/>
    <n v="0"/>
    <n v="0"/>
  </r>
  <r>
    <s v="2024"/>
    <x v="0"/>
    <x v="1"/>
    <x v="2"/>
    <x v="13"/>
    <s v="2 - Poder Ejecutivo"/>
    <s v="0220 - MINISTERIO DE ECONOMÍA, PLANIFICACIÓN Y DESARROLLO"/>
    <s v="0009 - OFICINA NACIONAL DE ESTADISTICAS"/>
    <s v="1 - N/A"/>
    <s v="0.0 - N/A"/>
    <s v="0.0.00 - N/A"/>
    <s v="4.2 - Disminución de pasivos"/>
    <s v="4.2.1 - Disminución de pasivos corrientes"/>
    <s v="N"/>
    <s v="00 - N/A"/>
    <s v="10 - FONDO GENERAL"/>
    <s v=" "/>
    <s v="99 - MULTIPROVINCIAL"/>
    <n v="0"/>
    <n v="0"/>
    <n v="0"/>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 "/>
    <s v="00 - NO CLASIFICADO"/>
    <n v="11207730147"/>
    <n v="11207730147"/>
    <n v="11052566860.149996"/>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50 - CRÉDITO INTERNO"/>
    <s v=" "/>
    <s v="00 - NO CLASIFICADO"/>
    <n v="2075043163"/>
    <n v="2075043163"/>
    <n v="2047562803.8600001"/>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 "/>
    <s v="00 - NO CLASIFICADO"/>
    <n v="74821769515"/>
    <n v="73391769515"/>
    <n v="70633672280.660004"/>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 "/>
    <s v="00 - NO CLASIFICADO"/>
    <n v="7407984508"/>
    <n v="6635347495"/>
    <n v="4179431081.9700003"/>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 "/>
    <s v="00 - NO CLASIFICADO"/>
    <n v="13873639655"/>
    <n v="13873639655"/>
    <n v="1027879102.9100003"/>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 "/>
    <s v="99 - MULTIPROVINCIAL"/>
    <n v="0"/>
    <n v="0"/>
    <n v="0"/>
  </r>
  <r>
    <s v="2024"/>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 "/>
    <s v="99 - MULTIPROVINCIAL"/>
    <n v="0"/>
    <n v="0"/>
    <n v="0"/>
  </r>
  <r>
    <s v="2024"/>
    <x v="0"/>
    <x v="1"/>
    <x v="2"/>
    <x v="15"/>
    <s v="2 - Poder Ejecutivo"/>
    <s v="0998 - ADMINISTRACION DE DEUDA PUBLICA Y ACTIVOS FINANCIEROS"/>
    <s v="0001 - MINISTERIO  DE HACIENDA (DEUDA PUBLICA)"/>
    <s v="0 - N/A"/>
    <s v="0.0 - N/A"/>
    <s v="0.0.00 - N/A"/>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F92AB0-046B-4E77-BE30-3128E53D8BCD}" name="TablaDinámica3" cacheId="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Normal="100" workbookViewId="0">
      <selection activeCell="B21" sqref="B21"/>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19.44140625" customWidth="1"/>
    <col min="6" max="6" width="20.109375" customWidth="1"/>
    <col min="7" max="7" width="27" customWidth="1"/>
    <col min="10" max="10" width="13.109375" bestFit="1" customWidth="1"/>
    <col min="11" max="11" width="14.109375" bestFit="1" customWidth="1"/>
    <col min="14" max="14" width="30.5546875" customWidth="1"/>
    <col min="15" max="15" width="17.44140625" bestFit="1" customWidth="1"/>
  </cols>
  <sheetData>
    <row r="1" spans="1:15" ht="28.5" customHeight="1" thickBot="1">
      <c r="A1" s="234" t="s">
        <v>0</v>
      </c>
      <c r="B1" s="234"/>
      <c r="C1" s="234"/>
      <c r="D1" s="234"/>
      <c r="E1" s="234"/>
      <c r="F1" s="234"/>
      <c r="G1" s="234"/>
      <c r="H1" s="234"/>
      <c r="I1" s="234"/>
      <c r="J1" s="234"/>
    </row>
    <row r="2" spans="1:15" ht="21" customHeight="1" thickBot="1">
      <c r="A2" s="235" t="s">
        <v>1</v>
      </c>
      <c r="B2" s="235"/>
      <c r="C2" s="235"/>
      <c r="D2" s="235"/>
      <c r="E2" s="235"/>
      <c r="F2" s="235"/>
      <c r="G2" s="235"/>
      <c r="H2" s="235"/>
      <c r="I2" s="235"/>
      <c r="J2" s="235"/>
      <c r="N2" s="121" t="s">
        <v>3323</v>
      </c>
      <c r="O2" s="146">
        <v>7447461.0319153201</v>
      </c>
    </row>
    <row r="3" spans="1:15" s="54" customFormat="1" ht="28.5" customHeight="1">
      <c r="A3" s="236" t="s">
        <v>2</v>
      </c>
      <c r="B3" s="236"/>
      <c r="C3" s="236"/>
      <c r="D3" s="236"/>
      <c r="E3" s="236"/>
      <c r="F3" s="236"/>
      <c r="G3" s="236"/>
      <c r="H3" s="236"/>
      <c r="I3" s="236"/>
      <c r="J3" s="236"/>
    </row>
    <row r="4" spans="1:15" ht="18.75" customHeight="1">
      <c r="A4" s="237" t="s">
        <v>3</v>
      </c>
      <c r="B4" s="237"/>
      <c r="C4" s="237"/>
      <c r="D4" s="237"/>
      <c r="E4" s="237"/>
      <c r="F4" s="237"/>
      <c r="G4" s="237"/>
      <c r="H4" s="237"/>
      <c r="I4" s="237"/>
      <c r="J4" s="237"/>
    </row>
    <row r="5" spans="1:15" ht="18.75" customHeight="1">
      <c r="A5" s="237" t="s">
        <v>4</v>
      </c>
      <c r="B5" s="237"/>
      <c r="C5" s="237"/>
      <c r="D5" s="237"/>
      <c r="E5" s="237"/>
      <c r="F5" s="237"/>
      <c r="G5" s="237"/>
      <c r="H5" s="237"/>
      <c r="I5" s="237"/>
      <c r="J5" s="237"/>
    </row>
    <row r="6" spans="1:15" ht="18">
      <c r="A6" s="246" t="s">
        <v>4333</v>
      </c>
      <c r="B6" s="246"/>
      <c r="C6" s="246"/>
      <c r="D6" s="246"/>
      <c r="E6" s="246"/>
      <c r="F6" s="246"/>
      <c r="G6" s="246"/>
      <c r="H6" s="246"/>
      <c r="I6" s="246"/>
      <c r="J6" s="246"/>
    </row>
    <row r="7" spans="1:15" ht="15.6">
      <c r="A7" s="247" t="s">
        <v>5</v>
      </c>
      <c r="B7" s="247"/>
      <c r="C7" s="247"/>
      <c r="D7" s="247"/>
      <c r="E7" s="247"/>
      <c r="F7" s="247"/>
      <c r="G7" s="247"/>
      <c r="H7" s="247"/>
      <c r="I7" s="247"/>
      <c r="J7" s="247"/>
    </row>
    <row r="8" spans="1:15" ht="15.6">
      <c r="A8" s="53"/>
      <c r="B8" s="53"/>
      <c r="C8" s="53"/>
      <c r="D8" s="53"/>
      <c r="E8" s="216"/>
      <c r="F8" s="216"/>
      <c r="G8" s="53"/>
    </row>
    <row r="9" spans="1:15" ht="15" customHeight="1">
      <c r="C9" s="241" t="s">
        <v>6</v>
      </c>
      <c r="D9" s="49" t="s">
        <v>7</v>
      </c>
      <c r="E9" s="164" t="s">
        <v>3729</v>
      </c>
      <c r="F9" s="242" t="s">
        <v>8</v>
      </c>
      <c r="G9" s="244" t="s">
        <v>3738</v>
      </c>
      <c r="H9" s="240" t="s">
        <v>3739</v>
      </c>
      <c r="L9" s="93"/>
    </row>
    <row r="10" spans="1:15" ht="15" thickBot="1">
      <c r="C10" s="241"/>
      <c r="D10" s="49" t="s">
        <v>3740</v>
      </c>
      <c r="E10" s="165" t="s">
        <v>3737</v>
      </c>
      <c r="F10" s="243"/>
      <c r="G10" s="245"/>
      <c r="H10" s="240"/>
    </row>
    <row r="11" spans="1:15">
      <c r="C11" s="241"/>
      <c r="D11" s="162">
        <v>1</v>
      </c>
      <c r="E11" s="162">
        <v>2</v>
      </c>
      <c r="F11" s="163">
        <v>3</v>
      </c>
      <c r="G11" s="163" t="s">
        <v>3741</v>
      </c>
      <c r="H11" s="162" t="s">
        <v>3742</v>
      </c>
    </row>
    <row r="12" spans="1:15" ht="15" thickBot="1">
      <c r="C12" s="55" t="s">
        <v>9</v>
      </c>
      <c r="D12" s="56">
        <f>SUM(D13:D16)</f>
        <v>1187374.4024359998</v>
      </c>
      <c r="E12" s="56">
        <f>SUM(E13:E16)</f>
        <v>1229024.0074264</v>
      </c>
      <c r="F12" s="95">
        <f>SUM(F13:F16)</f>
        <v>1191319.5</v>
      </c>
      <c r="G12" s="169">
        <f>IFERROR(F12/E12,"-")</f>
        <v>0.96932158590998241</v>
      </c>
      <c r="H12" s="167">
        <f>F12/$O$2</f>
        <v>0.15996317334118623</v>
      </c>
      <c r="J12" s="166"/>
      <c r="M12" t="s">
        <v>3752</v>
      </c>
    </row>
    <row r="13" spans="1:15">
      <c r="C13" s="57" t="s">
        <v>10</v>
      </c>
      <c r="D13" s="58">
        <v>1173750.340817</v>
      </c>
      <c r="E13" s="58">
        <v>1213667.4091714001</v>
      </c>
      <c r="F13" s="197">
        <v>1188031.5</v>
      </c>
      <c r="G13" s="170">
        <f t="shared" ref="G13:G19" si="0">IFERROR(F13/E13,"-")</f>
        <v>0.978877319290544</v>
      </c>
      <c r="H13" s="171">
        <f t="shared" ref="H13:H30" si="1">F13/$O$2</f>
        <v>0.1595216805981011</v>
      </c>
      <c r="J13" s="12"/>
    </row>
    <row r="14" spans="1:15">
      <c r="C14" s="17" t="s">
        <v>11</v>
      </c>
      <c r="D14" s="58">
        <v>793.93865800000003</v>
      </c>
      <c r="E14" s="58">
        <v>1358.5268111399996</v>
      </c>
      <c r="F14" s="197">
        <v>302.7</v>
      </c>
      <c r="G14" s="170">
        <f t="shared" si="0"/>
        <v>0.22281488853796791</v>
      </c>
      <c r="H14" s="171">
        <f t="shared" si="1"/>
        <v>4.0644724249352981E-5</v>
      </c>
      <c r="J14" s="12"/>
    </row>
    <row r="15" spans="1:15">
      <c r="C15" s="57" t="s">
        <v>12</v>
      </c>
      <c r="D15" s="58">
        <v>11875.275</v>
      </c>
      <c r="E15" s="58">
        <v>12870.535561500001</v>
      </c>
      <c r="F15" s="197">
        <v>2773.5</v>
      </c>
      <c r="G15" s="170">
        <f t="shared" si="0"/>
        <v>0.21549219818765347</v>
      </c>
      <c r="H15" s="171">
        <f t="shared" si="1"/>
        <v>3.7240879651661874E-4</v>
      </c>
      <c r="J15" s="12"/>
    </row>
    <row r="16" spans="1:15">
      <c r="C16" s="17" t="s">
        <v>13</v>
      </c>
      <c r="D16" s="58">
        <v>954.84796100000005</v>
      </c>
      <c r="E16" s="58">
        <v>1127.53588236</v>
      </c>
      <c r="F16" s="197">
        <v>211.8</v>
      </c>
      <c r="G16" s="170">
        <f t="shared" si="0"/>
        <v>0.1878432458900465</v>
      </c>
      <c r="H16" s="171">
        <f t="shared" si="1"/>
        <v>2.8439222319170672E-5</v>
      </c>
    </row>
    <row r="17" spans="3:11">
      <c r="C17" s="55" t="s">
        <v>14</v>
      </c>
      <c r="D17" s="56">
        <f>D18+D20</f>
        <v>1418686.51495</v>
      </c>
      <c r="E17" s="56">
        <f>E18+E20</f>
        <v>1461878.4248946784</v>
      </c>
      <c r="F17" s="95">
        <f>F18+F20</f>
        <v>1402432.9466602721</v>
      </c>
      <c r="G17" s="169">
        <f>IFERROR(F17/E17,"-")</f>
        <v>0.95933623670607959</v>
      </c>
      <c r="H17" s="167">
        <f t="shared" si="1"/>
        <v>0.18831020943248866</v>
      </c>
    </row>
    <row r="18" spans="3:11">
      <c r="C18" s="57" t="s">
        <v>15</v>
      </c>
      <c r="D18" s="58">
        <v>1217765.8743179999</v>
      </c>
      <c r="E18" s="58">
        <v>1262812.0829671088</v>
      </c>
      <c r="F18" s="58">
        <v>1230489.877835142</v>
      </c>
      <c r="G18" s="170">
        <f t="shared" si="0"/>
        <v>0.97440458040596001</v>
      </c>
      <c r="H18" s="171">
        <f t="shared" si="1"/>
        <v>0.1652227346423171</v>
      </c>
    </row>
    <row r="19" spans="3:11">
      <c r="C19" s="17" t="s">
        <v>16</v>
      </c>
      <c r="D19" s="58">
        <v>263816.79430499999</v>
      </c>
      <c r="E19" s="58">
        <v>261082.34025844</v>
      </c>
      <c r="F19" s="58">
        <v>258813.80679373001</v>
      </c>
      <c r="G19" s="170">
        <f t="shared" si="0"/>
        <v>0.99131104209321697</v>
      </c>
      <c r="H19" s="171">
        <f t="shared" si="1"/>
        <v>3.4751951797345478E-2</v>
      </c>
    </row>
    <row r="20" spans="3:11">
      <c r="C20" s="57" t="s">
        <v>17</v>
      </c>
      <c r="D20" s="58">
        <v>200920.640632</v>
      </c>
      <c r="E20" s="58">
        <v>199066.34192756971</v>
      </c>
      <c r="F20" s="58">
        <v>171943.06882513009</v>
      </c>
      <c r="G20" s="170">
        <f>IFERROR(F20/E20,"-")</f>
        <v>0.86374756857536261</v>
      </c>
      <c r="H20" s="171">
        <f t="shared" si="1"/>
        <v>2.3087474790171567E-2</v>
      </c>
      <c r="K20" s="217"/>
    </row>
    <row r="21" spans="3:11">
      <c r="C21" s="59" t="s">
        <v>18</v>
      </c>
      <c r="D21" s="59"/>
      <c r="E21" s="59"/>
      <c r="F21" s="104"/>
      <c r="G21" s="172"/>
      <c r="H21" s="104"/>
    </row>
    <row r="22" spans="3:11">
      <c r="C22" s="60" t="s">
        <v>19</v>
      </c>
      <c r="D22" s="61">
        <f>(D13+D14)-D18</f>
        <v>-43221.594842999941</v>
      </c>
      <c r="E22" s="61">
        <f>(E13+E14)-E18</f>
        <v>-47786.146984568797</v>
      </c>
      <c r="F22" s="89">
        <f>(F13+F14)-F18</f>
        <v>-42155.677835142007</v>
      </c>
      <c r="G22" s="170">
        <f>IFERROR(F22/E22,"-")</f>
        <v>0.88217361087419344</v>
      </c>
      <c r="H22" s="161">
        <f t="shared" si="1"/>
        <v>-5.6604093199666616E-3</v>
      </c>
    </row>
    <row r="23" spans="3:11">
      <c r="C23" s="60" t="s">
        <v>20</v>
      </c>
      <c r="D23" s="61">
        <f>(D15+D16)-D20</f>
        <v>-188090.51767100001</v>
      </c>
      <c r="E23" s="61">
        <f>(E15+E16)-E20</f>
        <v>-185068.2704837097</v>
      </c>
      <c r="F23" s="89">
        <f>(F15+F16)-F20</f>
        <v>-168957.7688251301</v>
      </c>
      <c r="G23" s="170">
        <f t="shared" ref="G23:G25" si="2">IFERROR(F23/E23,"-")</f>
        <v>0.91294833189680835</v>
      </c>
      <c r="H23" s="161">
        <f t="shared" si="1"/>
        <v>-2.2686626771335781E-2</v>
      </c>
    </row>
    <row r="24" spans="3:11">
      <c r="C24" s="60" t="s">
        <v>21</v>
      </c>
      <c r="D24" s="61">
        <f>(D12-(D17-D19))</f>
        <v>32504.681790999835</v>
      </c>
      <c r="E24" s="61">
        <f>(E12-(E17-E19))</f>
        <v>28227.922790161567</v>
      </c>
      <c r="F24" s="89">
        <f>(F12-(F17-F19))</f>
        <v>47700.360133457929</v>
      </c>
      <c r="G24" s="170">
        <f t="shared" si="2"/>
        <v>1.6898289147256418</v>
      </c>
      <c r="H24" s="161">
        <f t="shared" si="1"/>
        <v>6.4049157060430389E-3</v>
      </c>
    </row>
    <row r="25" spans="3:11">
      <c r="C25" s="60" t="s">
        <v>22</v>
      </c>
      <c r="D25" s="61">
        <f>D12-D17</f>
        <v>-231312.11251400015</v>
      </c>
      <c r="E25" s="61">
        <f>E12-E17</f>
        <v>-232854.41746827844</v>
      </c>
      <c r="F25" s="89">
        <f>F12-F17</f>
        <v>-211113.44666027208</v>
      </c>
      <c r="G25" s="170">
        <f t="shared" si="2"/>
        <v>0.90663277491410221</v>
      </c>
      <c r="H25" s="161">
        <f t="shared" si="1"/>
        <v>-2.8347036091302437E-2</v>
      </c>
    </row>
    <row r="26" spans="3:11">
      <c r="C26" s="59" t="s">
        <v>23</v>
      </c>
      <c r="D26" s="62">
        <f>D28-D30</f>
        <v>231312.11251400004</v>
      </c>
      <c r="E26" s="62">
        <f>E28-E30</f>
        <v>233353.94358418009</v>
      </c>
      <c r="F26" s="62">
        <f>F28-F30</f>
        <v>202368.15614052</v>
      </c>
      <c r="G26" s="173">
        <f>IFERROR(F26/E26,"-")</f>
        <v>0.86721549690681665</v>
      </c>
      <c r="H26" s="175">
        <f t="shared" si="1"/>
        <v>2.717277140132621E-2</v>
      </c>
    </row>
    <row r="27" spans="3:11">
      <c r="C27" s="63"/>
      <c r="D27" s="63"/>
      <c r="E27" s="63"/>
      <c r="F27" s="105"/>
      <c r="G27" s="174"/>
      <c r="H27" s="161"/>
    </row>
    <row r="28" spans="3:11" ht="17.25" customHeight="1">
      <c r="C28" s="86" t="s">
        <v>24</v>
      </c>
      <c r="D28" s="19">
        <v>344980.21211800002</v>
      </c>
      <c r="E28" s="19">
        <v>347022.04318818008</v>
      </c>
      <c r="F28" s="19">
        <v>296651.3</v>
      </c>
      <c r="G28" s="169">
        <f>IFERROR(F28/E28,"-")</f>
        <v>0.8548485775560215</v>
      </c>
      <c r="H28" s="168">
        <f t="shared" si="1"/>
        <v>3.9832541416293644E-2</v>
      </c>
    </row>
    <row r="29" spans="3:11">
      <c r="C29" s="64"/>
      <c r="D29" s="65"/>
      <c r="E29" s="65"/>
      <c r="F29" s="66"/>
      <c r="G29" s="170"/>
      <c r="H29" s="161"/>
    </row>
    <row r="30" spans="3:11">
      <c r="C30" s="55" t="s">
        <v>25</v>
      </c>
      <c r="D30" s="19">
        <v>113668.099604</v>
      </c>
      <c r="E30" s="19">
        <v>113668.099604</v>
      </c>
      <c r="F30" s="176">
        <v>94283.143859479998</v>
      </c>
      <c r="G30" s="177">
        <f>IFERROR(F30/E30,"-")</f>
        <v>0.82946001726030583</v>
      </c>
      <c r="H30" s="178">
        <f t="shared" si="1"/>
        <v>1.2659770014967434E-2</v>
      </c>
    </row>
    <row r="31" spans="3:11">
      <c r="C31" s="67" t="s">
        <v>26</v>
      </c>
      <c r="D31" s="68"/>
      <c r="E31" s="68"/>
      <c r="F31" s="68"/>
      <c r="G31" s="7"/>
    </row>
    <row r="32" spans="3:11" ht="34.950000000000003" customHeight="1">
      <c r="C32" s="239" t="s">
        <v>4332</v>
      </c>
      <c r="D32" s="239"/>
      <c r="E32" s="239"/>
      <c r="F32" s="239"/>
      <c r="G32" s="239"/>
      <c r="H32" s="239"/>
    </row>
    <row r="33" spans="3:8" ht="19.2" customHeight="1">
      <c r="C33" s="239" t="s">
        <v>27</v>
      </c>
      <c r="D33" s="239"/>
      <c r="E33" s="239"/>
      <c r="F33" s="239"/>
      <c r="G33" s="239"/>
      <c r="H33" s="239"/>
    </row>
    <row r="34" spans="3:8" ht="15" customHeight="1">
      <c r="C34" s="238" t="s">
        <v>28</v>
      </c>
      <c r="D34" s="238"/>
      <c r="E34" s="238"/>
      <c r="F34" s="238"/>
      <c r="G34" s="238"/>
      <c r="H34" s="238"/>
    </row>
    <row r="35" spans="3:8" ht="21.6" customHeight="1">
      <c r="C35" s="239" t="s">
        <v>3743</v>
      </c>
      <c r="D35" s="239"/>
      <c r="E35" s="239"/>
      <c r="F35" s="239"/>
      <c r="G35" s="239"/>
      <c r="H35" s="239"/>
    </row>
    <row r="36" spans="3:8" ht="18.600000000000001" customHeight="1">
      <c r="C36" s="239"/>
      <c r="D36" s="239"/>
      <c r="E36" s="239"/>
      <c r="F36" s="239"/>
      <c r="G36" s="239"/>
      <c r="H36" s="239"/>
    </row>
    <row r="37" spans="3:8">
      <c r="C37" s="238" t="s">
        <v>3750</v>
      </c>
      <c r="D37" s="238"/>
      <c r="E37" s="238"/>
      <c r="F37" s="238"/>
      <c r="G37" s="238"/>
      <c r="H37" s="238"/>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10</xdr:col>
                <xdr:colOff>0</xdr:colOff>
                <xdr:row>14</xdr:row>
                <xdr:rowOff>0</xdr:rowOff>
              </from>
              <to>
                <xdr:col>10</xdr:col>
                <xdr:colOff>670560</xdr:colOff>
                <xdr:row>17</xdr:row>
                <xdr:rowOff>0</xdr:rowOff>
              </to>
            </anchor>
          </objectPr>
        </oleObject>
      </mc:Choice>
      <mc:Fallback>
        <oleObject link="[166]!'!Economico!F45C15'" oleUpdate="OLEUPDATE_ALWAYS" shapeId="102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AE8DC-8F41-4721-8DDB-0E5E604CB819}">
  <dimension ref="A1:E242"/>
  <sheetViews>
    <sheetView showGridLines="0" workbookViewId="0">
      <selection activeCell="A7" sqref="A7:E7"/>
    </sheetView>
  </sheetViews>
  <sheetFormatPr baseColWidth="10" defaultRowHeight="14.4"/>
  <cols>
    <col min="1" max="2" width="11.5546875" style="199"/>
    <col min="3" max="3" width="146.77734375" style="199" customWidth="1"/>
    <col min="4" max="4" width="17.21875" style="199" customWidth="1"/>
    <col min="5" max="5" width="17.77734375" style="199" customWidth="1"/>
    <col min="6" max="16384" width="11.5546875" style="199"/>
  </cols>
  <sheetData>
    <row r="1" spans="1:5" ht="28.8">
      <c r="A1" s="266" t="s">
        <v>0</v>
      </c>
      <c r="B1" s="266"/>
      <c r="C1" s="266"/>
      <c r="D1" s="266"/>
      <c r="E1" s="266"/>
    </row>
    <row r="2" spans="1:5" ht="21">
      <c r="A2" s="276" t="s">
        <v>1</v>
      </c>
      <c r="B2" s="276"/>
      <c r="C2" s="276"/>
      <c r="D2" s="276"/>
      <c r="E2" s="276"/>
    </row>
    <row r="3" spans="1:5">
      <c r="A3" s="277" t="s">
        <v>2</v>
      </c>
      <c r="B3" s="277"/>
      <c r="C3" s="277"/>
      <c r="D3" s="277"/>
      <c r="E3" s="277"/>
    </row>
    <row r="4" spans="1:5" ht="18">
      <c r="A4" s="278" t="s">
        <v>29</v>
      </c>
      <c r="B4" s="278"/>
      <c r="C4" s="278"/>
      <c r="D4" s="278"/>
      <c r="E4" s="278"/>
    </row>
    <row r="5" spans="1:5" ht="18">
      <c r="A5" s="278" t="s">
        <v>3615</v>
      </c>
      <c r="B5" s="279"/>
      <c r="C5" s="279"/>
      <c r="D5" s="279"/>
      <c r="E5" s="279"/>
    </row>
    <row r="6" spans="1:5" ht="18">
      <c r="A6" s="271" t="s">
        <v>4333</v>
      </c>
      <c r="B6" s="271"/>
      <c r="C6" s="271"/>
      <c r="D6" s="271"/>
      <c r="E6" s="271"/>
    </row>
    <row r="7" spans="1:5" ht="15.6">
      <c r="A7" s="273" t="s">
        <v>5</v>
      </c>
      <c r="B7" s="273"/>
      <c r="C7" s="273"/>
      <c r="D7" s="273"/>
      <c r="E7" s="273"/>
    </row>
    <row r="11" spans="1:5">
      <c r="C11" s="274" t="s">
        <v>6</v>
      </c>
      <c r="D11" s="274" t="s">
        <v>3597</v>
      </c>
      <c r="E11" s="275" t="s">
        <v>8</v>
      </c>
    </row>
    <row r="12" spans="1:5">
      <c r="C12" s="274"/>
      <c r="D12" s="274"/>
      <c r="E12" s="275"/>
    </row>
    <row r="13" spans="1:5">
      <c r="C13" s="221" t="s">
        <v>277</v>
      </c>
      <c r="D13" s="222">
        <v>43980119969.310005</v>
      </c>
      <c r="E13" s="222">
        <v>43537363680.709999</v>
      </c>
    </row>
    <row r="14" spans="1:5">
      <c r="C14" s="223" t="s">
        <v>3598</v>
      </c>
      <c r="D14" s="224">
        <v>2900000000</v>
      </c>
      <c r="E14" s="224">
        <v>2890344538.8800001</v>
      </c>
    </row>
    <row r="15" spans="1:5">
      <c r="C15" s="225" t="s">
        <v>55</v>
      </c>
      <c r="D15" s="226">
        <v>600000000</v>
      </c>
      <c r="E15" s="226">
        <v>597008700</v>
      </c>
    </row>
    <row r="16" spans="1:5">
      <c r="C16" s="227" t="s">
        <v>3599</v>
      </c>
      <c r="D16" s="228">
        <v>600000000</v>
      </c>
      <c r="E16" s="228">
        <v>597008700</v>
      </c>
    </row>
    <row r="17" spans="3:5">
      <c r="C17" s="225" t="s">
        <v>58</v>
      </c>
      <c r="D17" s="226">
        <v>1000000000</v>
      </c>
      <c r="E17" s="226">
        <v>1000000000</v>
      </c>
    </row>
    <row r="18" spans="3:5">
      <c r="C18" s="227" t="s">
        <v>3600</v>
      </c>
      <c r="D18" s="228">
        <v>1000000000</v>
      </c>
      <c r="E18" s="228">
        <v>1000000000</v>
      </c>
    </row>
    <row r="19" spans="3:5">
      <c r="C19" s="225" t="s">
        <v>61</v>
      </c>
      <c r="D19" s="226">
        <v>300000000</v>
      </c>
      <c r="E19" s="226">
        <v>300000000</v>
      </c>
    </row>
    <row r="20" spans="3:5">
      <c r="C20" s="227" t="s">
        <v>3620</v>
      </c>
      <c r="D20" s="228">
        <v>300000000</v>
      </c>
      <c r="E20" s="228">
        <v>300000000</v>
      </c>
    </row>
    <row r="21" spans="3:5">
      <c r="C21" s="225" t="s">
        <v>62</v>
      </c>
      <c r="D21" s="226">
        <v>1000000000</v>
      </c>
      <c r="E21" s="226">
        <v>993335838.87999988</v>
      </c>
    </row>
    <row r="22" spans="3:5">
      <c r="C22" s="227" t="s">
        <v>3751</v>
      </c>
      <c r="D22" s="228">
        <v>1000000000</v>
      </c>
      <c r="E22" s="228">
        <v>993335838.87999988</v>
      </c>
    </row>
    <row r="23" spans="3:5">
      <c r="C23" s="225" t="s">
        <v>63</v>
      </c>
      <c r="D23" s="226">
        <v>0</v>
      </c>
      <c r="E23" s="226">
        <v>0</v>
      </c>
    </row>
    <row r="24" spans="3:5">
      <c r="C24" s="227" t="s">
        <v>3601</v>
      </c>
      <c r="D24" s="228">
        <v>0</v>
      </c>
      <c r="E24" s="228">
        <v>0</v>
      </c>
    </row>
    <row r="25" spans="3:5">
      <c r="C25" s="225" t="s">
        <v>76</v>
      </c>
      <c r="D25" s="226">
        <v>0</v>
      </c>
      <c r="E25" s="226">
        <v>0</v>
      </c>
    </row>
    <row r="26" spans="3:5">
      <c r="C26" s="227" t="s">
        <v>3600</v>
      </c>
      <c r="D26" s="228">
        <v>0</v>
      </c>
      <c r="E26" s="228">
        <v>0</v>
      </c>
    </row>
    <row r="27" spans="3:5">
      <c r="C27" s="223" t="s">
        <v>3602</v>
      </c>
      <c r="D27" s="224">
        <v>41080119969.309998</v>
      </c>
      <c r="E27" s="224">
        <v>40647019141.829987</v>
      </c>
    </row>
    <row r="28" spans="3:5">
      <c r="C28" s="225" t="s">
        <v>52</v>
      </c>
      <c r="D28" s="226">
        <v>20435951746</v>
      </c>
      <c r="E28" s="226">
        <v>20307708881.16</v>
      </c>
    </row>
    <row r="29" spans="3:5">
      <c r="C29" s="227" t="s">
        <v>4319</v>
      </c>
      <c r="D29" s="228">
        <v>150000000</v>
      </c>
      <c r="E29" s="228">
        <v>21757135.16</v>
      </c>
    </row>
    <row r="30" spans="3:5">
      <c r="C30" s="229" t="s">
        <v>3277</v>
      </c>
      <c r="D30" s="226">
        <v>1880584.08</v>
      </c>
      <c r="E30" s="226">
        <v>0</v>
      </c>
    </row>
    <row r="31" spans="3:5">
      <c r="C31" s="229" t="s">
        <v>659</v>
      </c>
      <c r="D31" s="226">
        <v>4337680.45</v>
      </c>
      <c r="E31" s="226">
        <v>0</v>
      </c>
    </row>
    <row r="32" spans="3:5">
      <c r="C32" s="229" t="s">
        <v>686</v>
      </c>
      <c r="D32" s="226">
        <v>8746132.7400000002</v>
      </c>
      <c r="E32" s="226">
        <v>0</v>
      </c>
    </row>
    <row r="33" spans="3:5">
      <c r="C33" s="229" t="s">
        <v>692</v>
      </c>
      <c r="D33" s="226">
        <v>113242467.56999999</v>
      </c>
      <c r="E33" s="226">
        <v>0</v>
      </c>
    </row>
    <row r="34" spans="3:5">
      <c r="C34" s="229" t="s">
        <v>904</v>
      </c>
      <c r="D34" s="226">
        <v>267815.45</v>
      </c>
      <c r="E34" s="226">
        <v>231815.45</v>
      </c>
    </row>
    <row r="35" spans="3:5">
      <c r="C35" s="229" t="s">
        <v>861</v>
      </c>
      <c r="D35" s="226">
        <v>1525319.71</v>
      </c>
      <c r="E35" s="226">
        <v>1525319.71</v>
      </c>
    </row>
    <row r="36" spans="3:5">
      <c r="C36" s="229" t="s">
        <v>866</v>
      </c>
      <c r="D36" s="226">
        <v>20000000</v>
      </c>
      <c r="E36" s="226">
        <v>20000000</v>
      </c>
    </row>
    <row r="37" spans="3:5">
      <c r="C37" s="227" t="s">
        <v>4340</v>
      </c>
      <c r="D37" s="228">
        <v>20285951746</v>
      </c>
      <c r="E37" s="228">
        <v>20285951746</v>
      </c>
    </row>
    <row r="38" spans="3:5">
      <c r="C38" s="230" t="s">
        <v>4320</v>
      </c>
      <c r="D38" s="231">
        <v>20285951746</v>
      </c>
      <c r="E38" s="231">
        <v>20285951746</v>
      </c>
    </row>
    <row r="39" spans="3:5">
      <c r="C39" s="230" t="s">
        <v>113</v>
      </c>
      <c r="D39" s="231">
        <v>20285951746</v>
      </c>
      <c r="E39" s="231">
        <v>20285951746</v>
      </c>
    </row>
    <row r="40" spans="3:5">
      <c r="C40" s="230" t="s">
        <v>4321</v>
      </c>
      <c r="D40" s="231">
        <v>20285951746</v>
      </c>
      <c r="E40" s="231">
        <v>20285951746</v>
      </c>
    </row>
    <row r="41" spans="3:5">
      <c r="C41" s="230" t="s">
        <v>4322</v>
      </c>
      <c r="D41" s="231">
        <v>20285951746</v>
      </c>
      <c r="E41" s="231">
        <v>20285951746</v>
      </c>
    </row>
    <row r="42" spans="3:5">
      <c r="C42" s="225" t="s">
        <v>61</v>
      </c>
      <c r="D42" s="226">
        <v>200000000</v>
      </c>
      <c r="E42" s="226">
        <v>198515441.62</v>
      </c>
    </row>
    <row r="43" spans="3:5">
      <c r="C43" s="227" t="s">
        <v>3603</v>
      </c>
      <c r="D43" s="228">
        <v>200000000</v>
      </c>
      <c r="E43" s="228">
        <v>198515441.62</v>
      </c>
    </row>
    <row r="44" spans="3:5">
      <c r="C44" s="225" t="s">
        <v>62</v>
      </c>
      <c r="D44" s="226">
        <v>18782725089.970005</v>
      </c>
      <c r="E44" s="226">
        <v>18479987688.200001</v>
      </c>
    </row>
    <row r="45" spans="3:5">
      <c r="C45" s="227" t="s">
        <v>3604</v>
      </c>
      <c r="D45" s="228">
        <v>1629431026.0800002</v>
      </c>
      <c r="E45" s="228">
        <v>1629082947.1600001</v>
      </c>
    </row>
    <row r="46" spans="3:5">
      <c r="C46" s="229" t="s">
        <v>946</v>
      </c>
      <c r="D46" s="226">
        <v>0</v>
      </c>
      <c r="E46" s="226">
        <v>0</v>
      </c>
    </row>
    <row r="47" spans="3:5">
      <c r="C47" s="229" t="s">
        <v>1038</v>
      </c>
      <c r="D47" s="226">
        <v>135029651</v>
      </c>
      <c r="E47" s="226">
        <v>134681910.34999999</v>
      </c>
    </row>
    <row r="48" spans="3:5">
      <c r="C48" s="229" t="s">
        <v>699</v>
      </c>
      <c r="D48" s="226">
        <v>229140711.58000001</v>
      </c>
      <c r="E48" s="226">
        <v>229140711.58000001</v>
      </c>
    </row>
    <row r="49" spans="3:5">
      <c r="C49" s="229" t="s">
        <v>3057</v>
      </c>
      <c r="D49" s="226">
        <v>1265260662.5699999</v>
      </c>
      <c r="E49" s="226">
        <v>1265260325.23</v>
      </c>
    </row>
    <row r="50" spans="3:5">
      <c r="C50" s="229" t="s">
        <v>4303</v>
      </c>
      <c r="D50" s="226">
        <v>0.93</v>
      </c>
      <c r="E50" s="226">
        <v>0</v>
      </c>
    </row>
    <row r="51" spans="3:5">
      <c r="C51" s="227" t="s">
        <v>3605</v>
      </c>
      <c r="D51" s="228">
        <v>11711080673.620003</v>
      </c>
      <c r="E51" s="228">
        <v>11662730245.750002</v>
      </c>
    </row>
    <row r="52" spans="3:5">
      <c r="C52" s="229" t="s">
        <v>791</v>
      </c>
      <c r="D52" s="226">
        <v>5605886.75</v>
      </c>
      <c r="E52" s="226">
        <v>5605886.75</v>
      </c>
    </row>
    <row r="53" spans="3:5">
      <c r="C53" s="229" t="s">
        <v>818</v>
      </c>
      <c r="D53" s="226">
        <v>165405713</v>
      </c>
      <c r="E53" s="226">
        <v>164947502.58000001</v>
      </c>
    </row>
    <row r="54" spans="3:5">
      <c r="C54" s="229" t="s">
        <v>726</v>
      </c>
      <c r="D54" s="226">
        <v>38502144.189999998</v>
      </c>
      <c r="E54" s="226">
        <v>38410489.969999999</v>
      </c>
    </row>
    <row r="55" spans="3:5">
      <c r="C55" s="229" t="s">
        <v>845</v>
      </c>
      <c r="D55" s="226">
        <v>172938359.78999999</v>
      </c>
      <c r="E55" s="226">
        <v>172938359.78999999</v>
      </c>
    </row>
    <row r="56" spans="3:5">
      <c r="C56" s="229" t="s">
        <v>847</v>
      </c>
      <c r="D56" s="226">
        <v>46898765.590000004</v>
      </c>
      <c r="E56" s="226">
        <v>46898765.590000004</v>
      </c>
    </row>
    <row r="57" spans="3:5">
      <c r="C57" s="229" t="s">
        <v>689</v>
      </c>
      <c r="D57" s="226">
        <v>136150006.81</v>
      </c>
      <c r="E57" s="226">
        <v>136150006.56999999</v>
      </c>
    </row>
    <row r="58" spans="3:5">
      <c r="C58" s="229" t="s">
        <v>769</v>
      </c>
      <c r="D58" s="226">
        <v>119876795.31</v>
      </c>
      <c r="E58" s="226">
        <v>119876793.88</v>
      </c>
    </row>
    <row r="59" spans="3:5">
      <c r="C59" s="229" t="s">
        <v>639</v>
      </c>
      <c r="D59" s="226">
        <v>312700356.51999998</v>
      </c>
      <c r="E59" s="226">
        <v>312000486.52000004</v>
      </c>
    </row>
    <row r="60" spans="3:5">
      <c r="C60" s="229" t="s">
        <v>1073</v>
      </c>
      <c r="D60" s="226">
        <v>53601258.170000002</v>
      </c>
      <c r="E60" s="226">
        <v>53601258.109999999</v>
      </c>
    </row>
    <row r="61" spans="3:5">
      <c r="C61" s="229" t="s">
        <v>889</v>
      </c>
      <c r="D61" s="226">
        <v>13755537.970000001</v>
      </c>
      <c r="E61" s="226">
        <v>13755537.970000001</v>
      </c>
    </row>
    <row r="62" spans="3:5">
      <c r="C62" s="229" t="s">
        <v>630</v>
      </c>
      <c r="D62" s="226">
        <v>753162408.88</v>
      </c>
      <c r="E62" s="226">
        <v>727436548.33000004</v>
      </c>
    </row>
    <row r="63" spans="3:5">
      <c r="C63" s="229" t="s">
        <v>1090</v>
      </c>
      <c r="D63" s="226">
        <v>1677973</v>
      </c>
      <c r="E63" s="226">
        <v>1677971.01</v>
      </c>
    </row>
    <row r="64" spans="3:5">
      <c r="C64" s="229" t="s">
        <v>1109</v>
      </c>
      <c r="D64" s="226">
        <v>1345487120.04</v>
      </c>
      <c r="E64" s="226">
        <v>1345487115.8299999</v>
      </c>
    </row>
    <row r="65" spans="3:5">
      <c r="C65" s="229" t="s">
        <v>1097</v>
      </c>
      <c r="D65" s="226">
        <v>13437943.699999999</v>
      </c>
      <c r="E65" s="226">
        <v>13437943.35</v>
      </c>
    </row>
    <row r="66" spans="3:5">
      <c r="C66" s="229" t="s">
        <v>1092</v>
      </c>
      <c r="D66" s="226">
        <v>86015148.129999995</v>
      </c>
      <c r="E66" s="226">
        <v>86015147.930000007</v>
      </c>
    </row>
    <row r="67" spans="3:5">
      <c r="C67" s="229" t="s">
        <v>1088</v>
      </c>
      <c r="D67" s="226">
        <v>121276293.76000001</v>
      </c>
      <c r="E67" s="226">
        <v>121276293.34</v>
      </c>
    </row>
    <row r="68" spans="3:5">
      <c r="C68" s="229" t="s">
        <v>1095</v>
      </c>
      <c r="D68" s="226">
        <v>149114801.40000001</v>
      </c>
      <c r="E68" s="226">
        <v>142038724.52000001</v>
      </c>
    </row>
    <row r="69" spans="3:5">
      <c r="C69" s="229" t="s">
        <v>1111</v>
      </c>
      <c r="D69" s="226">
        <v>616558042</v>
      </c>
      <c r="E69" s="226">
        <v>615077528.23000002</v>
      </c>
    </row>
    <row r="70" spans="3:5">
      <c r="C70" s="229" t="s">
        <v>1064</v>
      </c>
      <c r="D70" s="226">
        <v>50000000</v>
      </c>
      <c r="E70" s="226">
        <v>50000000</v>
      </c>
    </row>
    <row r="71" spans="3:5">
      <c r="C71" s="229" t="s">
        <v>1056</v>
      </c>
      <c r="D71" s="226">
        <v>483578003.42000002</v>
      </c>
      <c r="E71" s="226">
        <v>483577002.33999997</v>
      </c>
    </row>
    <row r="72" spans="3:5">
      <c r="C72" s="229" t="s">
        <v>1112</v>
      </c>
      <c r="D72" s="226">
        <v>276915084.81</v>
      </c>
      <c r="E72" s="226">
        <v>276591758.11000001</v>
      </c>
    </row>
    <row r="73" spans="3:5">
      <c r="C73" s="229" t="s">
        <v>1103</v>
      </c>
      <c r="D73" s="226">
        <v>57942734.57</v>
      </c>
      <c r="E73" s="226">
        <v>57941734.380000003</v>
      </c>
    </row>
    <row r="74" spans="3:5">
      <c r="C74" s="229" t="s">
        <v>1085</v>
      </c>
      <c r="D74" s="226">
        <v>25319641.039999999</v>
      </c>
      <c r="E74" s="226">
        <v>25011208.079999998</v>
      </c>
    </row>
    <row r="75" spans="3:5">
      <c r="C75" s="229" t="s">
        <v>1099</v>
      </c>
      <c r="D75" s="226">
        <v>118534555.02</v>
      </c>
      <c r="E75" s="226">
        <v>118534223.40000001</v>
      </c>
    </row>
    <row r="76" spans="3:5">
      <c r="C76" s="229" t="s">
        <v>1114</v>
      </c>
      <c r="D76" s="226">
        <v>80217045</v>
      </c>
      <c r="E76" s="226">
        <v>80217041.730000004</v>
      </c>
    </row>
    <row r="77" spans="3:5">
      <c r="C77" s="229" t="s">
        <v>1077</v>
      </c>
      <c r="D77" s="226">
        <v>10902653.4</v>
      </c>
      <c r="E77" s="226">
        <v>10902653</v>
      </c>
    </row>
    <row r="78" spans="3:5">
      <c r="C78" s="229" t="s">
        <v>1068</v>
      </c>
      <c r="D78" s="226">
        <v>55512622.420000002</v>
      </c>
      <c r="E78" s="226">
        <v>55512621.859999999</v>
      </c>
    </row>
    <row r="79" spans="3:5">
      <c r="C79" s="229" t="s">
        <v>1075</v>
      </c>
      <c r="D79" s="226">
        <v>106130534.56</v>
      </c>
      <c r="E79" s="226">
        <v>106130533.8</v>
      </c>
    </row>
    <row r="80" spans="3:5">
      <c r="C80" s="229" t="s">
        <v>1115</v>
      </c>
      <c r="D80" s="226">
        <v>147283438.71000001</v>
      </c>
      <c r="E80" s="226">
        <v>147283432.38999999</v>
      </c>
    </row>
    <row r="81" spans="3:5">
      <c r="C81" s="229" t="s">
        <v>1066</v>
      </c>
      <c r="D81" s="226">
        <v>102508039.73</v>
      </c>
      <c r="E81" s="226">
        <v>102508039.73</v>
      </c>
    </row>
    <row r="82" spans="3:5">
      <c r="C82" s="229" t="s">
        <v>1117</v>
      </c>
      <c r="D82" s="226">
        <v>198732674.94</v>
      </c>
      <c r="E82" s="226">
        <v>198731666.23000002</v>
      </c>
    </row>
    <row r="83" spans="3:5">
      <c r="C83" s="229" t="s">
        <v>1108</v>
      </c>
      <c r="D83" s="226">
        <v>2308864977.9299998</v>
      </c>
      <c r="E83" s="226">
        <v>2308329771.8400002</v>
      </c>
    </row>
    <row r="84" spans="3:5">
      <c r="C84" s="229" t="s">
        <v>2573</v>
      </c>
      <c r="D84" s="226">
        <v>37754526</v>
      </c>
      <c r="E84" s="226">
        <v>37754526</v>
      </c>
    </row>
    <row r="85" spans="3:5">
      <c r="C85" s="229" t="s">
        <v>2617</v>
      </c>
      <c r="D85" s="226">
        <v>53233723.469999999</v>
      </c>
      <c r="E85" s="226">
        <v>53233723.469999999</v>
      </c>
    </row>
    <row r="86" spans="3:5">
      <c r="C86" s="229" t="s">
        <v>2674</v>
      </c>
      <c r="D86" s="226">
        <v>60892223.140000001</v>
      </c>
      <c r="E86" s="226">
        <v>60892223.140000001</v>
      </c>
    </row>
    <row r="87" spans="3:5">
      <c r="C87" s="229" t="s">
        <v>2655</v>
      </c>
      <c r="D87" s="226">
        <v>108369312</v>
      </c>
      <c r="E87" s="226">
        <v>108367312</v>
      </c>
    </row>
    <row r="88" spans="3:5">
      <c r="C88" s="229" t="s">
        <v>2657</v>
      </c>
      <c r="D88" s="226">
        <v>72695351.530000001</v>
      </c>
      <c r="E88" s="226">
        <v>72694588.530000001</v>
      </c>
    </row>
    <row r="89" spans="3:5">
      <c r="C89" s="229" t="s">
        <v>2659</v>
      </c>
      <c r="D89" s="226">
        <v>69236555</v>
      </c>
      <c r="E89" s="226">
        <v>69236555</v>
      </c>
    </row>
    <row r="90" spans="3:5">
      <c r="C90" s="229" t="s">
        <v>2581</v>
      </c>
      <c r="D90" s="226">
        <v>49602450</v>
      </c>
      <c r="E90" s="226">
        <v>49592450</v>
      </c>
    </row>
    <row r="91" spans="3:5">
      <c r="C91" s="229" t="s">
        <v>2750</v>
      </c>
      <c r="D91" s="226">
        <v>50427416</v>
      </c>
      <c r="E91" s="226">
        <v>50427416</v>
      </c>
    </row>
    <row r="92" spans="3:5">
      <c r="C92" s="229" t="s">
        <v>2660</v>
      </c>
      <c r="D92" s="226">
        <v>113070289</v>
      </c>
      <c r="E92" s="226">
        <v>113069288.31999999</v>
      </c>
    </row>
    <row r="93" spans="3:5">
      <c r="C93" s="229" t="s">
        <v>2777</v>
      </c>
      <c r="D93" s="226">
        <v>114000000</v>
      </c>
      <c r="E93" s="226">
        <v>112259944.08</v>
      </c>
    </row>
    <row r="94" spans="3:5">
      <c r="C94" s="229" t="s">
        <v>2662</v>
      </c>
      <c r="D94" s="226">
        <v>15169538</v>
      </c>
      <c r="E94" s="226">
        <v>12986969.74</v>
      </c>
    </row>
    <row r="95" spans="3:5">
      <c r="C95" s="229" t="s">
        <v>2778</v>
      </c>
      <c r="D95" s="226">
        <v>32242984</v>
      </c>
      <c r="E95" s="226">
        <v>32242984</v>
      </c>
    </row>
    <row r="96" spans="3:5">
      <c r="C96" s="229" t="s">
        <v>2794</v>
      </c>
      <c r="D96" s="226">
        <v>48053543.770000003</v>
      </c>
      <c r="E96" s="226">
        <v>48053542.859999999</v>
      </c>
    </row>
    <row r="97" spans="3:5">
      <c r="C97" s="229" t="s">
        <v>2628</v>
      </c>
      <c r="D97" s="226">
        <v>2902505.54</v>
      </c>
      <c r="E97" s="226">
        <v>2902505.54</v>
      </c>
    </row>
    <row r="98" spans="3:5">
      <c r="C98" s="229" t="s">
        <v>2613</v>
      </c>
      <c r="D98" s="226">
        <v>13415181.189999999</v>
      </c>
      <c r="E98" s="226">
        <v>13415181.189999999</v>
      </c>
    </row>
    <row r="99" spans="3:5">
      <c r="C99" s="229" t="s">
        <v>2648</v>
      </c>
      <c r="D99" s="226">
        <v>41000000</v>
      </c>
      <c r="E99" s="226">
        <v>41000000</v>
      </c>
    </row>
    <row r="100" spans="3:5">
      <c r="C100" s="229" t="s">
        <v>2615</v>
      </c>
      <c r="D100" s="226">
        <v>41289974</v>
      </c>
      <c r="E100" s="226">
        <v>37227389.609999999</v>
      </c>
    </row>
    <row r="101" spans="3:5">
      <c r="C101" s="229" t="s">
        <v>2649</v>
      </c>
      <c r="D101" s="226">
        <v>24000000</v>
      </c>
      <c r="E101" s="226">
        <v>24000000</v>
      </c>
    </row>
    <row r="102" spans="3:5">
      <c r="C102" s="229" t="s">
        <v>3055</v>
      </c>
      <c r="D102" s="226">
        <v>33660634.649999999</v>
      </c>
      <c r="E102" s="226">
        <v>33660634</v>
      </c>
    </row>
    <row r="103" spans="3:5">
      <c r="C103" s="229" t="s">
        <v>2767</v>
      </c>
      <c r="D103" s="226">
        <v>29312823</v>
      </c>
      <c r="E103" s="226">
        <v>29312822.010000002</v>
      </c>
    </row>
    <row r="104" spans="3:5">
      <c r="C104" s="229" t="s">
        <v>2651</v>
      </c>
      <c r="D104" s="226">
        <v>65973892</v>
      </c>
      <c r="E104" s="226">
        <v>65465440.479999997</v>
      </c>
    </row>
    <row r="105" spans="3:5">
      <c r="C105" s="229" t="s">
        <v>2642</v>
      </c>
      <c r="D105" s="226">
        <v>385671723.45999998</v>
      </c>
      <c r="E105" s="226">
        <v>385668722.60000002</v>
      </c>
    </row>
    <row r="106" spans="3:5">
      <c r="C106" s="229" t="s">
        <v>2643</v>
      </c>
      <c r="D106" s="226">
        <v>173171148.03</v>
      </c>
      <c r="E106" s="226">
        <v>170514907.68000001</v>
      </c>
    </row>
    <row r="107" spans="3:5">
      <c r="C107" s="229" t="s">
        <v>2590</v>
      </c>
      <c r="D107" s="226">
        <v>28208608.390000001</v>
      </c>
      <c r="E107" s="226">
        <v>28208608.390000001</v>
      </c>
    </row>
    <row r="108" spans="3:5">
      <c r="C108" s="229" t="s">
        <v>2769</v>
      </c>
      <c r="D108" s="226">
        <v>31441154.539999999</v>
      </c>
      <c r="E108" s="226">
        <v>31441154.539999999</v>
      </c>
    </row>
    <row r="109" spans="3:5">
      <c r="C109" s="229" t="s">
        <v>2770</v>
      </c>
      <c r="D109" s="226">
        <v>55775779</v>
      </c>
      <c r="E109" s="226">
        <v>55775779</v>
      </c>
    </row>
    <row r="110" spans="3:5">
      <c r="C110" s="229" t="s">
        <v>2653</v>
      </c>
      <c r="D110" s="226">
        <v>26274789.890000001</v>
      </c>
      <c r="E110" s="226">
        <v>26274789.890000001</v>
      </c>
    </row>
    <row r="111" spans="3:5">
      <c r="C111" s="229" t="s">
        <v>2752</v>
      </c>
      <c r="D111" s="226">
        <v>39186252.890000001</v>
      </c>
      <c r="E111" s="226">
        <v>39186252.890000001</v>
      </c>
    </row>
    <row r="112" spans="3:5">
      <c r="C112" s="229" t="s">
        <v>2584</v>
      </c>
      <c r="D112" s="226">
        <v>119701443</v>
      </c>
      <c r="E112" s="226">
        <v>119701443</v>
      </c>
    </row>
    <row r="113" spans="3:5">
      <c r="C113" s="229" t="s">
        <v>2586</v>
      </c>
      <c r="D113" s="226">
        <v>227331861.34999999</v>
      </c>
      <c r="E113" s="226">
        <v>226911223.38999999</v>
      </c>
    </row>
    <row r="114" spans="3:5">
      <c r="C114" s="229" t="s">
        <v>2661</v>
      </c>
      <c r="D114" s="226">
        <v>281272187.27999997</v>
      </c>
      <c r="E114" s="226">
        <v>281211580.10000002</v>
      </c>
    </row>
    <row r="115" spans="3:5">
      <c r="C115" s="229" t="s">
        <v>2746</v>
      </c>
      <c r="D115" s="226">
        <v>10051586</v>
      </c>
      <c r="E115" s="226">
        <v>10051584.199999999</v>
      </c>
    </row>
    <row r="116" spans="3:5">
      <c r="C116" s="229" t="s">
        <v>3115</v>
      </c>
      <c r="D116" s="226">
        <v>1082084656.9400001</v>
      </c>
      <c r="E116" s="226">
        <v>1082084656.9400001</v>
      </c>
    </row>
    <row r="117" spans="3:5">
      <c r="C117" s="227" t="s">
        <v>3606</v>
      </c>
      <c r="D117" s="228">
        <v>2440085683.8499994</v>
      </c>
      <c r="E117" s="228">
        <v>2430433507.7799997</v>
      </c>
    </row>
    <row r="118" spans="3:5">
      <c r="C118" s="229" t="s">
        <v>696</v>
      </c>
      <c r="D118" s="226">
        <v>266924973</v>
      </c>
      <c r="E118" s="226">
        <v>266924973</v>
      </c>
    </row>
    <row r="119" spans="3:5">
      <c r="C119" s="229" t="s">
        <v>930</v>
      </c>
      <c r="D119" s="226">
        <v>106110201</v>
      </c>
      <c r="E119" s="226">
        <v>106110200.62</v>
      </c>
    </row>
    <row r="120" spans="3:5">
      <c r="C120" s="229" t="s">
        <v>697</v>
      </c>
      <c r="D120" s="226">
        <v>102035793</v>
      </c>
      <c r="E120" s="226">
        <v>102035793</v>
      </c>
    </row>
    <row r="121" spans="3:5">
      <c r="C121" s="229" t="s">
        <v>760</v>
      </c>
      <c r="D121" s="226">
        <v>25000000</v>
      </c>
      <c r="E121" s="226">
        <v>21356510</v>
      </c>
    </row>
    <row r="122" spans="3:5">
      <c r="C122" s="229" t="s">
        <v>915</v>
      </c>
      <c r="D122" s="226">
        <v>204992952</v>
      </c>
      <c r="E122" s="226">
        <v>199135862.37</v>
      </c>
    </row>
    <row r="123" spans="3:5">
      <c r="C123" s="229" t="s">
        <v>1105</v>
      </c>
      <c r="D123" s="226">
        <v>324258309</v>
      </c>
      <c r="E123" s="226">
        <v>324258309</v>
      </c>
    </row>
    <row r="124" spans="3:5">
      <c r="C124" s="229" t="s">
        <v>1018</v>
      </c>
      <c r="D124" s="226">
        <v>9603433</v>
      </c>
      <c r="E124" s="226">
        <v>9603433</v>
      </c>
    </row>
    <row r="125" spans="3:5">
      <c r="C125" s="229" t="s">
        <v>4209</v>
      </c>
      <c r="D125" s="226">
        <v>300000000</v>
      </c>
      <c r="E125" s="226">
        <v>300000000</v>
      </c>
    </row>
    <row r="126" spans="3:5">
      <c r="C126" s="229" t="s">
        <v>2931</v>
      </c>
      <c r="D126" s="226">
        <v>13095510</v>
      </c>
      <c r="E126" s="226">
        <v>13095509.050000001</v>
      </c>
    </row>
    <row r="127" spans="3:5">
      <c r="C127" s="229" t="s">
        <v>3109</v>
      </c>
      <c r="D127" s="226">
        <v>62951107.869999997</v>
      </c>
      <c r="E127" s="226">
        <v>62951107.869999997</v>
      </c>
    </row>
    <row r="128" spans="3:5">
      <c r="C128" s="229" t="s">
        <v>3113</v>
      </c>
      <c r="D128" s="226">
        <v>231236955.62</v>
      </c>
      <c r="E128" s="226">
        <v>231236955.62</v>
      </c>
    </row>
    <row r="129" spans="3:5">
      <c r="C129" s="229" t="s">
        <v>3107</v>
      </c>
      <c r="D129" s="226">
        <v>491967368</v>
      </c>
      <c r="E129" s="226">
        <v>491815772.88999999</v>
      </c>
    </row>
    <row r="130" spans="3:5">
      <c r="C130" s="229" t="s">
        <v>3102</v>
      </c>
      <c r="D130" s="226">
        <v>14422574.66</v>
      </c>
      <c r="E130" s="226">
        <v>14422574.66</v>
      </c>
    </row>
    <row r="131" spans="3:5">
      <c r="C131" s="229" t="s">
        <v>1032</v>
      </c>
      <c r="D131" s="226">
        <v>12486506.699999999</v>
      </c>
      <c r="E131" s="226">
        <v>12486506.699999999</v>
      </c>
    </row>
    <row r="132" spans="3:5">
      <c r="C132" s="229" t="s">
        <v>1037</v>
      </c>
      <c r="D132" s="226">
        <v>275000000</v>
      </c>
      <c r="E132" s="226">
        <v>275000000</v>
      </c>
    </row>
    <row r="133" spans="3:5">
      <c r="C133" s="227" t="s">
        <v>3607</v>
      </c>
      <c r="D133" s="228">
        <v>233471647</v>
      </c>
      <c r="E133" s="228">
        <v>233471645.39000002</v>
      </c>
    </row>
    <row r="134" spans="3:5">
      <c r="C134" s="229" t="s">
        <v>1009</v>
      </c>
      <c r="D134" s="226">
        <v>7853337</v>
      </c>
      <c r="E134" s="226">
        <v>7853337</v>
      </c>
    </row>
    <row r="135" spans="3:5">
      <c r="C135" s="229" t="s">
        <v>1011</v>
      </c>
      <c r="D135" s="226">
        <v>13329593</v>
      </c>
      <c r="E135" s="226">
        <v>13329593</v>
      </c>
    </row>
    <row r="136" spans="3:5">
      <c r="C136" s="229" t="s">
        <v>1013</v>
      </c>
      <c r="D136" s="226">
        <v>19343374</v>
      </c>
      <c r="E136" s="226">
        <v>19343374</v>
      </c>
    </row>
    <row r="137" spans="3:5">
      <c r="C137" s="229" t="s">
        <v>1014</v>
      </c>
      <c r="D137" s="226">
        <v>5830571</v>
      </c>
      <c r="E137" s="226">
        <v>5830571</v>
      </c>
    </row>
    <row r="138" spans="3:5">
      <c r="C138" s="229" t="s">
        <v>4202</v>
      </c>
      <c r="D138" s="226">
        <v>100000000</v>
      </c>
      <c r="E138" s="226">
        <v>100000000</v>
      </c>
    </row>
    <row r="139" spans="3:5">
      <c r="C139" s="229" t="s">
        <v>2802</v>
      </c>
      <c r="D139" s="226">
        <v>18607146</v>
      </c>
      <c r="E139" s="226">
        <v>18607145.149999999</v>
      </c>
    </row>
    <row r="140" spans="3:5">
      <c r="C140" s="229" t="s">
        <v>4213</v>
      </c>
      <c r="D140" s="226">
        <v>8507626</v>
      </c>
      <c r="E140" s="226">
        <v>8507625.2400000002</v>
      </c>
    </row>
    <row r="141" spans="3:5">
      <c r="C141" s="229" t="s">
        <v>2934</v>
      </c>
      <c r="D141" s="226">
        <v>0</v>
      </c>
      <c r="E141" s="226">
        <v>0</v>
      </c>
    </row>
    <row r="142" spans="3:5">
      <c r="C142" s="229" t="s">
        <v>4210</v>
      </c>
      <c r="D142" s="226">
        <v>60000000</v>
      </c>
      <c r="E142" s="226">
        <v>60000000</v>
      </c>
    </row>
    <row r="143" spans="3:5">
      <c r="C143" s="229" t="s">
        <v>3104</v>
      </c>
      <c r="D143" s="226">
        <v>0</v>
      </c>
      <c r="E143" s="226">
        <v>0</v>
      </c>
    </row>
    <row r="144" spans="3:5">
      <c r="C144" s="227" t="s">
        <v>3608</v>
      </c>
      <c r="D144" s="228">
        <v>868339509.28999996</v>
      </c>
      <c r="E144" s="228">
        <v>859763148.63000011</v>
      </c>
    </row>
    <row r="145" spans="3:5">
      <c r="C145" s="229" t="s">
        <v>1042</v>
      </c>
      <c r="D145" s="226">
        <v>7881779</v>
      </c>
      <c r="E145" s="226">
        <v>6305422.6500000004</v>
      </c>
    </row>
    <row r="146" spans="3:5">
      <c r="C146" s="229" t="s">
        <v>1909</v>
      </c>
      <c r="D146" s="226">
        <v>292420340.86000001</v>
      </c>
      <c r="E146" s="226">
        <v>292420340.25999999</v>
      </c>
    </row>
    <row r="147" spans="3:5">
      <c r="C147" s="229" t="s">
        <v>2995</v>
      </c>
      <c r="D147" s="226">
        <v>10000000</v>
      </c>
      <c r="E147" s="226">
        <v>10000000</v>
      </c>
    </row>
    <row r="148" spans="3:5">
      <c r="C148" s="229" t="s">
        <v>2914</v>
      </c>
      <c r="D148" s="226">
        <v>7000000</v>
      </c>
      <c r="E148" s="226">
        <v>0</v>
      </c>
    </row>
    <row r="149" spans="3:5">
      <c r="C149" s="229" t="s">
        <v>4205</v>
      </c>
      <c r="D149" s="226">
        <v>0</v>
      </c>
      <c r="E149" s="226">
        <v>0</v>
      </c>
    </row>
    <row r="150" spans="3:5">
      <c r="C150" s="229" t="s">
        <v>2916</v>
      </c>
      <c r="D150" s="226">
        <v>0</v>
      </c>
      <c r="E150" s="226">
        <v>0</v>
      </c>
    </row>
    <row r="151" spans="3:5">
      <c r="C151" s="229" t="s">
        <v>2795</v>
      </c>
      <c r="D151" s="226">
        <v>10000000</v>
      </c>
      <c r="E151" s="226">
        <v>10000000</v>
      </c>
    </row>
    <row r="152" spans="3:5">
      <c r="C152" s="229" t="s">
        <v>2961</v>
      </c>
      <c r="D152" s="226">
        <v>16696074</v>
      </c>
      <c r="E152" s="226">
        <v>16696073.539999999</v>
      </c>
    </row>
    <row r="153" spans="3:5">
      <c r="C153" s="229" t="s">
        <v>2997</v>
      </c>
      <c r="D153" s="226">
        <v>15000000</v>
      </c>
      <c r="E153" s="226">
        <v>15000000</v>
      </c>
    </row>
    <row r="154" spans="3:5">
      <c r="C154" s="229" t="s">
        <v>3018</v>
      </c>
      <c r="D154" s="226">
        <v>0</v>
      </c>
      <c r="E154" s="226">
        <v>0</v>
      </c>
    </row>
    <row r="155" spans="3:5">
      <c r="C155" s="229" t="s">
        <v>2824</v>
      </c>
      <c r="D155" s="226">
        <v>0</v>
      </c>
      <c r="E155" s="226">
        <v>0</v>
      </c>
    </row>
    <row r="156" spans="3:5">
      <c r="C156" s="229" t="s">
        <v>3053</v>
      </c>
      <c r="D156" s="226">
        <v>16283972</v>
      </c>
      <c r="E156" s="226">
        <v>16283971.310000001</v>
      </c>
    </row>
    <row r="157" spans="3:5">
      <c r="C157" s="229" t="s">
        <v>2998</v>
      </c>
      <c r="D157" s="226">
        <v>5412875</v>
      </c>
      <c r="E157" s="226">
        <v>5412874.0999999996</v>
      </c>
    </row>
    <row r="158" spans="3:5">
      <c r="C158" s="229" t="s">
        <v>2921</v>
      </c>
      <c r="D158" s="226">
        <v>0</v>
      </c>
      <c r="E158" s="226">
        <v>0</v>
      </c>
    </row>
    <row r="159" spans="3:5">
      <c r="C159" s="229" t="s">
        <v>2963</v>
      </c>
      <c r="D159" s="226">
        <v>11600000</v>
      </c>
      <c r="E159" s="226">
        <v>11600000</v>
      </c>
    </row>
    <row r="160" spans="3:5">
      <c r="C160" s="229" t="s">
        <v>2967</v>
      </c>
      <c r="D160" s="226">
        <v>12300000</v>
      </c>
      <c r="E160" s="226">
        <v>12300000</v>
      </c>
    </row>
    <row r="161" spans="3:5">
      <c r="C161" s="229" t="s">
        <v>2839</v>
      </c>
      <c r="D161" s="226">
        <v>0</v>
      </c>
      <c r="E161" s="226">
        <v>0</v>
      </c>
    </row>
    <row r="162" spans="3:5">
      <c r="C162" s="229" t="s">
        <v>2955</v>
      </c>
      <c r="D162" s="226">
        <v>0</v>
      </c>
      <c r="E162" s="226">
        <v>0</v>
      </c>
    </row>
    <row r="163" spans="3:5">
      <c r="C163" s="229" t="s">
        <v>2957</v>
      </c>
      <c r="D163" s="226">
        <v>12000000</v>
      </c>
      <c r="E163" s="226">
        <v>12000000</v>
      </c>
    </row>
    <row r="164" spans="3:5">
      <c r="C164" s="229" t="s">
        <v>2927</v>
      </c>
      <c r="D164" s="226">
        <v>15094491</v>
      </c>
      <c r="E164" s="226">
        <v>15094490.34</v>
      </c>
    </row>
    <row r="165" spans="3:5">
      <c r="C165" s="229" t="s">
        <v>3004</v>
      </c>
      <c r="D165" s="226">
        <v>25000000</v>
      </c>
      <c r="E165" s="226">
        <v>25000000</v>
      </c>
    </row>
    <row r="166" spans="3:5">
      <c r="C166" s="229" t="s">
        <v>3104</v>
      </c>
      <c r="D166" s="226">
        <v>0</v>
      </c>
      <c r="E166" s="226">
        <v>0</v>
      </c>
    </row>
    <row r="167" spans="3:5">
      <c r="C167" s="229" t="s">
        <v>3074</v>
      </c>
      <c r="D167" s="226">
        <v>0</v>
      </c>
      <c r="E167" s="226">
        <v>0</v>
      </c>
    </row>
    <row r="168" spans="3:5">
      <c r="C168" s="229" t="s">
        <v>3125</v>
      </c>
      <c r="D168" s="226">
        <v>270000000</v>
      </c>
      <c r="E168" s="226">
        <v>269999999</v>
      </c>
    </row>
    <row r="169" spans="3:5">
      <c r="C169" s="229" t="s">
        <v>3111</v>
      </c>
      <c r="D169" s="226">
        <v>45000000</v>
      </c>
      <c r="E169" s="226">
        <v>45000000</v>
      </c>
    </row>
    <row r="170" spans="3:5">
      <c r="C170" s="229" t="s">
        <v>4337</v>
      </c>
      <c r="D170" s="226">
        <v>81649977.430000007</v>
      </c>
      <c r="E170" s="226">
        <v>81649977.430000007</v>
      </c>
    </row>
    <row r="171" spans="3:5">
      <c r="C171" s="229" t="s">
        <v>4339</v>
      </c>
      <c r="D171" s="226">
        <v>15000000</v>
      </c>
      <c r="E171" s="226">
        <v>15000000</v>
      </c>
    </row>
    <row r="172" spans="3:5">
      <c r="C172" s="227" t="s">
        <v>3717</v>
      </c>
      <c r="D172" s="228">
        <v>0</v>
      </c>
      <c r="E172" s="228">
        <v>0</v>
      </c>
    </row>
    <row r="173" spans="3:5">
      <c r="C173" s="229" t="s">
        <v>3679</v>
      </c>
      <c r="D173" s="226">
        <v>0</v>
      </c>
      <c r="E173" s="226">
        <v>0</v>
      </c>
    </row>
    <row r="174" spans="3:5">
      <c r="C174" s="227" t="s">
        <v>3609</v>
      </c>
      <c r="D174" s="228">
        <v>880316550.13000011</v>
      </c>
      <c r="E174" s="228">
        <v>836088383.56000006</v>
      </c>
    </row>
    <row r="175" spans="3:5">
      <c r="C175" s="229" t="s">
        <v>624</v>
      </c>
      <c r="D175" s="226">
        <v>106667950.94</v>
      </c>
      <c r="E175" s="226">
        <v>105521966.75</v>
      </c>
    </row>
    <row r="176" spans="3:5">
      <c r="C176" s="229" t="s">
        <v>3198</v>
      </c>
      <c r="D176" s="226">
        <v>539458884</v>
      </c>
      <c r="E176" s="226">
        <v>539458884</v>
      </c>
    </row>
    <row r="177" spans="3:5">
      <c r="C177" s="229" t="s">
        <v>663</v>
      </c>
      <c r="D177" s="226">
        <v>44217527.5</v>
      </c>
      <c r="E177" s="226">
        <v>4217527.25</v>
      </c>
    </row>
    <row r="178" spans="3:5">
      <c r="C178" s="229" t="s">
        <v>1907</v>
      </c>
      <c r="D178" s="226">
        <v>37249052</v>
      </c>
      <c r="E178" s="226">
        <v>37249052</v>
      </c>
    </row>
    <row r="179" spans="3:5">
      <c r="C179" s="229" t="s">
        <v>2126</v>
      </c>
      <c r="D179" s="226">
        <v>3788435</v>
      </c>
      <c r="E179" s="226">
        <v>3788434.01</v>
      </c>
    </row>
    <row r="180" spans="3:5">
      <c r="C180" s="229" t="s">
        <v>1903</v>
      </c>
      <c r="D180" s="226">
        <v>39321294</v>
      </c>
      <c r="E180" s="226">
        <v>38761938.630000003</v>
      </c>
    </row>
    <row r="181" spans="3:5">
      <c r="C181" s="229" t="s">
        <v>911</v>
      </c>
      <c r="D181" s="226">
        <v>0</v>
      </c>
      <c r="E181" s="226">
        <v>0</v>
      </c>
    </row>
    <row r="182" spans="3:5">
      <c r="C182" s="229" t="s">
        <v>984</v>
      </c>
      <c r="D182" s="226">
        <v>8607582</v>
      </c>
      <c r="E182" s="226">
        <v>8607582</v>
      </c>
    </row>
    <row r="183" spans="3:5">
      <c r="C183" s="229" t="s">
        <v>635</v>
      </c>
      <c r="D183" s="226">
        <v>82635243.599999994</v>
      </c>
      <c r="E183" s="226">
        <v>82635243.599999994</v>
      </c>
    </row>
    <row r="184" spans="3:5">
      <c r="C184" s="229" t="s">
        <v>2555</v>
      </c>
      <c r="D184" s="226">
        <v>0</v>
      </c>
      <c r="E184" s="226">
        <v>0</v>
      </c>
    </row>
    <row r="185" spans="3:5">
      <c r="C185" s="229" t="s">
        <v>3118</v>
      </c>
      <c r="D185" s="226">
        <v>3153003.25</v>
      </c>
      <c r="E185" s="226">
        <v>2522402.6</v>
      </c>
    </row>
    <row r="186" spans="3:5">
      <c r="C186" s="229" t="s">
        <v>3124</v>
      </c>
      <c r="D186" s="226">
        <v>5790644.7199999997</v>
      </c>
      <c r="E186" s="226">
        <v>4632515.78</v>
      </c>
    </row>
    <row r="187" spans="3:5">
      <c r="C187" s="229" t="s">
        <v>3094</v>
      </c>
      <c r="D187" s="226">
        <v>0</v>
      </c>
      <c r="E187" s="226">
        <v>0</v>
      </c>
    </row>
    <row r="188" spans="3:5">
      <c r="C188" s="229" t="s">
        <v>3699</v>
      </c>
      <c r="D188" s="226">
        <v>0</v>
      </c>
      <c r="E188" s="226">
        <v>0</v>
      </c>
    </row>
    <row r="189" spans="3:5">
      <c r="C189" s="229" t="s">
        <v>3126</v>
      </c>
      <c r="D189" s="226">
        <v>2093380.71</v>
      </c>
      <c r="E189" s="226">
        <v>2093380.71</v>
      </c>
    </row>
    <row r="190" spans="3:5">
      <c r="C190" s="229" t="s">
        <v>3127</v>
      </c>
      <c r="D190" s="226">
        <v>0</v>
      </c>
      <c r="E190" s="226">
        <v>0</v>
      </c>
    </row>
    <row r="191" spans="3:5">
      <c r="C191" s="229" t="s">
        <v>3091</v>
      </c>
      <c r="D191" s="226">
        <v>2072398</v>
      </c>
      <c r="E191" s="226">
        <v>2072397.35</v>
      </c>
    </row>
    <row r="192" spans="3:5">
      <c r="C192" s="229" t="s">
        <v>3128</v>
      </c>
      <c r="D192" s="226">
        <v>1774906</v>
      </c>
      <c r="E192" s="226">
        <v>1774905.47</v>
      </c>
    </row>
    <row r="193" spans="3:5">
      <c r="C193" s="229" t="s">
        <v>3117</v>
      </c>
      <c r="D193" s="226">
        <v>0</v>
      </c>
      <c r="E193" s="226">
        <v>0</v>
      </c>
    </row>
    <row r="194" spans="3:5">
      <c r="C194" s="229" t="s">
        <v>3096</v>
      </c>
      <c r="D194" s="226">
        <v>1695855.6</v>
      </c>
      <c r="E194" s="226">
        <v>1693855.6</v>
      </c>
    </row>
    <row r="195" spans="3:5">
      <c r="C195" s="229" t="s">
        <v>3120</v>
      </c>
      <c r="D195" s="226">
        <v>0</v>
      </c>
      <c r="E195" s="226">
        <v>0</v>
      </c>
    </row>
    <row r="196" spans="3:5">
      <c r="C196" s="229" t="s">
        <v>3122</v>
      </c>
      <c r="D196" s="226">
        <v>0</v>
      </c>
      <c r="E196" s="226">
        <v>0</v>
      </c>
    </row>
    <row r="197" spans="3:5">
      <c r="C197" s="229" t="s">
        <v>3123</v>
      </c>
      <c r="D197" s="226">
        <v>732095</v>
      </c>
      <c r="E197" s="226">
        <v>0</v>
      </c>
    </row>
    <row r="198" spans="3:5">
      <c r="C198" s="229" t="s">
        <v>3098</v>
      </c>
      <c r="D198" s="226">
        <v>0</v>
      </c>
      <c r="E198" s="226">
        <v>0</v>
      </c>
    </row>
    <row r="199" spans="3:5">
      <c r="C199" s="229" t="s">
        <v>3092</v>
      </c>
      <c r="D199" s="226">
        <v>0</v>
      </c>
      <c r="E199" s="226">
        <v>0</v>
      </c>
    </row>
    <row r="200" spans="3:5">
      <c r="C200" s="229" t="s">
        <v>3100</v>
      </c>
      <c r="D200" s="226">
        <v>0</v>
      </c>
      <c r="E200" s="226">
        <v>0</v>
      </c>
    </row>
    <row r="201" spans="3:5">
      <c r="C201" s="229" t="s">
        <v>3646</v>
      </c>
      <c r="D201" s="226">
        <v>0</v>
      </c>
      <c r="E201" s="226">
        <v>0</v>
      </c>
    </row>
    <row r="202" spans="3:5">
      <c r="C202" s="229" t="s">
        <v>3665</v>
      </c>
      <c r="D202" s="226">
        <v>0</v>
      </c>
      <c r="E202" s="226">
        <v>0</v>
      </c>
    </row>
    <row r="203" spans="3:5">
      <c r="C203" s="229" t="s">
        <v>3645</v>
      </c>
      <c r="D203" s="226">
        <v>0</v>
      </c>
      <c r="E203" s="226">
        <v>0</v>
      </c>
    </row>
    <row r="204" spans="3:5">
      <c r="C204" s="229" t="s">
        <v>3670</v>
      </c>
      <c r="D204" s="226">
        <v>1058297.81</v>
      </c>
      <c r="E204" s="226">
        <v>1058297.81</v>
      </c>
    </row>
    <row r="205" spans="3:5">
      <c r="C205" s="229" t="s">
        <v>3693</v>
      </c>
      <c r="D205" s="226">
        <v>0</v>
      </c>
      <c r="E205" s="226">
        <v>0</v>
      </c>
    </row>
    <row r="206" spans="3:5">
      <c r="C206" s="229" t="s">
        <v>3691</v>
      </c>
      <c r="D206" s="226">
        <v>0</v>
      </c>
      <c r="E206" s="226">
        <v>0</v>
      </c>
    </row>
    <row r="207" spans="3:5">
      <c r="C207" s="227" t="s">
        <v>3751</v>
      </c>
      <c r="D207" s="228">
        <v>1020000000</v>
      </c>
      <c r="E207" s="228">
        <v>828417809.93000007</v>
      </c>
    </row>
    <row r="208" spans="3:5">
      <c r="C208" s="229" t="s">
        <v>925</v>
      </c>
      <c r="D208" s="226">
        <v>769500000</v>
      </c>
      <c r="E208" s="226">
        <v>689896852.82000005</v>
      </c>
    </row>
    <row r="209" spans="3:5">
      <c r="C209" s="229" t="s">
        <v>926</v>
      </c>
      <c r="D209" s="226">
        <v>250000000</v>
      </c>
      <c r="E209" s="226">
        <v>138520957.11000001</v>
      </c>
    </row>
    <row r="210" spans="3:5">
      <c r="C210" s="229" t="s">
        <v>622</v>
      </c>
      <c r="D210" s="226">
        <v>500000</v>
      </c>
      <c r="E210" s="226">
        <v>0</v>
      </c>
    </row>
    <row r="211" spans="3:5">
      <c r="C211" s="225" t="s">
        <v>74</v>
      </c>
      <c r="D211" s="226">
        <v>1661443133.3399999</v>
      </c>
      <c r="E211" s="226">
        <v>1660807130.8499999</v>
      </c>
    </row>
    <row r="212" spans="3:5">
      <c r="C212" s="227" t="s">
        <v>4323</v>
      </c>
      <c r="D212" s="228">
        <v>49215069.649999999</v>
      </c>
      <c r="E212" s="228">
        <v>49215069.649999999</v>
      </c>
    </row>
    <row r="213" spans="3:5">
      <c r="C213" s="229" t="s">
        <v>1051</v>
      </c>
      <c r="D213" s="226">
        <v>1534274</v>
      </c>
      <c r="E213" s="226">
        <v>1534274</v>
      </c>
    </row>
    <row r="214" spans="3:5">
      <c r="C214" s="229" t="s">
        <v>1026</v>
      </c>
      <c r="D214" s="226">
        <v>6365009.6500000004</v>
      </c>
      <c r="E214" s="226">
        <v>6365009.6500000004</v>
      </c>
    </row>
    <row r="215" spans="3:5">
      <c r="C215" s="229" t="s">
        <v>922</v>
      </c>
      <c r="D215" s="226">
        <v>40000000</v>
      </c>
      <c r="E215" s="226">
        <v>40000000</v>
      </c>
    </row>
    <row r="216" spans="3:5">
      <c r="C216" s="229" t="s">
        <v>1052</v>
      </c>
      <c r="D216" s="226">
        <v>1315786</v>
      </c>
      <c r="E216" s="226">
        <v>1315786</v>
      </c>
    </row>
    <row r="217" spans="3:5">
      <c r="C217" s="227" t="s">
        <v>3610</v>
      </c>
      <c r="D217" s="228">
        <v>1612228063.6900001</v>
      </c>
      <c r="E217" s="228">
        <v>1611592061.2</v>
      </c>
    </row>
    <row r="218" spans="3:5">
      <c r="C218" s="229" t="s">
        <v>2508</v>
      </c>
      <c r="D218" s="226">
        <v>250000000</v>
      </c>
      <c r="E218" s="226">
        <v>250000000</v>
      </c>
    </row>
    <row r="219" spans="3:5">
      <c r="C219" s="229" t="s">
        <v>850</v>
      </c>
      <c r="D219" s="226">
        <v>52584823</v>
      </c>
      <c r="E219" s="226">
        <v>52584823</v>
      </c>
    </row>
    <row r="220" spans="3:5">
      <c r="C220" s="229" t="s">
        <v>727</v>
      </c>
      <c r="D220" s="226">
        <v>35497252</v>
      </c>
      <c r="E220" s="226">
        <v>35497252</v>
      </c>
    </row>
    <row r="221" spans="3:5">
      <c r="C221" s="229" t="s">
        <v>2113</v>
      </c>
      <c r="D221" s="226">
        <v>40110835</v>
      </c>
      <c r="E221" s="226">
        <v>40110833.920000002</v>
      </c>
    </row>
    <row r="222" spans="3:5">
      <c r="C222" s="229" t="s">
        <v>680</v>
      </c>
      <c r="D222" s="226">
        <v>8257495</v>
      </c>
      <c r="E222" s="226">
        <v>8257495</v>
      </c>
    </row>
    <row r="223" spans="3:5">
      <c r="C223" s="229" t="s">
        <v>755</v>
      </c>
      <c r="D223" s="226">
        <v>50586708.350000001</v>
      </c>
      <c r="E223" s="226">
        <v>50586708.170000002</v>
      </c>
    </row>
    <row r="224" spans="3:5">
      <c r="C224" s="229" t="s">
        <v>768</v>
      </c>
      <c r="D224" s="226">
        <v>31834950</v>
      </c>
      <c r="E224" s="226">
        <v>31834950</v>
      </c>
    </row>
    <row r="225" spans="3:5">
      <c r="C225" s="229" t="s">
        <v>877</v>
      </c>
      <c r="D225" s="226">
        <v>30570913</v>
      </c>
      <c r="E225" s="226">
        <v>30570912.489999998</v>
      </c>
    </row>
    <row r="226" spans="3:5">
      <c r="C226" s="229" t="s">
        <v>806</v>
      </c>
      <c r="D226" s="226">
        <v>495713872.26999998</v>
      </c>
      <c r="E226" s="226">
        <v>495713872.26999998</v>
      </c>
    </row>
    <row r="227" spans="3:5">
      <c r="C227" s="229" t="s">
        <v>634</v>
      </c>
      <c r="D227" s="226">
        <v>3220437.75</v>
      </c>
      <c r="E227" s="226">
        <v>3084437.75</v>
      </c>
    </row>
    <row r="228" spans="3:5">
      <c r="C228" s="229" t="s">
        <v>725</v>
      </c>
      <c r="D228" s="226">
        <v>60000000</v>
      </c>
      <c r="E228" s="226">
        <v>60000000</v>
      </c>
    </row>
    <row r="229" spans="3:5">
      <c r="C229" s="229" t="s">
        <v>1047</v>
      </c>
      <c r="D229" s="226">
        <v>2800000</v>
      </c>
      <c r="E229" s="226">
        <v>2800000</v>
      </c>
    </row>
    <row r="230" spans="3:5">
      <c r="C230" s="229" t="s">
        <v>3129</v>
      </c>
      <c r="D230" s="226">
        <v>7340136.3200000003</v>
      </c>
      <c r="E230" s="226">
        <v>7340136.3200000003</v>
      </c>
    </row>
    <row r="231" spans="3:5">
      <c r="C231" s="229" t="s">
        <v>2822</v>
      </c>
      <c r="D231" s="226">
        <v>430684440</v>
      </c>
      <c r="E231" s="226">
        <v>430684440</v>
      </c>
    </row>
    <row r="232" spans="3:5">
      <c r="C232" s="229" t="s">
        <v>3220</v>
      </c>
      <c r="D232" s="226">
        <v>68990127</v>
      </c>
      <c r="E232" s="226">
        <v>68990127</v>
      </c>
    </row>
    <row r="233" spans="3:5">
      <c r="C233" s="229" t="s">
        <v>3224</v>
      </c>
      <c r="D233" s="226">
        <v>485331</v>
      </c>
      <c r="E233" s="226">
        <v>485331</v>
      </c>
    </row>
    <row r="234" spans="3:5">
      <c r="C234" s="229" t="s">
        <v>3617</v>
      </c>
      <c r="D234" s="226">
        <v>43050743</v>
      </c>
      <c r="E234" s="226">
        <v>43050742.280000001</v>
      </c>
    </row>
    <row r="235" spans="3:5">
      <c r="C235" s="229" t="s">
        <v>3745</v>
      </c>
      <c r="D235" s="226">
        <v>500000</v>
      </c>
      <c r="E235" s="226">
        <v>0</v>
      </c>
    </row>
    <row r="236" spans="3:5">
      <c r="C236" s="232" t="s">
        <v>603</v>
      </c>
      <c r="D236" s="233">
        <v>43980119969.310005</v>
      </c>
      <c r="E236" s="233">
        <v>43537363680.709999</v>
      </c>
    </row>
    <row r="237" spans="3:5" ht="21" customHeight="1">
      <c r="C237" s="213" t="s">
        <v>26</v>
      </c>
      <c r="D237" s="214"/>
      <c r="E237" s="214"/>
    </row>
    <row r="238" spans="3:5" ht="22.2" customHeight="1">
      <c r="C238" s="272" t="s">
        <v>4332</v>
      </c>
      <c r="D238" s="272"/>
      <c r="E238" s="272"/>
    </row>
    <row r="239" spans="3:5" ht="21" customHeight="1">
      <c r="C239" s="215" t="s">
        <v>3611</v>
      </c>
      <c r="D239" s="215"/>
      <c r="E239" s="215"/>
    </row>
    <row r="240" spans="3:5" ht="18" customHeight="1">
      <c r="C240" s="213" t="s">
        <v>46</v>
      </c>
      <c r="D240" s="215"/>
      <c r="E240" s="215"/>
    </row>
    <row r="241" spans="3:5" ht="25.8" customHeight="1">
      <c r="C241" s="272" t="s">
        <v>3743</v>
      </c>
      <c r="D241" s="272"/>
      <c r="E241" s="272"/>
    </row>
    <row r="242" spans="3:5" ht="35.4" customHeight="1">
      <c r="C242" s="272" t="s">
        <v>4324</v>
      </c>
      <c r="D242" s="272"/>
      <c r="E242" s="272"/>
    </row>
  </sheetData>
  <mergeCells count="13">
    <mergeCell ref="A6:E6"/>
    <mergeCell ref="A1:E1"/>
    <mergeCell ref="A2:E2"/>
    <mergeCell ref="A3:E3"/>
    <mergeCell ref="A4:E4"/>
    <mergeCell ref="A5:E5"/>
    <mergeCell ref="C242:E242"/>
    <mergeCell ref="A7:E7"/>
    <mergeCell ref="C11:C12"/>
    <mergeCell ref="D11:D12"/>
    <mergeCell ref="E11:E12"/>
    <mergeCell ref="C238:E238"/>
    <mergeCell ref="C241:E24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E6659-1216-4D6F-AF6E-94DA8853BCDE}">
  <dimension ref="A1:F38"/>
  <sheetViews>
    <sheetView showGridLines="0" zoomScale="81" zoomScaleNormal="80" workbookViewId="0">
      <selection activeCell="E13" sqref="E13"/>
    </sheetView>
  </sheetViews>
  <sheetFormatPr baseColWidth="10" defaultColWidth="11.44140625" defaultRowHeight="14.4"/>
  <cols>
    <col min="1" max="1" width="84" bestFit="1" customWidth="1"/>
    <col min="2" max="2" width="23.33203125" bestFit="1" customWidth="1"/>
    <col min="3" max="3" width="24.88671875" bestFit="1" customWidth="1"/>
    <col min="4" max="4" width="28.77734375" bestFit="1" customWidth="1"/>
    <col min="5" max="5" width="22.5546875" customWidth="1"/>
    <col min="6" max="6" width="21" bestFit="1" customWidth="1"/>
    <col min="7" max="7" width="28" bestFit="1" customWidth="1"/>
    <col min="8" max="8" width="12.33203125" bestFit="1" customWidth="1"/>
    <col min="9" max="9" width="30.44140625" customWidth="1"/>
    <col min="10" max="10" width="12.33203125" bestFit="1" customWidth="1"/>
    <col min="11" max="11" width="12.109375" bestFit="1" customWidth="1"/>
  </cols>
  <sheetData>
    <row r="1" spans="1:6" ht="28.5" customHeight="1">
      <c r="A1" s="234" t="s">
        <v>0</v>
      </c>
      <c r="B1" s="234"/>
      <c r="C1" s="234"/>
      <c r="D1" s="234"/>
      <c r="E1" s="234"/>
      <c r="F1" s="234"/>
    </row>
    <row r="2" spans="1:6" ht="21" customHeight="1">
      <c r="A2" s="235" t="s">
        <v>1</v>
      </c>
      <c r="B2" s="235"/>
      <c r="C2" s="235"/>
      <c r="D2" s="235"/>
      <c r="E2" s="235"/>
      <c r="F2" s="235"/>
    </row>
    <row r="3" spans="1:6" ht="15" customHeight="1">
      <c r="A3" s="248" t="s">
        <v>2</v>
      </c>
      <c r="B3" s="248"/>
      <c r="C3" s="248"/>
      <c r="D3" s="248"/>
      <c r="E3" s="248"/>
      <c r="F3" s="248"/>
    </row>
    <row r="5" spans="1:6" ht="18.75" customHeight="1">
      <c r="A5" s="250" t="s">
        <v>29</v>
      </c>
      <c r="B5" s="250"/>
      <c r="C5" s="250"/>
      <c r="D5" s="250"/>
      <c r="E5" s="250"/>
      <c r="F5" s="250"/>
    </row>
    <row r="6" spans="1:6" ht="18">
      <c r="A6" s="250" t="s">
        <v>3636</v>
      </c>
      <c r="B6" s="250"/>
      <c r="C6" s="250"/>
      <c r="D6" s="250"/>
      <c r="E6" s="250"/>
      <c r="F6" s="250"/>
    </row>
    <row r="7" spans="1:6" ht="18.75" customHeight="1">
      <c r="A7" s="280" t="s">
        <v>4334</v>
      </c>
      <c r="B7" s="280"/>
      <c r="C7" s="280"/>
      <c r="D7" s="280"/>
      <c r="E7" s="280"/>
      <c r="F7" s="280"/>
    </row>
    <row r="8" spans="1:6" ht="18.75" customHeight="1">
      <c r="A8" s="280" t="s">
        <v>4335</v>
      </c>
      <c r="B8" s="280"/>
      <c r="C8" s="280"/>
      <c r="D8" s="280"/>
      <c r="E8" s="280"/>
      <c r="F8" s="280"/>
    </row>
    <row r="9" spans="1:6" ht="15.6">
      <c r="A9" s="252" t="s">
        <v>3637</v>
      </c>
      <c r="B9" s="252"/>
      <c r="C9" s="252"/>
      <c r="D9" s="252"/>
      <c r="E9" s="252"/>
      <c r="F9" s="252"/>
    </row>
    <row r="15" spans="1:6">
      <c r="A15" t="s">
        <v>3638</v>
      </c>
      <c r="B15" t="s">
        <v>3639</v>
      </c>
      <c r="C15" t="s">
        <v>3733</v>
      </c>
      <c r="D15" t="s">
        <v>3640</v>
      </c>
    </row>
    <row r="16" spans="1:6">
      <c r="A16" s="191" t="s">
        <v>3641</v>
      </c>
      <c r="B16" s="45">
        <v>1532354614554</v>
      </c>
      <c r="C16" s="45">
        <v>1575546524498.6799</v>
      </c>
      <c r="D16" s="45">
        <v>1496716090519.7493</v>
      </c>
    </row>
    <row r="17" spans="1:4">
      <c r="A17" s="192" t="s">
        <v>14</v>
      </c>
      <c r="B17" s="45">
        <v>1418686514950</v>
      </c>
      <c r="C17" s="45">
        <v>1461878424894.6799</v>
      </c>
      <c r="D17" s="45">
        <v>1402432946660.2695</v>
      </c>
    </row>
    <row r="18" spans="1:4">
      <c r="A18" s="193" t="s">
        <v>15</v>
      </c>
      <c r="B18" s="45">
        <v>1217765874318</v>
      </c>
      <c r="C18" s="45">
        <v>1262812082967.1099</v>
      </c>
      <c r="D18" s="45">
        <v>1230489877835.1399</v>
      </c>
    </row>
    <row r="19" spans="1:4">
      <c r="A19" s="194" t="s">
        <v>31</v>
      </c>
      <c r="B19" s="45">
        <v>486795809749</v>
      </c>
      <c r="C19" s="45">
        <v>501115747793.86987</v>
      </c>
      <c r="D19" s="45">
        <v>477076321460.25</v>
      </c>
    </row>
    <row r="20" spans="1:4">
      <c r="A20" s="194" t="s">
        <v>32</v>
      </c>
      <c r="B20" s="45">
        <v>73535970561</v>
      </c>
      <c r="C20" s="45">
        <v>78794524127.320007</v>
      </c>
      <c r="D20" s="45">
        <v>78642552687.840012</v>
      </c>
    </row>
    <row r="21" spans="1:4">
      <c r="A21" s="194" t="s">
        <v>16</v>
      </c>
      <c r="B21" s="45">
        <v>263816794305</v>
      </c>
      <c r="C21" s="45">
        <v>261082340258.44</v>
      </c>
      <c r="D21" s="45">
        <v>258813806793.72998</v>
      </c>
    </row>
    <row r="22" spans="1:4">
      <c r="A22" s="194" t="s">
        <v>33</v>
      </c>
      <c r="B22" s="45">
        <v>14201850000</v>
      </c>
      <c r="C22" s="45">
        <v>21083177199</v>
      </c>
      <c r="D22" s="45">
        <v>20791316888.32</v>
      </c>
    </row>
    <row r="23" spans="1:4">
      <c r="A23" s="194" t="s">
        <v>34</v>
      </c>
      <c r="B23" s="45">
        <v>379413090403</v>
      </c>
      <c r="C23" s="45">
        <v>400405919231.10999</v>
      </c>
      <c r="D23" s="45">
        <v>395059753695.93988</v>
      </c>
    </row>
    <row r="24" spans="1:4">
      <c r="A24" s="194" t="s">
        <v>35</v>
      </c>
      <c r="B24" s="45">
        <v>2359300</v>
      </c>
      <c r="C24" s="45">
        <v>330374357.37</v>
      </c>
      <c r="D24" s="45">
        <v>106126309.06</v>
      </c>
    </row>
    <row r="25" spans="1:4">
      <c r="A25" s="193" t="s">
        <v>17</v>
      </c>
      <c r="B25" s="45">
        <v>200920640632</v>
      </c>
      <c r="C25" s="45">
        <v>199066341927.56995</v>
      </c>
      <c r="D25" s="45">
        <v>171943068825.12994</v>
      </c>
    </row>
    <row r="26" spans="1:4">
      <c r="A26" s="194" t="s">
        <v>36</v>
      </c>
      <c r="B26" s="45">
        <v>75124304565</v>
      </c>
      <c r="C26" s="45">
        <v>58982289852.979965</v>
      </c>
      <c r="D26" s="45">
        <v>53265153287.409973</v>
      </c>
    </row>
    <row r="27" spans="1:4">
      <c r="A27" s="194" t="s">
        <v>37</v>
      </c>
      <c r="B27" s="45">
        <v>57840512900</v>
      </c>
      <c r="C27" s="45">
        <v>61821648324.079987</v>
      </c>
      <c r="D27" s="45">
        <v>50439400281.829941</v>
      </c>
    </row>
    <row r="28" spans="1:4">
      <c r="A28" s="194" t="s">
        <v>38</v>
      </c>
      <c r="B28" s="45">
        <v>9142603</v>
      </c>
      <c r="C28" s="45">
        <v>82563527.399999991</v>
      </c>
      <c r="D28" s="45">
        <v>61469989.159999989</v>
      </c>
    </row>
    <row r="29" spans="1:4">
      <c r="A29" s="194" t="s">
        <v>39</v>
      </c>
      <c r="B29" s="45">
        <v>2087679447</v>
      </c>
      <c r="C29" s="45">
        <v>3427725247.2700005</v>
      </c>
      <c r="D29" s="45">
        <v>2926842384.1300001</v>
      </c>
    </row>
    <row r="30" spans="1:4">
      <c r="A30" s="194" t="s">
        <v>40</v>
      </c>
      <c r="B30" s="45">
        <v>64412716842</v>
      </c>
      <c r="C30" s="45">
        <v>74573678684.839996</v>
      </c>
      <c r="D30" s="45">
        <v>65250202882.600006</v>
      </c>
    </row>
    <row r="31" spans="1:4">
      <c r="A31" s="194" t="s">
        <v>41</v>
      </c>
      <c r="B31" s="45">
        <v>1446284275</v>
      </c>
      <c r="C31" s="45">
        <v>178436290.9999997</v>
      </c>
      <c r="D31" s="45">
        <v>0</v>
      </c>
    </row>
    <row r="32" spans="1:4">
      <c r="A32" s="192" t="s">
        <v>3642</v>
      </c>
      <c r="B32" s="45">
        <v>113668099604</v>
      </c>
      <c r="C32" s="45">
        <v>113668099604</v>
      </c>
      <c r="D32" s="45">
        <v>94283143859.479996</v>
      </c>
    </row>
    <row r="33" spans="1:4">
      <c r="A33" s="193" t="s">
        <v>25</v>
      </c>
      <c r="B33" s="45">
        <v>113668099604</v>
      </c>
      <c r="C33" s="45">
        <v>113668099604</v>
      </c>
      <c r="D33" s="45">
        <v>94283143859.479996</v>
      </c>
    </row>
    <row r="34" spans="1:4">
      <c r="A34" s="194" t="s">
        <v>43</v>
      </c>
      <c r="B34" s="45">
        <v>4281932616</v>
      </c>
      <c r="C34" s="45">
        <v>4292569629</v>
      </c>
      <c r="D34" s="45">
        <v>3236443934.6399999</v>
      </c>
    </row>
    <row r="35" spans="1:4">
      <c r="A35" s="194" t="s">
        <v>44</v>
      </c>
      <c r="B35" s="45">
        <v>109386166988</v>
      </c>
      <c r="C35" s="45">
        <v>107945529975</v>
      </c>
      <c r="D35" s="45">
        <v>89647322029.639999</v>
      </c>
    </row>
    <row r="36" spans="1:4">
      <c r="A36" s="194" t="s">
        <v>3643</v>
      </c>
      <c r="B36" s="45">
        <v>0</v>
      </c>
      <c r="C36" s="45">
        <v>0</v>
      </c>
      <c r="D36" s="45">
        <v>0</v>
      </c>
    </row>
    <row r="37" spans="1:4">
      <c r="A37" s="194" t="s">
        <v>3719</v>
      </c>
      <c r="B37" s="45">
        <v>0</v>
      </c>
      <c r="C37" s="45">
        <v>1430000000</v>
      </c>
      <c r="D37" s="45">
        <v>1399377895.2</v>
      </c>
    </row>
    <row r="38" spans="1:4">
      <c r="A38" s="191" t="s">
        <v>603</v>
      </c>
      <c r="B38" s="45">
        <v>1532354614554</v>
      </c>
      <c r="C38" s="45">
        <v>1575546524498.6799</v>
      </c>
      <c r="D38" s="45">
        <v>1496716090519.7493</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F19" sqref="F19"/>
    </sheetView>
  </sheetViews>
  <sheetFormatPr baseColWidth="10" defaultColWidth="11.44140625" defaultRowHeight="14.4"/>
  <cols>
    <col min="1" max="1" width="17.44140625" customWidth="1"/>
    <col min="2" max="2" width="66" customWidth="1"/>
    <col min="3" max="4" width="17.44140625" customWidth="1"/>
    <col min="5" max="5" width="20" customWidth="1"/>
    <col min="6" max="6" width="37.5546875" customWidth="1"/>
    <col min="7" max="7" width="18.88671875" customWidth="1"/>
    <col min="8" max="8" width="25.44140625" bestFit="1" customWidth="1"/>
    <col min="9" max="9" width="14.109375" bestFit="1" customWidth="1"/>
    <col min="10" max="10" width="21.88671875" bestFit="1" customWidth="1"/>
    <col min="11" max="12" width="20.44140625" bestFit="1" customWidth="1"/>
  </cols>
  <sheetData>
    <row r="1" spans="1:9" ht="28.5" customHeight="1">
      <c r="A1" s="234" t="s">
        <v>0</v>
      </c>
      <c r="B1" s="234"/>
      <c r="C1" s="234"/>
      <c r="D1" s="234"/>
      <c r="E1" s="234"/>
      <c r="F1" s="234"/>
      <c r="G1" s="3"/>
      <c r="H1" s="3"/>
    </row>
    <row r="2" spans="1:9" ht="21" customHeight="1">
      <c r="A2" s="235" t="s">
        <v>1</v>
      </c>
      <c r="B2" s="235"/>
      <c r="C2" s="235"/>
      <c r="D2" s="235"/>
      <c r="E2" s="235"/>
      <c r="F2" s="235"/>
      <c r="G2" s="2"/>
      <c r="H2" s="2"/>
    </row>
    <row r="3" spans="1:9" ht="15" customHeight="1">
      <c r="A3" s="248" t="s">
        <v>2</v>
      </c>
      <c r="B3" s="248"/>
      <c r="C3" s="248"/>
      <c r="D3" s="248"/>
      <c r="E3" s="248"/>
      <c r="F3" s="248"/>
      <c r="G3" s="1"/>
      <c r="H3" s="71"/>
    </row>
    <row r="5" spans="1:9" ht="18">
      <c r="A5" s="249" t="s">
        <v>29</v>
      </c>
      <c r="B5" s="249"/>
      <c r="C5" s="249"/>
      <c r="D5" s="249"/>
      <c r="E5" s="249"/>
      <c r="F5" s="249"/>
      <c r="G5" s="4"/>
      <c r="H5" s="50"/>
    </row>
    <row r="6" spans="1:9" ht="18.75" customHeight="1">
      <c r="A6" s="250" t="s">
        <v>30</v>
      </c>
      <c r="B6" s="250"/>
      <c r="C6" s="250"/>
      <c r="D6" s="250"/>
      <c r="E6" s="250"/>
      <c r="F6" s="250"/>
      <c r="G6" s="4"/>
      <c r="H6" s="4"/>
    </row>
    <row r="7" spans="1:9" ht="18">
      <c r="A7" s="246" t="s">
        <v>4333</v>
      </c>
      <c r="B7" s="246"/>
      <c r="C7" s="246"/>
      <c r="D7" s="246"/>
      <c r="E7" s="246"/>
      <c r="F7" s="246"/>
      <c r="G7" s="12"/>
      <c r="H7" s="51"/>
    </row>
    <row r="8" spans="1:9" ht="15.6">
      <c r="A8" s="252" t="s">
        <v>5</v>
      </c>
      <c r="B8" s="252"/>
      <c r="C8" s="252"/>
      <c r="D8" s="252"/>
      <c r="E8" s="252"/>
      <c r="F8" s="252"/>
      <c r="G8" s="12"/>
      <c r="H8" s="6"/>
    </row>
    <row r="9" spans="1:9">
      <c r="G9" s="12"/>
    </row>
    <row r="10" spans="1:9">
      <c r="G10" s="12"/>
      <c r="H10" s="12"/>
    </row>
    <row r="11" spans="1:9" ht="15" customHeight="1">
      <c r="B11" s="251" t="s">
        <v>6</v>
      </c>
      <c r="C11" s="47" t="s">
        <v>7</v>
      </c>
      <c r="D11" s="47" t="s">
        <v>3729</v>
      </c>
      <c r="E11" s="240" t="s">
        <v>8</v>
      </c>
      <c r="G11" s="12"/>
    </row>
    <row r="12" spans="1:9" ht="15" customHeight="1">
      <c r="B12" s="251"/>
      <c r="C12" s="49" t="s">
        <v>3740</v>
      </c>
      <c r="D12" s="49" t="s">
        <v>3737</v>
      </c>
      <c r="E12" s="240"/>
      <c r="F12" s="12"/>
      <c r="G12" s="12"/>
      <c r="H12" s="12"/>
      <c r="I12" s="12"/>
    </row>
    <row r="13" spans="1:9">
      <c r="B13" s="22" t="s">
        <v>14</v>
      </c>
      <c r="C13" s="20">
        <f>+C14+C21</f>
        <v>1418686.51495</v>
      </c>
      <c r="D13" s="20">
        <f>+D14+D21</f>
        <v>1461878.4248946798</v>
      </c>
      <c r="E13" s="95">
        <f>E14+E21</f>
        <v>1402432.9466602691</v>
      </c>
      <c r="G13" s="12"/>
      <c r="H13" s="12"/>
      <c r="I13" s="12"/>
    </row>
    <row r="14" spans="1:9">
      <c r="B14" s="23" t="s">
        <v>15</v>
      </c>
      <c r="C14" s="200">
        <f>SUM(C15:C20)</f>
        <v>1217765.8743179999</v>
      </c>
      <c r="D14" s="200">
        <f>SUM(D15:D20)</f>
        <v>1262812.0829671097</v>
      </c>
      <c r="E14" s="201">
        <f>SUM(E15:E20)</f>
        <v>1230489.8778351392</v>
      </c>
      <c r="G14" s="12"/>
      <c r="H14" s="12"/>
      <c r="I14" s="12"/>
    </row>
    <row r="15" spans="1:9" ht="12.75" customHeight="1">
      <c r="B15" s="24" t="s">
        <v>31</v>
      </c>
      <c r="C15" s="21">
        <v>486795.80974900001</v>
      </c>
      <c r="D15" s="21">
        <v>501115.74779386987</v>
      </c>
      <c r="E15" s="21">
        <v>477076.32146024937</v>
      </c>
      <c r="F15" s="21"/>
      <c r="G15" s="12"/>
      <c r="H15" s="12"/>
      <c r="I15" s="12"/>
    </row>
    <row r="16" spans="1:9">
      <c r="B16" s="24" t="s">
        <v>32</v>
      </c>
      <c r="C16" s="21">
        <v>73535.970560999995</v>
      </c>
      <c r="D16" s="21">
        <v>78794.524127320008</v>
      </c>
      <c r="E16" s="21">
        <v>78642.552687839998</v>
      </c>
      <c r="F16" s="108"/>
      <c r="G16" s="12"/>
      <c r="H16" s="12"/>
    </row>
    <row r="17" spans="2:10">
      <c r="B17" s="24" t="s">
        <v>16</v>
      </c>
      <c r="C17" s="21">
        <v>263816.79430499999</v>
      </c>
      <c r="D17" s="21">
        <v>261082.34025844</v>
      </c>
      <c r="E17" s="21">
        <v>258813.80679372995</v>
      </c>
      <c r="F17" s="21"/>
      <c r="G17" s="12"/>
      <c r="H17" s="12"/>
    </row>
    <row r="18" spans="2:10">
      <c r="B18" s="24" t="s">
        <v>33</v>
      </c>
      <c r="C18" s="29">
        <v>14201.85</v>
      </c>
      <c r="D18" s="29">
        <v>21083.177199000002</v>
      </c>
      <c r="E18" s="29">
        <v>20791.316888320001</v>
      </c>
      <c r="F18" s="69"/>
      <c r="G18" s="12"/>
      <c r="H18" s="12"/>
    </row>
    <row r="19" spans="2:10">
      <c r="B19" s="24" t="s">
        <v>34</v>
      </c>
      <c r="C19" s="21">
        <v>379413.09040300001</v>
      </c>
      <c r="D19" s="21">
        <v>400405.9192311099</v>
      </c>
      <c r="E19" s="21">
        <v>395059.7536959399</v>
      </c>
      <c r="F19" s="21"/>
      <c r="G19" s="12"/>
      <c r="H19" s="12"/>
    </row>
    <row r="20" spans="2:10">
      <c r="B20" s="24" t="s">
        <v>35</v>
      </c>
      <c r="C20" s="21">
        <v>2.3593000000000002</v>
      </c>
      <c r="D20" s="21">
        <v>330.37435736999998</v>
      </c>
      <c r="E20" s="21">
        <v>106.12630906</v>
      </c>
      <c r="F20" s="21"/>
      <c r="G20" s="12"/>
      <c r="H20" s="12"/>
      <c r="J20" s="12"/>
    </row>
    <row r="21" spans="2:10">
      <c r="B21" s="23" t="s">
        <v>17</v>
      </c>
      <c r="C21" s="200">
        <f>SUM(C22:C27)</f>
        <v>200920.640632</v>
      </c>
      <c r="D21" s="200">
        <f>SUM(D22:D27)</f>
        <v>199066.34192757</v>
      </c>
      <c r="E21" s="201">
        <f>SUM(E22:E27)</f>
        <v>171943.06882512989</v>
      </c>
      <c r="F21" s="21"/>
      <c r="G21" s="12"/>
      <c r="H21" s="12"/>
      <c r="I21" s="12"/>
    </row>
    <row r="22" spans="2:10">
      <c r="B22" s="24" t="s">
        <v>36</v>
      </c>
      <c r="C22" s="21">
        <v>75124.304564999999</v>
      </c>
      <c r="D22" s="21">
        <v>58982.289852979986</v>
      </c>
      <c r="E22" s="202">
        <v>53265.153287409979</v>
      </c>
      <c r="F22" s="21"/>
      <c r="G22" s="12"/>
      <c r="H22" s="12"/>
      <c r="I22" s="43"/>
    </row>
    <row r="23" spans="2:10">
      <c r="B23" s="24" t="s">
        <v>37</v>
      </c>
      <c r="C23" s="21">
        <v>57840.512900000002</v>
      </c>
      <c r="D23" s="21">
        <v>61821.648324080008</v>
      </c>
      <c r="E23" s="202">
        <v>50439.400281829905</v>
      </c>
      <c r="F23" s="21"/>
      <c r="G23" s="12"/>
      <c r="H23" s="12"/>
    </row>
    <row r="24" spans="2:10">
      <c r="B24" s="24" t="s">
        <v>38</v>
      </c>
      <c r="C24" s="21">
        <v>9.1426029999999994</v>
      </c>
      <c r="D24" s="21">
        <v>82.563527400000012</v>
      </c>
      <c r="E24" s="202">
        <v>61.469989159999997</v>
      </c>
      <c r="F24" s="21"/>
      <c r="G24" s="12"/>
      <c r="H24" s="12"/>
    </row>
    <row r="25" spans="2:10">
      <c r="B25" s="24" t="s">
        <v>39</v>
      </c>
      <c r="C25" s="21">
        <v>2087.679447</v>
      </c>
      <c r="D25" s="21">
        <v>3427.7252472700006</v>
      </c>
      <c r="E25" s="202">
        <v>2926.84238413</v>
      </c>
      <c r="F25" s="21"/>
      <c r="G25" s="12"/>
      <c r="H25" s="12"/>
    </row>
    <row r="26" spans="2:10">
      <c r="B26" s="24" t="s">
        <v>40</v>
      </c>
      <c r="C26" s="21">
        <v>64412.716842000002</v>
      </c>
      <c r="D26" s="21">
        <v>74573.678684840008</v>
      </c>
      <c r="E26" s="202">
        <v>65250.20288260001</v>
      </c>
      <c r="F26" s="21"/>
      <c r="G26" s="12"/>
      <c r="H26" s="12"/>
    </row>
    <row r="27" spans="2:10">
      <c r="B27" s="24" t="s">
        <v>41</v>
      </c>
      <c r="C27" s="21">
        <v>1446.284275</v>
      </c>
      <c r="D27" s="21">
        <v>178.43629100000001</v>
      </c>
      <c r="E27" s="202">
        <v>0</v>
      </c>
      <c r="F27" s="21"/>
    </row>
    <row r="28" spans="2:10">
      <c r="B28" s="22" t="s">
        <v>42</v>
      </c>
      <c r="C28" s="95">
        <f>C29</f>
        <v>113668.099604</v>
      </c>
      <c r="D28" s="95">
        <f>D29</f>
        <v>113668.099604</v>
      </c>
      <c r="E28" s="95">
        <f>E29</f>
        <v>94283.143859480013</v>
      </c>
      <c r="F28" s="21"/>
      <c r="G28" s="12"/>
      <c r="H28" s="12"/>
    </row>
    <row r="29" spans="2:10">
      <c r="B29" s="23" t="s">
        <v>25</v>
      </c>
      <c r="C29" s="201">
        <f>SUM(C30:C32)</f>
        <v>113668.099604</v>
      </c>
      <c r="D29" s="201">
        <f>SUM(D30:D32)</f>
        <v>113668.099604</v>
      </c>
      <c r="E29" s="201">
        <f>SUM(E30:E32)</f>
        <v>94283.143859480013</v>
      </c>
      <c r="F29" s="21"/>
      <c r="G29" s="12"/>
      <c r="H29" s="12"/>
    </row>
    <row r="30" spans="2:10">
      <c r="B30" s="24" t="s">
        <v>43</v>
      </c>
      <c r="C30" s="202">
        <v>4281.9326160000001</v>
      </c>
      <c r="D30" s="202">
        <v>4292.5696289999996</v>
      </c>
      <c r="E30" s="202">
        <v>3236.44393464</v>
      </c>
      <c r="F30" s="21"/>
      <c r="G30" s="12"/>
      <c r="H30" s="12"/>
    </row>
    <row r="31" spans="2:10">
      <c r="B31" s="24" t="s">
        <v>44</v>
      </c>
      <c r="C31" s="202">
        <v>109386.166988</v>
      </c>
      <c r="D31" s="202">
        <v>107945.529975</v>
      </c>
      <c r="E31" s="202">
        <v>89647.32202964001</v>
      </c>
      <c r="F31" s="21"/>
      <c r="G31" s="12"/>
      <c r="H31" s="12"/>
    </row>
    <row r="32" spans="2:10">
      <c r="B32" s="24" t="s">
        <v>3719</v>
      </c>
      <c r="C32" s="202">
        <v>0</v>
      </c>
      <c r="D32" s="202">
        <v>1430</v>
      </c>
      <c r="E32" s="202">
        <v>1399.3778952</v>
      </c>
      <c r="H32" s="12"/>
    </row>
    <row r="33" spans="2:20" ht="15" customHeight="1">
      <c r="B33" s="34" t="s">
        <v>45</v>
      </c>
      <c r="C33" s="98">
        <f>C13+C28</f>
        <v>1532354.6145540001</v>
      </c>
      <c r="D33" s="98">
        <f>D13+D28</f>
        <v>1575546.5244986799</v>
      </c>
      <c r="E33" s="98">
        <f>E13+E28</f>
        <v>1496716.0905197491</v>
      </c>
      <c r="H33" s="12"/>
      <c r="I33" s="8"/>
      <c r="J33" s="8"/>
      <c r="K33" s="8"/>
      <c r="L33" s="8"/>
      <c r="M33" s="8"/>
      <c r="N33" s="8"/>
      <c r="O33" s="8"/>
    </row>
    <row r="34" spans="2:20" ht="15" customHeight="1">
      <c r="B34" s="15" t="s">
        <v>26</v>
      </c>
      <c r="C34" s="15"/>
      <c r="D34" s="15"/>
      <c r="E34" s="70"/>
      <c r="F34" s="8"/>
      <c r="I34" s="8"/>
      <c r="J34" s="8"/>
      <c r="K34" s="8"/>
      <c r="L34" s="8"/>
      <c r="M34" s="8"/>
      <c r="N34" s="8"/>
      <c r="O34" s="8"/>
      <c r="P34" s="8"/>
      <c r="Q34" s="8"/>
      <c r="R34" s="8"/>
      <c r="S34" s="8"/>
    </row>
    <row r="35" spans="2:20" ht="20.399999999999999" customHeight="1">
      <c r="B35" s="239" t="s">
        <v>4332</v>
      </c>
      <c r="C35" s="239"/>
      <c r="D35" s="239"/>
      <c r="E35" s="239"/>
      <c r="F35" s="8"/>
      <c r="I35" s="8"/>
      <c r="J35" s="8"/>
      <c r="K35" s="8"/>
      <c r="L35" s="8"/>
      <c r="M35" s="8"/>
      <c r="N35" s="8"/>
      <c r="O35" s="8"/>
      <c r="P35" s="8"/>
      <c r="Q35" s="8"/>
      <c r="R35" s="8"/>
      <c r="S35" s="8"/>
      <c r="T35" s="8"/>
    </row>
    <row r="36" spans="2:20" ht="19.2" customHeight="1">
      <c r="B36" s="239" t="s">
        <v>46</v>
      </c>
      <c r="C36" s="239"/>
      <c r="D36" s="239"/>
      <c r="E36" s="239"/>
      <c r="F36" s="8"/>
      <c r="H36" s="8"/>
      <c r="I36" s="8"/>
      <c r="J36" s="8"/>
      <c r="K36" s="8"/>
      <c r="L36" s="8"/>
      <c r="M36" s="8"/>
      <c r="N36" s="8"/>
      <c r="O36" s="8"/>
      <c r="P36" s="8"/>
      <c r="Q36" s="8"/>
      <c r="R36" s="8"/>
      <c r="S36" s="8"/>
      <c r="T36" s="8"/>
    </row>
    <row r="37" spans="2:20">
      <c r="B37" s="239" t="s">
        <v>3743</v>
      </c>
      <c r="C37" s="239"/>
      <c r="D37" s="239"/>
      <c r="E37" s="239"/>
    </row>
    <row r="38" spans="2:20" ht="23.4" customHeight="1">
      <c r="B38" s="239"/>
      <c r="C38" s="239"/>
      <c r="D38" s="239"/>
      <c r="E38" s="239"/>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110" zoomScaleNormal="110" workbookViewId="0">
      <selection activeCell="A8" sqref="A8:F8"/>
    </sheetView>
  </sheetViews>
  <sheetFormatPr baseColWidth="10" defaultColWidth="11.44140625" defaultRowHeight="14.4"/>
  <cols>
    <col min="1" max="1" width="29.44140625" customWidth="1"/>
    <col min="2" max="2" width="60.88671875" customWidth="1"/>
    <col min="3" max="4" width="19" customWidth="1"/>
    <col min="5" max="5" width="20.88671875" customWidth="1"/>
    <col min="6" max="6" width="14.109375" bestFit="1" customWidth="1"/>
    <col min="7" max="7" width="13.44140625" bestFit="1" customWidth="1"/>
    <col min="8" max="8" width="14.109375" bestFit="1" customWidth="1"/>
  </cols>
  <sheetData>
    <row r="1" spans="1:9" ht="28.5" customHeight="1">
      <c r="A1" s="234" t="s">
        <v>0</v>
      </c>
      <c r="B1" s="234"/>
      <c r="C1" s="234"/>
      <c r="D1" s="234"/>
      <c r="E1" s="234"/>
      <c r="F1" s="234"/>
    </row>
    <row r="2" spans="1:9" ht="21" customHeight="1">
      <c r="A2" s="235" t="s">
        <v>1</v>
      </c>
      <c r="B2" s="235"/>
      <c r="C2" s="235"/>
      <c r="D2" s="235"/>
      <c r="E2" s="235"/>
      <c r="F2" s="235"/>
    </row>
    <row r="3" spans="1:9" ht="15" customHeight="1">
      <c r="A3" s="248" t="s">
        <v>2</v>
      </c>
      <c r="B3" s="248"/>
      <c r="C3" s="248"/>
      <c r="D3" s="248"/>
      <c r="E3" s="248"/>
      <c r="F3" s="248"/>
    </row>
    <row r="5" spans="1:9" ht="18.75" customHeight="1">
      <c r="A5" s="250" t="s">
        <v>29</v>
      </c>
      <c r="B5" s="250"/>
      <c r="C5" s="250"/>
      <c r="D5" s="250"/>
      <c r="E5" s="250"/>
      <c r="F5" s="250"/>
    </row>
    <row r="6" spans="1:9" ht="18.75" customHeight="1">
      <c r="A6" s="250" t="s">
        <v>47</v>
      </c>
      <c r="B6" s="250"/>
      <c r="C6" s="250"/>
      <c r="D6" s="250"/>
      <c r="E6" s="250"/>
      <c r="F6" s="250"/>
    </row>
    <row r="7" spans="1:9" ht="18">
      <c r="A7" s="246" t="s">
        <v>4333</v>
      </c>
      <c r="B7" s="246"/>
      <c r="C7" s="246"/>
      <c r="D7" s="246"/>
      <c r="E7" s="246"/>
      <c r="F7" s="246"/>
    </row>
    <row r="8" spans="1:9" ht="15.6">
      <c r="A8" s="252" t="s">
        <v>5</v>
      </c>
      <c r="B8" s="252"/>
      <c r="C8" s="252"/>
      <c r="D8" s="252"/>
      <c r="E8" s="252"/>
      <c r="F8" s="252"/>
    </row>
    <row r="10" spans="1:9">
      <c r="H10" s="43"/>
    </row>
    <row r="11" spans="1:9" ht="15" customHeight="1">
      <c r="B11" s="251" t="s">
        <v>6</v>
      </c>
      <c r="C11" s="48" t="s">
        <v>7</v>
      </c>
      <c r="D11" s="49" t="s">
        <v>3729</v>
      </c>
      <c r="E11" s="253" t="s">
        <v>8</v>
      </c>
    </row>
    <row r="12" spans="1:9">
      <c r="B12" s="251"/>
      <c r="C12" s="49" t="s">
        <v>3740</v>
      </c>
      <c r="D12" s="49" t="s">
        <v>3737</v>
      </c>
      <c r="E12" s="253"/>
    </row>
    <row r="13" spans="1:9">
      <c r="B13" s="25" t="s">
        <v>14</v>
      </c>
      <c r="C13" s="26">
        <f>C14+C17+C43+C45+C47+C49+C51+C53+C55</f>
        <v>1418686.5149499997</v>
      </c>
      <c r="D13" s="26">
        <f>D14+D17+D43+D45+D47+D49+D51+D53+D55</f>
        <v>1461878.4248946805</v>
      </c>
      <c r="E13" s="96">
        <f t="shared" ref="E13" si="0">E14+E17+E43+E45+E47+E49+E51+E53+E55</f>
        <v>1402432.9466602702</v>
      </c>
      <c r="H13" s="12"/>
      <c r="I13" s="46"/>
    </row>
    <row r="14" spans="1:9">
      <c r="B14" s="31" t="s">
        <v>48</v>
      </c>
      <c r="C14" s="28">
        <f>SUM(C15:C16)</f>
        <v>8903.7198360000002</v>
      </c>
      <c r="D14" s="28">
        <f>SUM(D15:D16)</f>
        <v>9853.7198360000002</v>
      </c>
      <c r="E14" s="95">
        <f>SUM(E15:E16)</f>
        <v>9853.7198350000017</v>
      </c>
      <c r="H14" s="12"/>
    </row>
    <row r="15" spans="1:9">
      <c r="B15" s="32" t="s">
        <v>49</v>
      </c>
      <c r="C15" s="29">
        <v>3010.7791240000001</v>
      </c>
      <c r="D15" s="29">
        <v>3110.7791240000001</v>
      </c>
      <c r="E15" s="202">
        <v>3110.7791240000001</v>
      </c>
      <c r="F15" s="29"/>
      <c r="H15" s="12"/>
    </row>
    <row r="16" spans="1:9">
      <c r="B16" s="32" t="s">
        <v>50</v>
      </c>
      <c r="C16" s="29">
        <v>5892.9407119999996</v>
      </c>
      <c r="D16" s="29">
        <v>6742.9407120000005</v>
      </c>
      <c r="E16" s="202">
        <v>6742.9407110000011</v>
      </c>
      <c r="F16" s="29"/>
      <c r="H16" s="12"/>
    </row>
    <row r="17" spans="2:10">
      <c r="B17" s="31" t="s">
        <v>51</v>
      </c>
      <c r="C17" s="28">
        <f>SUM(C18:C42)</f>
        <v>1383831.7541819999</v>
      </c>
      <c r="D17" s="28">
        <f>SUM(D18:D42)</f>
        <v>1420230.0223125606</v>
      </c>
      <c r="E17" s="95">
        <f>SUM(E18:E42)</f>
        <v>1361046.6343511301</v>
      </c>
      <c r="F17" s="29"/>
    </row>
    <row r="18" spans="2:10">
      <c r="B18" s="32" t="s">
        <v>52</v>
      </c>
      <c r="C18" s="29">
        <v>134574.460999</v>
      </c>
      <c r="D18" s="29">
        <v>135937.47926929002</v>
      </c>
      <c r="E18" s="202">
        <v>127776.88706912995</v>
      </c>
      <c r="F18" s="82"/>
    </row>
    <row r="19" spans="2:10">
      <c r="B19" s="32" t="s">
        <v>53</v>
      </c>
      <c r="C19" s="29">
        <v>63356.076866000003</v>
      </c>
      <c r="D19" s="29">
        <v>69866.448919620016</v>
      </c>
      <c r="E19" s="202">
        <v>65642.477998090035</v>
      </c>
      <c r="F19" s="82"/>
    </row>
    <row r="20" spans="2:10">
      <c r="B20" s="32" t="s">
        <v>54</v>
      </c>
      <c r="C20" s="29">
        <v>58313.394674000003</v>
      </c>
      <c r="D20" s="29">
        <v>63350.442773899988</v>
      </c>
      <c r="E20" s="202">
        <v>61101.861569680033</v>
      </c>
      <c r="F20" s="82"/>
    </row>
    <row r="21" spans="2:10">
      <c r="B21" s="32" t="s">
        <v>55</v>
      </c>
      <c r="C21" s="29">
        <v>13587.977681</v>
      </c>
      <c r="D21" s="29">
        <v>13303.198431929999</v>
      </c>
      <c r="E21" s="202">
        <v>12245.95379492</v>
      </c>
      <c r="F21" s="82"/>
    </row>
    <row r="22" spans="2:10">
      <c r="B22" s="32" t="s">
        <v>56</v>
      </c>
      <c r="C22" s="29">
        <v>23351.049641000001</v>
      </c>
      <c r="D22" s="29">
        <v>24920.952276100004</v>
      </c>
      <c r="E22" s="202">
        <v>23771.282254690017</v>
      </c>
      <c r="F22" s="82"/>
    </row>
    <row r="23" spans="2:10">
      <c r="B23" s="32" t="s">
        <v>57</v>
      </c>
      <c r="C23" s="72">
        <v>297041.5</v>
      </c>
      <c r="D23" s="72">
        <v>295941.92910217051</v>
      </c>
      <c r="E23" s="94">
        <v>288448.57168096997</v>
      </c>
      <c r="F23" s="82"/>
    </row>
    <row r="24" spans="2:10">
      <c r="B24" s="32" t="s">
        <v>58</v>
      </c>
      <c r="C24" s="72">
        <v>146276.98367799999</v>
      </c>
      <c r="D24" s="72">
        <v>153757.74888373996</v>
      </c>
      <c r="E24" s="94">
        <v>145837.76487945006</v>
      </c>
      <c r="F24" s="82"/>
    </row>
    <row r="25" spans="2:10">
      <c r="B25" s="33" t="s">
        <v>59</v>
      </c>
      <c r="C25" s="72">
        <v>3827.8653890000001</v>
      </c>
      <c r="D25" s="72">
        <v>4592.8011247699997</v>
      </c>
      <c r="E25" s="94">
        <v>3741.58694302</v>
      </c>
      <c r="F25" s="82"/>
    </row>
    <row r="26" spans="2:10">
      <c r="B26" s="33" t="s">
        <v>60</v>
      </c>
      <c r="C26" s="72">
        <v>2838.7624080000001</v>
      </c>
      <c r="D26" s="72">
        <v>2924.0114146300002</v>
      </c>
      <c r="E26" s="94">
        <v>2776.1852008900014</v>
      </c>
      <c r="F26" s="82"/>
      <c r="J26" s="72"/>
    </row>
    <row r="27" spans="2:10">
      <c r="B27" s="33" t="s">
        <v>61</v>
      </c>
      <c r="C27" s="72">
        <v>18541.650695</v>
      </c>
      <c r="D27" s="72">
        <v>21957.056692800004</v>
      </c>
      <c r="E27" s="94">
        <v>18327.421246059999</v>
      </c>
      <c r="F27" s="82"/>
    </row>
    <row r="28" spans="2:10">
      <c r="B28" s="33" t="s">
        <v>62</v>
      </c>
      <c r="C28" s="72">
        <v>85145.723815999998</v>
      </c>
      <c r="D28" s="72">
        <v>72681.235480999967</v>
      </c>
      <c r="E28" s="94">
        <v>67168.423005230085</v>
      </c>
      <c r="F28" s="82"/>
    </row>
    <row r="29" spans="2:10">
      <c r="B29" s="33" t="s">
        <v>63</v>
      </c>
      <c r="C29" s="72">
        <v>22483.984637000001</v>
      </c>
      <c r="D29" s="72">
        <v>29425.404310660004</v>
      </c>
      <c r="E29" s="94">
        <v>27437.483272159996</v>
      </c>
      <c r="F29" s="82"/>
    </row>
    <row r="30" spans="2:10">
      <c r="B30" s="33" t="s">
        <v>64</v>
      </c>
      <c r="C30" s="72">
        <v>10076.578352</v>
      </c>
      <c r="D30" s="72">
        <v>10117.368890000002</v>
      </c>
      <c r="E30" s="94">
        <v>7011.7710581500005</v>
      </c>
      <c r="F30" s="82"/>
    </row>
    <row r="31" spans="2:10">
      <c r="B31" s="33" t="s">
        <v>65</v>
      </c>
      <c r="C31" s="72">
        <v>9648.5359410000001</v>
      </c>
      <c r="D31" s="72">
        <v>9648.5359410000001</v>
      </c>
      <c r="E31" s="94">
        <v>9509.6724388099992</v>
      </c>
      <c r="F31" s="82"/>
    </row>
    <row r="32" spans="2:10">
      <c r="B32" s="33" t="s">
        <v>66</v>
      </c>
      <c r="C32" s="72">
        <v>1360.2491910000001</v>
      </c>
      <c r="D32" s="72">
        <v>1526.4923070199998</v>
      </c>
      <c r="E32" s="94">
        <v>1246.9182459600004</v>
      </c>
      <c r="F32" s="82"/>
    </row>
    <row r="33" spans="2:8">
      <c r="B33" s="33" t="s">
        <v>67</v>
      </c>
      <c r="C33" s="72">
        <v>4168.0412980000001</v>
      </c>
      <c r="D33" s="72">
        <v>4189.2909845500008</v>
      </c>
      <c r="E33" s="94">
        <v>3969.8224953600024</v>
      </c>
      <c r="F33" s="82"/>
    </row>
    <row r="34" spans="2:8">
      <c r="B34" s="33" t="s">
        <v>68</v>
      </c>
      <c r="C34" s="72">
        <v>681.24267599999996</v>
      </c>
      <c r="D34" s="72">
        <v>691.69512099999986</v>
      </c>
      <c r="E34" s="94">
        <v>670.00386013999992</v>
      </c>
      <c r="F34" s="82"/>
    </row>
    <row r="35" spans="2:8">
      <c r="B35" s="33" t="s">
        <v>69</v>
      </c>
      <c r="C35" s="72">
        <v>15623.942767</v>
      </c>
      <c r="D35" s="72">
        <v>18034.83928499998</v>
      </c>
      <c r="E35" s="94">
        <v>13778.873185249988</v>
      </c>
      <c r="F35" s="82"/>
    </row>
    <row r="36" spans="2:8">
      <c r="B36" s="33" t="s">
        <v>70</v>
      </c>
      <c r="C36" s="72">
        <v>20784.213876999998</v>
      </c>
      <c r="D36" s="72">
        <v>22224.827557059998</v>
      </c>
      <c r="E36" s="94">
        <v>21569.694560069991</v>
      </c>
      <c r="F36" s="82"/>
    </row>
    <row r="37" spans="2:8">
      <c r="B37" s="33" t="s">
        <v>71</v>
      </c>
      <c r="C37" s="72">
        <v>3702.7130470000002</v>
      </c>
      <c r="D37" s="72">
        <v>3706.6547036300008</v>
      </c>
      <c r="E37" s="94">
        <v>3003.7032143700017</v>
      </c>
      <c r="F37" s="82"/>
    </row>
    <row r="38" spans="2:8">
      <c r="B38" s="33" t="s">
        <v>72</v>
      </c>
      <c r="C38" s="72">
        <v>2541.4112580000001</v>
      </c>
      <c r="D38" s="72">
        <v>2688.0479230000001</v>
      </c>
      <c r="E38" s="94">
        <v>2460.1060138599987</v>
      </c>
      <c r="F38" s="82"/>
    </row>
    <row r="39" spans="2:8">
      <c r="B39" s="33" t="s">
        <v>73</v>
      </c>
      <c r="C39" s="72">
        <v>5610.5907100000004</v>
      </c>
      <c r="D39" s="72">
        <v>3750.43275756</v>
      </c>
      <c r="E39" s="94">
        <v>2593.236489079999</v>
      </c>
      <c r="F39" s="82"/>
    </row>
    <row r="40" spans="2:8">
      <c r="B40" s="33" t="s">
        <v>74</v>
      </c>
      <c r="C40" s="72">
        <v>13772.254962000001</v>
      </c>
      <c r="D40" s="72">
        <v>20485.204962000007</v>
      </c>
      <c r="E40" s="94">
        <v>19717.054927680005</v>
      </c>
      <c r="F40" s="82"/>
    </row>
    <row r="41" spans="2:8">
      <c r="B41" s="33" t="s">
        <v>75</v>
      </c>
      <c r="C41" s="72">
        <v>294634.03054200002</v>
      </c>
      <c r="D41" s="72">
        <v>291806.26812543999</v>
      </c>
      <c r="E41" s="94">
        <v>289537.73465980991</v>
      </c>
      <c r="F41" s="82"/>
    </row>
    <row r="42" spans="2:8">
      <c r="B42" s="33" t="s">
        <v>76</v>
      </c>
      <c r="C42" s="72">
        <v>131888.519077</v>
      </c>
      <c r="D42" s="72">
        <v>142701.65507469</v>
      </c>
      <c r="E42" s="94">
        <v>141702.14428829998</v>
      </c>
      <c r="F42" s="82"/>
    </row>
    <row r="43" spans="2:8">
      <c r="B43" s="31" t="s">
        <v>77</v>
      </c>
      <c r="C43" s="28">
        <f>C44</f>
        <v>8623.3245779999997</v>
      </c>
      <c r="D43" s="28">
        <f>D44</f>
        <v>9544.3245779999997</v>
      </c>
      <c r="E43" s="95">
        <f t="shared" ref="E43" si="1">E44</f>
        <v>9542.5938231400014</v>
      </c>
      <c r="F43" s="82"/>
    </row>
    <row r="44" spans="2:8">
      <c r="B44" s="32" t="s">
        <v>78</v>
      </c>
      <c r="C44" s="29">
        <v>8623.3245779999997</v>
      </c>
      <c r="D44" s="29">
        <v>9544.3245779999997</v>
      </c>
      <c r="E44" s="202">
        <v>9542.5938231400014</v>
      </c>
      <c r="F44" s="82"/>
    </row>
    <row r="45" spans="2:8">
      <c r="B45" s="31" t="s">
        <v>79</v>
      </c>
      <c r="C45" s="28">
        <f>C46</f>
        <v>11771.691736999999</v>
      </c>
      <c r="D45" s="28">
        <f>D46</f>
        <v>16345.409401999999</v>
      </c>
      <c r="E45" s="95">
        <f>E46</f>
        <v>16345.409401999999</v>
      </c>
      <c r="F45" s="82"/>
    </row>
    <row r="46" spans="2:8">
      <c r="B46" s="32" t="s">
        <v>80</v>
      </c>
      <c r="C46" s="29">
        <v>11771.691736999999</v>
      </c>
      <c r="D46" s="29">
        <v>16345.409401999999</v>
      </c>
      <c r="E46" s="202">
        <v>16345.409401999999</v>
      </c>
      <c r="F46" s="82"/>
      <c r="H46" s="72"/>
    </row>
    <row r="47" spans="2:8">
      <c r="B47" s="31" t="s">
        <v>81</v>
      </c>
      <c r="C47" s="28">
        <f>C48</f>
        <v>1524.2480869999999</v>
      </c>
      <c r="D47" s="28">
        <f>D48</f>
        <v>1524.2480869999999</v>
      </c>
      <c r="E47" s="95">
        <f>E48</f>
        <v>1524.2480869999999</v>
      </c>
      <c r="F47" s="82"/>
    </row>
    <row r="48" spans="2:8">
      <c r="B48" s="32" t="s">
        <v>82</v>
      </c>
      <c r="C48" s="29">
        <v>1524.2480869999999</v>
      </c>
      <c r="D48" s="29">
        <v>1524.2480869999999</v>
      </c>
      <c r="E48" s="202">
        <v>1524.2480869999999</v>
      </c>
      <c r="F48" s="82"/>
    </row>
    <row r="49" spans="2:8">
      <c r="B49" s="31" t="s">
        <v>83</v>
      </c>
      <c r="C49" s="28">
        <f>C50</f>
        <v>1825.371875</v>
      </c>
      <c r="D49" s="28">
        <f>D50</f>
        <v>1825.371875</v>
      </c>
      <c r="E49" s="95">
        <f>E50</f>
        <v>1825.371875</v>
      </c>
      <c r="F49" s="82"/>
      <c r="G49" s="72"/>
      <c r="H49" s="72"/>
    </row>
    <row r="50" spans="2:8">
      <c r="B50" s="32" t="s">
        <v>84</v>
      </c>
      <c r="C50" s="29">
        <v>1825.371875</v>
      </c>
      <c r="D50" s="29">
        <v>1825.371875</v>
      </c>
      <c r="E50" s="202">
        <v>1825.371875</v>
      </c>
      <c r="F50" s="82"/>
      <c r="G50" s="72"/>
    </row>
    <row r="51" spans="2:8">
      <c r="B51" s="31" t="s">
        <v>85</v>
      </c>
      <c r="C51" s="28">
        <f>C52</f>
        <v>337.728228</v>
      </c>
      <c r="D51" s="28">
        <f>D52</f>
        <v>402.08971299999996</v>
      </c>
      <c r="E51" s="95">
        <f>E52</f>
        <v>400.24633409999996</v>
      </c>
      <c r="F51" s="82"/>
    </row>
    <row r="52" spans="2:8">
      <c r="B52" s="32" t="s">
        <v>86</v>
      </c>
      <c r="C52" s="29">
        <v>337.728228</v>
      </c>
      <c r="D52" s="29">
        <v>402.08971299999996</v>
      </c>
      <c r="E52" s="202">
        <v>400.24633409999996</v>
      </c>
      <c r="F52" s="82"/>
    </row>
    <row r="53" spans="2:8">
      <c r="B53" s="31" t="s">
        <v>87</v>
      </c>
      <c r="C53" s="28">
        <f>C54</f>
        <v>1172.006944</v>
      </c>
      <c r="D53" s="28">
        <f>D54</f>
        <v>1172.006944</v>
      </c>
      <c r="E53" s="95">
        <f t="shared" ref="E53" si="2">E54</f>
        <v>1172.0069421200001</v>
      </c>
      <c r="F53" s="82"/>
    </row>
    <row r="54" spans="2:8">
      <c r="B54" s="32" t="s">
        <v>4331</v>
      </c>
      <c r="C54" s="29">
        <v>1172.006944</v>
      </c>
      <c r="D54" s="29">
        <v>1172.006944</v>
      </c>
      <c r="E54" s="202">
        <v>1172.0069421200001</v>
      </c>
      <c r="F54" s="82"/>
      <c r="H54" s="72"/>
    </row>
    <row r="55" spans="2:8">
      <c r="B55" s="84" t="s">
        <v>88</v>
      </c>
      <c r="C55" s="28">
        <f>C56</f>
        <v>696.66948300000001</v>
      </c>
      <c r="D55" s="28">
        <f>D56</f>
        <v>981.23214712000004</v>
      </c>
      <c r="E55" s="95">
        <f>E56</f>
        <v>722.71601077999992</v>
      </c>
      <c r="F55" s="82"/>
    </row>
    <row r="56" spans="2:8">
      <c r="B56" s="32" t="s">
        <v>3088</v>
      </c>
      <c r="C56" s="29">
        <v>696.66948300000001</v>
      </c>
      <c r="D56" s="29">
        <v>981.23214712000004</v>
      </c>
      <c r="E56" s="202">
        <v>722.71601077999992</v>
      </c>
      <c r="F56" s="82"/>
    </row>
    <row r="57" spans="2:8">
      <c r="B57" s="85" t="s">
        <v>42</v>
      </c>
      <c r="C57" s="27">
        <f>C58</f>
        <v>113668.099604</v>
      </c>
      <c r="D57" s="27">
        <f>D58</f>
        <v>113668.099604</v>
      </c>
      <c r="E57" s="96">
        <f>E58</f>
        <v>94283.143859479998</v>
      </c>
      <c r="F57" s="82"/>
    </row>
    <row r="58" spans="2:8">
      <c r="B58" s="31" t="s">
        <v>51</v>
      </c>
      <c r="C58" s="28">
        <f>SUM(C59:C63)</f>
        <v>113668.099604</v>
      </c>
      <c r="D58" s="28">
        <f>SUM(D59:D63)</f>
        <v>113668.099604</v>
      </c>
      <c r="E58" s="28">
        <f>SUM(E59:E63)</f>
        <v>94283.143859479998</v>
      </c>
      <c r="F58" s="82"/>
      <c r="H58" s="72"/>
    </row>
    <row r="59" spans="2:8">
      <c r="B59" s="32" t="s">
        <v>57</v>
      </c>
      <c r="C59" s="37">
        <v>0</v>
      </c>
      <c r="D59" s="29">
        <v>81</v>
      </c>
      <c r="E59" s="202">
        <v>25.209900090000001</v>
      </c>
      <c r="F59" s="82"/>
      <c r="H59" s="72"/>
    </row>
    <row r="60" spans="2:8">
      <c r="B60" s="32" t="s">
        <v>61</v>
      </c>
      <c r="C60" s="37">
        <v>0</v>
      </c>
      <c r="D60" s="29">
        <v>681</v>
      </c>
      <c r="E60" s="202">
        <v>681</v>
      </c>
      <c r="F60" s="82"/>
      <c r="H60" s="72"/>
    </row>
    <row r="61" spans="2:8">
      <c r="B61" s="32" t="s">
        <v>71</v>
      </c>
      <c r="C61" s="29">
        <v>835.789266</v>
      </c>
      <c r="D61" s="29">
        <v>846.42627900000002</v>
      </c>
      <c r="E61" s="202">
        <v>0</v>
      </c>
      <c r="F61" s="82"/>
      <c r="H61" s="72"/>
    </row>
    <row r="62" spans="2:8">
      <c r="B62" s="32" t="s">
        <v>75</v>
      </c>
      <c r="C62" s="29">
        <v>91550.686174999995</v>
      </c>
      <c r="D62" s="29">
        <v>91550.686174999995</v>
      </c>
      <c r="E62" s="202">
        <v>88369.623774509993</v>
      </c>
      <c r="F62" s="82"/>
    </row>
    <row r="63" spans="2:8">
      <c r="B63" s="32" t="s">
        <v>76</v>
      </c>
      <c r="C63" s="29">
        <v>21281.624163</v>
      </c>
      <c r="D63" s="29">
        <v>20508.987150000001</v>
      </c>
      <c r="E63" s="202">
        <v>5207.3101848799988</v>
      </c>
    </row>
    <row r="64" spans="2:8">
      <c r="B64" s="34" t="s">
        <v>89</v>
      </c>
      <c r="C64" s="30">
        <f>C13+C57</f>
        <v>1532354.6145539999</v>
      </c>
      <c r="D64" s="30">
        <f>D13+D57</f>
        <v>1575546.5244986806</v>
      </c>
      <c r="E64" s="98">
        <f>(E13+E57)</f>
        <v>1496716.0905197503</v>
      </c>
      <c r="G64" s="46"/>
    </row>
    <row r="65" spans="2:6">
      <c r="B65" s="15" t="s">
        <v>26</v>
      </c>
      <c r="C65" s="15"/>
      <c r="D65" s="15"/>
      <c r="E65" s="16"/>
      <c r="F65" s="82"/>
    </row>
    <row r="66" spans="2:6" ht="30" customHeight="1">
      <c r="B66" s="239" t="s">
        <v>4332</v>
      </c>
      <c r="C66" s="239"/>
      <c r="D66" s="239"/>
      <c r="E66" s="239"/>
      <c r="F66" s="82"/>
    </row>
    <row r="67" spans="2:6">
      <c r="B67" s="15" t="s">
        <v>46</v>
      </c>
      <c r="C67" s="44"/>
      <c r="D67" s="44"/>
      <c r="E67" s="44"/>
      <c r="F67" s="82"/>
    </row>
    <row r="68" spans="2:6" ht="21" customHeight="1">
      <c r="B68" s="239" t="s">
        <v>3743</v>
      </c>
      <c r="C68" s="239"/>
      <c r="D68" s="239"/>
      <c r="E68" s="239"/>
    </row>
    <row r="69" spans="2:6" ht="14.25" customHeight="1">
      <c r="B69" s="239"/>
      <c r="C69" s="239"/>
      <c r="D69" s="239"/>
      <c r="E69" s="239"/>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topLeftCell="A146" zoomScaleNormal="100" workbookViewId="0">
      <selection activeCell="C159" sqref="C159:E159"/>
    </sheetView>
  </sheetViews>
  <sheetFormatPr baseColWidth="10" defaultColWidth="11.44140625" defaultRowHeight="14.4"/>
  <cols>
    <col min="1" max="1" width="15.5546875" customWidth="1"/>
    <col min="2" max="2" width="95" customWidth="1"/>
    <col min="3" max="4" width="17.109375" customWidth="1"/>
    <col min="5" max="5" width="19.33203125" customWidth="1"/>
    <col min="6" max="6" width="12.33203125" bestFit="1" customWidth="1"/>
    <col min="7" max="7" width="14.109375" bestFit="1" customWidth="1"/>
    <col min="8" max="8" width="12.6640625" bestFit="1" customWidth="1"/>
  </cols>
  <sheetData>
    <row r="1" spans="1:7" ht="28.5" customHeight="1">
      <c r="A1" s="234" t="s">
        <v>0</v>
      </c>
      <c r="B1" s="234"/>
      <c r="C1" s="234"/>
      <c r="D1" s="234"/>
      <c r="E1" s="234"/>
    </row>
    <row r="2" spans="1:7" ht="21" customHeight="1">
      <c r="A2" s="235" t="s">
        <v>1</v>
      </c>
      <c r="B2" s="235"/>
      <c r="C2" s="235"/>
      <c r="D2" s="235"/>
      <c r="E2" s="235"/>
    </row>
    <row r="3" spans="1:7" ht="15" customHeight="1">
      <c r="A3" s="248" t="s">
        <v>2</v>
      </c>
      <c r="B3" s="248"/>
      <c r="C3" s="248"/>
      <c r="D3" s="248"/>
      <c r="E3" s="248"/>
    </row>
    <row r="5" spans="1:7" ht="18.75" customHeight="1">
      <c r="A5" s="250" t="s">
        <v>29</v>
      </c>
      <c r="B5" s="250"/>
      <c r="C5" s="250"/>
      <c r="D5" s="250"/>
      <c r="E5" s="250"/>
    </row>
    <row r="6" spans="1:7" ht="18.75" customHeight="1">
      <c r="A6" s="250" t="s">
        <v>90</v>
      </c>
      <c r="B6" s="250"/>
      <c r="C6" s="250"/>
      <c r="D6" s="250"/>
      <c r="E6" s="250"/>
    </row>
    <row r="7" spans="1:7" ht="18">
      <c r="A7" s="246" t="s">
        <v>4333</v>
      </c>
      <c r="B7" s="246"/>
      <c r="C7" s="246"/>
      <c r="D7" s="246"/>
      <c r="E7" s="246"/>
    </row>
    <row r="8" spans="1:7" ht="15.6">
      <c r="A8" s="252" t="s">
        <v>5</v>
      </c>
      <c r="B8" s="252"/>
      <c r="C8" s="252"/>
      <c r="D8" s="252"/>
      <c r="E8" s="252"/>
    </row>
    <row r="11" spans="1:7" ht="15" customHeight="1">
      <c r="B11" s="251" t="s">
        <v>6</v>
      </c>
      <c r="C11" s="48" t="s">
        <v>7</v>
      </c>
      <c r="D11" s="49" t="s">
        <v>3729</v>
      </c>
      <c r="E11" s="253" t="s">
        <v>8</v>
      </c>
    </row>
    <row r="12" spans="1:7">
      <c r="B12" s="251"/>
      <c r="C12" s="49" t="s">
        <v>3740</v>
      </c>
      <c r="D12" s="49" t="s">
        <v>3737</v>
      </c>
      <c r="E12" s="253"/>
      <c r="G12" s="12"/>
    </row>
    <row r="13" spans="1:7">
      <c r="B13" s="22" t="s">
        <v>14</v>
      </c>
      <c r="C13" s="19">
        <f>C14+C38+C74+C104+C152</f>
        <v>1418686.51495</v>
      </c>
      <c r="D13" s="19">
        <f>D14+D38+D74+D104+D152</f>
        <v>1461878.42489468</v>
      </c>
      <c r="E13" s="95">
        <f>E14+E38+E74+E104+E152</f>
        <v>1402432.94666027</v>
      </c>
    </row>
    <row r="14" spans="1:7" s="7" customFormat="1">
      <c r="B14" s="80" t="s">
        <v>91</v>
      </c>
      <c r="C14" s="74">
        <f>C15+C21+C24+C30</f>
        <v>219411.356799</v>
      </c>
      <c r="D14" s="74">
        <f>D15+D21+D24+D30</f>
        <v>243542.22607025999</v>
      </c>
      <c r="E14" s="97">
        <f>E15+E21+E24+E30</f>
        <v>230786.39967961001</v>
      </c>
      <c r="F14"/>
    </row>
    <row r="15" spans="1:7" s="7" customFormat="1">
      <c r="B15" s="41" t="s">
        <v>92</v>
      </c>
      <c r="C15" s="73">
        <f>SUM(C16:C20)</f>
        <v>95815.120186999993</v>
      </c>
      <c r="D15" s="73">
        <f t="shared" ref="D15:E15" si="0">SUM(D16:D20)</f>
        <v>106109.65923610005</v>
      </c>
      <c r="E15" s="73">
        <f t="shared" si="0"/>
        <v>101177.22032331002</v>
      </c>
      <c r="F15"/>
    </row>
    <row r="16" spans="1:7" s="7" customFormat="1">
      <c r="B16" s="18" t="s">
        <v>93</v>
      </c>
      <c r="C16" s="72">
        <v>8026.720875</v>
      </c>
      <c r="D16" s="72">
        <v>9702.8869540000014</v>
      </c>
      <c r="E16" s="94">
        <v>9702.7904601099999</v>
      </c>
      <c r="F16"/>
    </row>
    <row r="17" spans="2:6" s="7" customFormat="1">
      <c r="B17" s="18" t="s">
        <v>94</v>
      </c>
      <c r="C17" s="72">
        <v>51147.763555999998</v>
      </c>
      <c r="D17" s="72">
        <v>53169.852299920043</v>
      </c>
      <c r="E17" s="94">
        <v>48594.933412580009</v>
      </c>
      <c r="F17"/>
    </row>
    <row r="18" spans="2:6" s="7" customFormat="1">
      <c r="B18" s="18" t="s">
        <v>95</v>
      </c>
      <c r="C18" s="72">
        <v>24002.440665999999</v>
      </c>
      <c r="D18" s="72">
        <v>26148.323326050002</v>
      </c>
      <c r="E18" s="94">
        <v>25904.492811370004</v>
      </c>
      <c r="F18"/>
    </row>
    <row r="19" spans="2:6" s="7" customFormat="1">
      <c r="B19" s="18" t="s">
        <v>96</v>
      </c>
      <c r="C19" s="72">
        <v>11763.309937</v>
      </c>
      <c r="D19" s="72">
        <v>16339.340672</v>
      </c>
      <c r="E19" s="94">
        <v>16339.340672</v>
      </c>
      <c r="F19"/>
    </row>
    <row r="20" spans="2:6" s="7" customFormat="1">
      <c r="B20" s="18" t="s">
        <v>97</v>
      </c>
      <c r="C20" s="72">
        <v>874.88515299999995</v>
      </c>
      <c r="D20" s="72">
        <v>749.25598413</v>
      </c>
      <c r="E20" s="94">
        <v>635.66296724999995</v>
      </c>
      <c r="F20"/>
    </row>
    <row r="21" spans="2:6" s="7" customFormat="1">
      <c r="B21" s="41" t="s">
        <v>98</v>
      </c>
      <c r="C21" s="73">
        <f>SUM(C22:C23)</f>
        <v>13511.032861</v>
      </c>
      <c r="D21" s="73">
        <f t="shared" ref="D21:E21" si="1">SUM(D22:D23)</f>
        <v>13233.442251929999</v>
      </c>
      <c r="E21" s="73">
        <f t="shared" si="1"/>
        <v>12190.988153430004</v>
      </c>
      <c r="F21"/>
    </row>
    <row r="22" spans="2:6" s="7" customFormat="1">
      <c r="B22" s="18" t="s">
        <v>99</v>
      </c>
      <c r="C22" s="72">
        <v>4815.7834160000002</v>
      </c>
      <c r="D22" s="72">
        <v>4552.0181475199997</v>
      </c>
      <c r="E22" s="94">
        <v>3657.5299006700016</v>
      </c>
      <c r="F22"/>
    </row>
    <row r="23" spans="2:6" s="7" customFormat="1">
      <c r="B23" s="18" t="s">
        <v>100</v>
      </c>
      <c r="C23" s="72">
        <v>8695.2494449999995</v>
      </c>
      <c r="D23" s="72">
        <v>8681.4241044099999</v>
      </c>
      <c r="E23" s="94">
        <v>8533.4582527600014</v>
      </c>
      <c r="F23"/>
    </row>
    <row r="24" spans="2:6" s="7" customFormat="1">
      <c r="B24" s="41" t="s">
        <v>101</v>
      </c>
      <c r="C24" s="73">
        <f>SUM(C25:C29)</f>
        <v>49384.238725999996</v>
      </c>
      <c r="D24" s="73">
        <f t="shared" ref="D24:E24" si="2">SUM(D25:D29)</f>
        <v>54554.648727209962</v>
      </c>
      <c r="E24" s="73">
        <f t="shared" si="2"/>
        <v>52194.442599459981</v>
      </c>
      <c r="F24"/>
    </row>
    <row r="25" spans="2:6" s="7" customFormat="1">
      <c r="B25" s="18" t="s">
        <v>102</v>
      </c>
      <c r="C25" s="72">
        <v>45493.198731999997</v>
      </c>
      <c r="D25" s="72">
        <v>50241.009436229971</v>
      </c>
      <c r="E25" s="94">
        <v>48318.131024419978</v>
      </c>
      <c r="F25"/>
    </row>
    <row r="26" spans="2:6" s="7" customFormat="1">
      <c r="B26" s="18" t="s">
        <v>103</v>
      </c>
      <c r="C26" s="72">
        <v>3641.4148620000001</v>
      </c>
      <c r="D26" s="72">
        <v>3909.8289959999997</v>
      </c>
      <c r="E26" s="94">
        <v>3502.4552343200021</v>
      </c>
      <c r="F26"/>
    </row>
    <row r="27" spans="2:6" s="7" customFormat="1">
      <c r="B27" s="18" t="s">
        <v>2808</v>
      </c>
      <c r="C27" s="72">
        <v>1</v>
      </c>
      <c r="D27" s="72">
        <v>1</v>
      </c>
      <c r="E27" s="94">
        <v>0.62499990000000005</v>
      </c>
      <c r="F27"/>
    </row>
    <row r="28" spans="2:6" s="7" customFormat="1">
      <c r="B28" s="18" t="s">
        <v>2809</v>
      </c>
      <c r="C28" s="72">
        <v>177.195695</v>
      </c>
      <c r="D28" s="72">
        <v>327.63273297999996</v>
      </c>
      <c r="E28" s="94">
        <v>301.77384912999992</v>
      </c>
      <c r="F28"/>
    </row>
    <row r="29" spans="2:6" s="7" customFormat="1">
      <c r="B29" s="18" t="s">
        <v>104</v>
      </c>
      <c r="C29" s="72">
        <v>71.429436999999993</v>
      </c>
      <c r="D29" s="72">
        <v>75.177561999999995</v>
      </c>
      <c r="E29" s="94">
        <v>71.457491690000012</v>
      </c>
      <c r="F29"/>
    </row>
    <row r="30" spans="2:6" s="7" customFormat="1">
      <c r="B30" s="41" t="s">
        <v>105</v>
      </c>
      <c r="C30" s="73">
        <f>SUM(C31:C37)</f>
        <v>60700.965024999998</v>
      </c>
      <c r="D30" s="73">
        <f t="shared" ref="D30:E30" si="3">SUM(D31:D37)</f>
        <v>69644.475855019977</v>
      </c>
      <c r="E30" s="73">
        <f t="shared" si="3"/>
        <v>65223.748603409993</v>
      </c>
      <c r="F30"/>
    </row>
    <row r="31" spans="2:6" s="7" customFormat="1">
      <c r="B31" s="18" t="s">
        <v>106</v>
      </c>
      <c r="C31" s="72">
        <v>30411.775911000001</v>
      </c>
      <c r="D31" s="72">
        <v>34905.004168729989</v>
      </c>
      <c r="E31" s="94">
        <v>32502.452329970001</v>
      </c>
      <c r="F31"/>
    </row>
    <row r="32" spans="2:6" s="7" customFormat="1">
      <c r="B32" s="18" t="s">
        <v>107</v>
      </c>
      <c r="C32" s="72">
        <v>1533.4254550000001</v>
      </c>
      <c r="D32" s="72">
        <v>1127.2961917399998</v>
      </c>
      <c r="E32" s="94">
        <v>993.63932678000026</v>
      </c>
      <c r="F32"/>
    </row>
    <row r="33" spans="2:8" s="7" customFormat="1">
      <c r="B33" s="18" t="s">
        <v>108</v>
      </c>
      <c r="C33" s="72">
        <v>20384.001723000001</v>
      </c>
      <c r="D33" s="72">
        <v>23165.666392799987</v>
      </c>
      <c r="E33" s="94">
        <v>22765.286492329989</v>
      </c>
      <c r="F33"/>
    </row>
    <row r="34" spans="2:8" s="7" customFormat="1">
      <c r="B34" s="18" t="s">
        <v>109</v>
      </c>
      <c r="C34" s="72">
        <v>1357.523044</v>
      </c>
      <c r="D34" s="72">
        <v>1953.8337963900001</v>
      </c>
      <c r="E34" s="94">
        <v>1946.2563117600002</v>
      </c>
      <c r="F34"/>
    </row>
    <row r="35" spans="2:8" s="7" customFormat="1">
      <c r="B35" s="18" t="s">
        <v>110</v>
      </c>
      <c r="C35" s="72">
        <v>3043.332414</v>
      </c>
      <c r="D35" s="72">
        <v>3880.7228035500002</v>
      </c>
      <c r="E35" s="94">
        <v>3016.8183227900008</v>
      </c>
      <c r="F35"/>
    </row>
    <row r="36" spans="2:8" s="7" customFormat="1">
      <c r="B36" s="18" t="s">
        <v>111</v>
      </c>
      <c r="C36" s="72">
        <v>74.079167999999996</v>
      </c>
      <c r="D36" s="72">
        <v>74.079167999999996</v>
      </c>
      <c r="E36" s="94">
        <v>69.484139999999996</v>
      </c>
      <c r="F36"/>
    </row>
    <row r="37" spans="2:8" s="7" customFormat="1">
      <c r="B37" s="18" t="s">
        <v>112</v>
      </c>
      <c r="C37" s="72">
        <v>3896.8273100000001</v>
      </c>
      <c r="D37" s="72">
        <v>4537.8733338099992</v>
      </c>
      <c r="E37" s="94">
        <v>3929.8116797800003</v>
      </c>
      <c r="F37"/>
    </row>
    <row r="38" spans="2:8" s="7" customFormat="1">
      <c r="B38" s="80" t="s">
        <v>113</v>
      </c>
      <c r="C38" s="73">
        <f>C39+C43+C49+C51+C56+C59+C65+C67+C69</f>
        <v>268623.884854</v>
      </c>
      <c r="D38" s="73">
        <f t="shared" ref="D38:E38" si="4">D39+D43+D49+D51+D56+D59+D65+D67+D69</f>
        <v>268019.0418452</v>
      </c>
      <c r="E38" s="73">
        <f t="shared" si="4"/>
        <v>249504.95327310002</v>
      </c>
      <c r="F38"/>
    </row>
    <row r="39" spans="2:8" s="7" customFormat="1">
      <c r="B39" s="41" t="s">
        <v>114</v>
      </c>
      <c r="C39" s="73">
        <f>SUM(C40:C42)</f>
        <v>24181.094950000002</v>
      </c>
      <c r="D39" s="73">
        <f t="shared" ref="D39:E39" si="5">SUM(D40:D42)</f>
        <v>31161.814013080002</v>
      </c>
      <c r="E39" s="73">
        <f t="shared" si="5"/>
        <v>29085.131410269994</v>
      </c>
      <c r="F39"/>
    </row>
    <row r="40" spans="2:8" s="7" customFormat="1">
      <c r="B40" s="18" t="s">
        <v>115</v>
      </c>
      <c r="C40" s="72">
        <v>22306.765070000001</v>
      </c>
      <c r="D40" s="72">
        <v>29217.312992130002</v>
      </c>
      <c r="E40" s="94">
        <v>27333.563512949993</v>
      </c>
      <c r="F40"/>
    </row>
    <row r="41" spans="2:8">
      <c r="B41" s="18" t="s">
        <v>116</v>
      </c>
      <c r="C41" s="72">
        <v>1632.201836</v>
      </c>
      <c r="D41" s="72">
        <v>1641.8154368299997</v>
      </c>
      <c r="E41" s="94">
        <v>1510.1167275799996</v>
      </c>
      <c r="G41" s="7"/>
      <c r="H41" s="7"/>
    </row>
    <row r="42" spans="2:8">
      <c r="B42" s="18" t="s">
        <v>117</v>
      </c>
      <c r="C42" s="72">
        <v>242.12804399999999</v>
      </c>
      <c r="D42" s="72">
        <v>302.68558411999999</v>
      </c>
      <c r="E42" s="94">
        <v>241.45116974000007</v>
      </c>
      <c r="G42" s="7"/>
      <c r="H42" s="7"/>
    </row>
    <row r="43" spans="2:8">
      <c r="B43" s="41" t="s">
        <v>118</v>
      </c>
      <c r="C43" s="73">
        <f>SUM(C44:C48)</f>
        <v>18352.875264000002</v>
      </c>
      <c r="D43" s="73">
        <f t="shared" ref="D43:E43" si="6">SUM(D44:D48)</f>
        <v>21657.177549960001</v>
      </c>
      <c r="E43" s="73">
        <f t="shared" si="6"/>
        <v>18029.885925629998</v>
      </c>
      <c r="G43" s="7"/>
      <c r="H43" s="7"/>
    </row>
    <row r="44" spans="2:8">
      <c r="B44" s="18" t="s">
        <v>119</v>
      </c>
      <c r="C44" s="72">
        <v>10685.424905</v>
      </c>
      <c r="D44" s="72">
        <v>16413.33135583</v>
      </c>
      <c r="E44" s="94">
        <v>12937.723850179998</v>
      </c>
      <c r="G44" s="7"/>
      <c r="H44" s="7"/>
    </row>
    <row r="45" spans="2:8">
      <c r="B45" s="18" t="s">
        <v>120</v>
      </c>
      <c r="C45" s="72">
        <v>186.316699</v>
      </c>
      <c r="D45" s="72">
        <v>218.38916856</v>
      </c>
      <c r="E45" s="94">
        <v>218.38916799</v>
      </c>
      <c r="G45" s="7"/>
      <c r="H45" s="7"/>
    </row>
    <row r="46" spans="2:8">
      <c r="B46" s="18" t="s">
        <v>2810</v>
      </c>
      <c r="C46" s="72">
        <v>168.7</v>
      </c>
      <c r="D46" s="72">
        <v>300.58999999999997</v>
      </c>
      <c r="E46" s="94">
        <v>300.58999999999997</v>
      </c>
      <c r="G46" s="7"/>
      <c r="H46" s="7"/>
    </row>
    <row r="47" spans="2:8">
      <c r="B47" s="18" t="s">
        <v>121</v>
      </c>
      <c r="C47" s="72">
        <v>482.53408899999999</v>
      </c>
      <c r="D47" s="72">
        <v>302.51095400000003</v>
      </c>
      <c r="E47" s="94">
        <v>244.68475464000002</v>
      </c>
      <c r="G47" s="7"/>
      <c r="H47" s="7"/>
    </row>
    <row r="48" spans="2:8">
      <c r="B48" s="18" t="s">
        <v>122</v>
      </c>
      <c r="C48" s="72">
        <v>6829.8995709999999</v>
      </c>
      <c r="D48" s="72">
        <v>4422.3560715699996</v>
      </c>
      <c r="E48" s="94">
        <v>4328.4981528200005</v>
      </c>
      <c r="G48" s="7"/>
      <c r="H48" s="7"/>
    </row>
    <row r="49" spans="2:8">
      <c r="B49" s="41" t="s">
        <v>123</v>
      </c>
      <c r="C49" s="73">
        <f>C50</f>
        <v>7309.9724660000002</v>
      </c>
      <c r="D49" s="73">
        <f t="shared" ref="D49:E49" si="7">D50</f>
        <v>9819.8949739500003</v>
      </c>
      <c r="E49" s="73">
        <f t="shared" si="7"/>
        <v>6915.2238427399998</v>
      </c>
      <c r="G49" s="7"/>
      <c r="H49" s="7"/>
    </row>
    <row r="50" spans="2:8">
      <c r="B50" s="18" t="s">
        <v>124</v>
      </c>
      <c r="C50" s="72">
        <v>7309.9724660000002</v>
      </c>
      <c r="D50" s="72">
        <v>9819.8949739500003</v>
      </c>
      <c r="E50" s="94">
        <v>6915.2238427399998</v>
      </c>
      <c r="G50" s="7"/>
      <c r="H50" s="7"/>
    </row>
    <row r="51" spans="2:8">
      <c r="B51" s="41" t="s">
        <v>125</v>
      </c>
      <c r="C51" s="73">
        <f>SUM(C52:C55)</f>
        <v>92264.417778000003</v>
      </c>
      <c r="D51" s="73">
        <f t="shared" ref="D51:E51" si="8">SUM(D52:D55)</f>
        <v>96742.11378311002</v>
      </c>
      <c r="E51" s="73">
        <f t="shared" si="8"/>
        <v>95168.216609459996</v>
      </c>
      <c r="G51" s="7"/>
      <c r="H51" s="7"/>
    </row>
    <row r="52" spans="2:8">
      <c r="B52" s="18" t="s">
        <v>126</v>
      </c>
      <c r="C52" s="72">
        <v>612.76176499999997</v>
      </c>
      <c r="D52" s="72">
        <v>661.87919303000001</v>
      </c>
      <c r="E52" s="94">
        <v>531.61311306000005</v>
      </c>
      <c r="G52" s="7"/>
      <c r="H52" s="7"/>
    </row>
    <row r="53" spans="2:8">
      <c r="B53" s="18" t="s">
        <v>127</v>
      </c>
      <c r="C53" s="72">
        <v>89379.551277999999</v>
      </c>
      <c r="D53" s="72">
        <v>93747.473136080007</v>
      </c>
      <c r="E53" s="94">
        <v>92972.819476360004</v>
      </c>
      <c r="G53" s="7"/>
      <c r="H53" s="7"/>
    </row>
    <row r="54" spans="2:8">
      <c r="B54" s="18" t="s">
        <v>128</v>
      </c>
      <c r="C54" s="72">
        <v>3.4314740000000001</v>
      </c>
      <c r="D54" s="72">
        <v>83.206352999999993</v>
      </c>
      <c r="E54" s="94">
        <v>47.889712569999993</v>
      </c>
      <c r="G54" s="7"/>
      <c r="H54" s="7"/>
    </row>
    <row r="55" spans="2:8">
      <c r="B55" s="18" t="s">
        <v>129</v>
      </c>
      <c r="C55" s="72">
        <v>2268.6732609999999</v>
      </c>
      <c r="D55" s="72">
        <v>2249.5551009999999</v>
      </c>
      <c r="E55" s="94">
        <v>1615.8943074699998</v>
      </c>
      <c r="G55" s="7"/>
      <c r="H55" s="7"/>
    </row>
    <row r="56" spans="2:8">
      <c r="B56" s="41" t="s">
        <v>130</v>
      </c>
      <c r="C56" s="73">
        <f>SUM(C57:C58)</f>
        <v>762.08392100000003</v>
      </c>
      <c r="D56" s="73">
        <f t="shared" ref="D56:E56" si="9">SUM(D57:D58)</f>
        <v>941.02506972000003</v>
      </c>
      <c r="E56" s="73">
        <f t="shared" si="9"/>
        <v>808.74510827000006</v>
      </c>
      <c r="G56" s="7"/>
      <c r="H56" s="7"/>
    </row>
    <row r="57" spans="2:8">
      <c r="B57" s="18" t="s">
        <v>131</v>
      </c>
      <c r="C57" s="72">
        <v>749.45083599999998</v>
      </c>
      <c r="D57" s="72">
        <v>939.03131489999998</v>
      </c>
      <c r="E57" s="94">
        <v>806.76005197000006</v>
      </c>
      <c r="G57" s="7"/>
      <c r="H57" s="7"/>
    </row>
    <row r="58" spans="2:8">
      <c r="B58" s="18" t="s">
        <v>1122</v>
      </c>
      <c r="C58" s="72">
        <v>12.633084999999999</v>
      </c>
      <c r="D58" s="72">
        <v>1.9937548200000001</v>
      </c>
      <c r="E58" s="94">
        <v>1.9850563000000001</v>
      </c>
      <c r="G58" s="7"/>
      <c r="H58" s="7"/>
    </row>
    <row r="59" spans="2:8">
      <c r="B59" s="41" t="s">
        <v>132</v>
      </c>
      <c r="C59" s="73">
        <f>SUM(C60:C64)</f>
        <v>115004.34796799999</v>
      </c>
      <c r="D59" s="73">
        <f t="shared" ref="D59:E59" si="10">SUM(D60:D64)</f>
        <v>96042.820338870006</v>
      </c>
      <c r="E59" s="73">
        <f t="shared" si="10"/>
        <v>91497.318751550032</v>
      </c>
      <c r="G59" s="7"/>
      <c r="H59" s="7"/>
    </row>
    <row r="60" spans="2:8">
      <c r="B60" s="18" t="s">
        <v>133</v>
      </c>
      <c r="C60" s="72">
        <v>63779.679345999997</v>
      </c>
      <c r="D60" s="72">
        <v>48039.867417650006</v>
      </c>
      <c r="E60" s="94">
        <v>45671.037652520019</v>
      </c>
      <c r="G60" s="7"/>
      <c r="H60" s="7"/>
    </row>
    <row r="61" spans="2:8">
      <c r="B61" s="18" t="s">
        <v>134</v>
      </c>
      <c r="C61" s="72">
        <v>91.082204000000004</v>
      </c>
      <c r="D61" s="72">
        <v>81.245633400000003</v>
      </c>
      <c r="E61" s="94">
        <v>62.240330639999996</v>
      </c>
      <c r="G61" s="7"/>
      <c r="H61" s="7"/>
    </row>
    <row r="62" spans="2:8">
      <c r="B62" s="18" t="s">
        <v>135</v>
      </c>
      <c r="C62" s="72">
        <v>46244.887248999999</v>
      </c>
      <c r="D62" s="72">
        <v>41826.538945139997</v>
      </c>
      <c r="E62" s="94">
        <v>40570.994532000004</v>
      </c>
      <c r="G62" s="7"/>
      <c r="H62" s="7"/>
    </row>
    <row r="63" spans="2:8">
      <c r="B63" s="18" t="s">
        <v>136</v>
      </c>
      <c r="C63" s="72">
        <v>905.37626499999999</v>
      </c>
      <c r="D63" s="72">
        <v>2006.0332168599996</v>
      </c>
      <c r="E63" s="94">
        <v>1431.2449144099996</v>
      </c>
      <c r="G63" s="7"/>
      <c r="H63" s="7"/>
    </row>
    <row r="64" spans="2:8">
      <c r="B64" s="18" t="s">
        <v>137</v>
      </c>
      <c r="C64" s="72">
        <v>3983.3229040000001</v>
      </c>
      <c r="D64" s="72">
        <v>4089.1351258199998</v>
      </c>
      <c r="E64" s="94">
        <v>3761.80132198</v>
      </c>
      <c r="G64" s="7"/>
      <c r="H64" s="7"/>
    </row>
    <row r="65" spans="2:8">
      <c r="B65" s="41" t="s">
        <v>138</v>
      </c>
      <c r="C65" s="73">
        <f>C66</f>
        <v>2319.162116</v>
      </c>
      <c r="D65" s="73">
        <f t="shared" ref="D65:E65" si="11">D66</f>
        <v>3535.6832009999998</v>
      </c>
      <c r="E65" s="73">
        <f t="shared" si="11"/>
        <v>1819.9166286500001</v>
      </c>
      <c r="G65" s="7"/>
      <c r="H65" s="7"/>
    </row>
    <row r="66" spans="2:8">
      <c r="B66" s="18" t="s">
        <v>139</v>
      </c>
      <c r="C66" s="72">
        <v>2319.162116</v>
      </c>
      <c r="D66" s="72">
        <v>3535.6832009999998</v>
      </c>
      <c r="E66" s="94">
        <v>1819.9166286500001</v>
      </c>
      <c r="G66" s="7"/>
      <c r="H66" s="7"/>
    </row>
    <row r="67" spans="2:8">
      <c r="B67" s="41" t="s">
        <v>140</v>
      </c>
      <c r="C67" s="73">
        <f>C68</f>
        <v>149.70302000000001</v>
      </c>
      <c r="D67" s="73">
        <f t="shared" ref="D67:E67" si="12">D68</f>
        <v>149.70302000000001</v>
      </c>
      <c r="E67" s="73">
        <f t="shared" si="12"/>
        <v>149.70302000000001</v>
      </c>
      <c r="G67" s="7"/>
      <c r="H67" s="7"/>
    </row>
    <row r="68" spans="2:8">
      <c r="B68" s="18" t="s">
        <v>141</v>
      </c>
      <c r="C68" s="72">
        <v>149.70302000000001</v>
      </c>
      <c r="D68" s="72">
        <v>149.70302000000001</v>
      </c>
      <c r="E68" s="94">
        <v>149.70302000000001</v>
      </c>
      <c r="G68" s="7"/>
      <c r="H68" s="7"/>
    </row>
    <row r="69" spans="2:8">
      <c r="B69" s="41" t="s">
        <v>142</v>
      </c>
      <c r="C69" s="73">
        <f>SUM(C70:C73)</f>
        <v>8280.2273710000009</v>
      </c>
      <c r="D69" s="73">
        <f t="shared" ref="D69:E69" si="13">SUM(D70:D73)</f>
        <v>7968.8098955099977</v>
      </c>
      <c r="E69" s="73">
        <f t="shared" si="13"/>
        <v>6030.8119765300016</v>
      </c>
      <c r="G69" s="7"/>
      <c r="H69" s="7"/>
    </row>
    <row r="70" spans="2:8">
      <c r="B70" s="18" t="s">
        <v>985</v>
      </c>
      <c r="C70" s="72">
        <v>38.137005000000002</v>
      </c>
      <c r="D70" s="72">
        <v>46.957293999999997</v>
      </c>
      <c r="E70" s="94">
        <v>38.761938630000003</v>
      </c>
      <c r="G70" s="7"/>
      <c r="H70" s="7"/>
    </row>
    <row r="71" spans="2:8">
      <c r="B71" s="18" t="s">
        <v>3734</v>
      </c>
      <c r="C71" s="72">
        <v>0</v>
      </c>
      <c r="D71" s="72">
        <v>0</v>
      </c>
      <c r="E71" s="94">
        <v>0</v>
      </c>
      <c r="G71" s="7"/>
      <c r="H71" s="7"/>
    </row>
    <row r="72" spans="2:8">
      <c r="B72" s="18" t="s">
        <v>143</v>
      </c>
      <c r="C72" s="72">
        <v>8068.4191090000004</v>
      </c>
      <c r="D72" s="72">
        <v>7748.1813445099979</v>
      </c>
      <c r="E72" s="94">
        <v>5818.3787809000014</v>
      </c>
      <c r="G72" s="7"/>
      <c r="H72" s="7"/>
    </row>
    <row r="73" spans="2:8">
      <c r="B73" s="18" t="s">
        <v>2811</v>
      </c>
      <c r="C73" s="72">
        <v>173.671257</v>
      </c>
      <c r="D73" s="72">
        <v>173.671257</v>
      </c>
      <c r="E73" s="94">
        <v>173.671257</v>
      </c>
      <c r="G73" s="7"/>
      <c r="H73" s="7"/>
    </row>
    <row r="74" spans="2:8">
      <c r="B74" s="80" t="s">
        <v>144</v>
      </c>
      <c r="C74" s="73">
        <f>C75+C80+C95</f>
        <v>9784.2454699999998</v>
      </c>
      <c r="D74" s="73">
        <f t="shared" ref="D74:E74" si="14">D75+D80+D95</f>
        <v>9543.8622152600019</v>
      </c>
      <c r="E74" s="73">
        <f t="shared" si="14"/>
        <v>8149.1611268600009</v>
      </c>
      <c r="G74" s="7"/>
      <c r="H74" s="7"/>
    </row>
    <row r="75" spans="2:8">
      <c r="B75" s="41" t="s">
        <v>145</v>
      </c>
      <c r="C75" s="73">
        <f>SUM(C76:C79)</f>
        <v>900.97756499999991</v>
      </c>
      <c r="D75" s="73">
        <f t="shared" ref="D75:E75" si="15">SUM(D76:D79)</f>
        <v>874.92496412999992</v>
      </c>
      <c r="E75" s="73">
        <f t="shared" si="15"/>
        <v>689.88921375000018</v>
      </c>
      <c r="G75" s="7"/>
      <c r="H75" s="7"/>
    </row>
    <row r="76" spans="2:8">
      <c r="B76" s="18" t="s">
        <v>146</v>
      </c>
      <c r="C76" s="72">
        <v>240.045174</v>
      </c>
      <c r="D76" s="72">
        <v>394.04517399999997</v>
      </c>
      <c r="E76" s="94">
        <v>338.86492235000003</v>
      </c>
      <c r="G76" s="7"/>
      <c r="H76" s="7"/>
    </row>
    <row r="77" spans="2:8">
      <c r="B77" s="18" t="s">
        <v>147</v>
      </c>
      <c r="C77" s="72">
        <v>469.84194600000001</v>
      </c>
      <c r="D77" s="72">
        <v>385.040525</v>
      </c>
      <c r="E77" s="94">
        <v>287.69421053000002</v>
      </c>
      <c r="G77" s="7"/>
      <c r="H77" s="7"/>
    </row>
    <row r="78" spans="2:8">
      <c r="B78" s="18" t="s">
        <v>2550</v>
      </c>
      <c r="C78" s="72">
        <v>16.170945</v>
      </c>
      <c r="D78" s="72">
        <v>16.62577903</v>
      </c>
      <c r="E78" s="94">
        <v>2.5422580799999999</v>
      </c>
      <c r="G78" s="7"/>
      <c r="H78" s="7"/>
    </row>
    <row r="79" spans="2:8">
      <c r="B79" s="18" t="s">
        <v>148</v>
      </c>
      <c r="C79" s="72">
        <v>174.9195</v>
      </c>
      <c r="D79" s="72">
        <v>79.213486099999997</v>
      </c>
      <c r="E79" s="94">
        <v>60.787822790000007</v>
      </c>
      <c r="G79" s="7"/>
      <c r="H79" s="7"/>
    </row>
    <row r="80" spans="2:8" ht="16.95" customHeight="1">
      <c r="B80" s="41" t="s">
        <v>149</v>
      </c>
      <c r="C80" s="73">
        <f>SUM(C81:C94)</f>
        <v>8164.3254500000003</v>
      </c>
      <c r="D80" s="73">
        <f t="shared" ref="D80:E80" si="16">SUM(D81:D94)</f>
        <v>7766.8907301700019</v>
      </c>
      <c r="E80" s="73">
        <f t="shared" si="16"/>
        <v>6627.620062070001</v>
      </c>
      <c r="G80" s="7"/>
      <c r="H80" s="7"/>
    </row>
    <row r="81" spans="2:8">
      <c r="B81" s="18" t="s">
        <v>150</v>
      </c>
      <c r="C81" s="72">
        <v>973.79100200000005</v>
      </c>
      <c r="D81" s="72">
        <v>271.29444799999999</v>
      </c>
      <c r="E81" s="94">
        <v>244.67944308999998</v>
      </c>
      <c r="G81" s="7"/>
      <c r="H81" s="7"/>
    </row>
    <row r="82" spans="2:8">
      <c r="B82" s="18" t="s">
        <v>2812</v>
      </c>
      <c r="C82" s="72">
        <v>0.79366499999999995</v>
      </c>
      <c r="D82" s="72">
        <v>2.0816849999999998</v>
      </c>
      <c r="E82" s="94">
        <v>1.9539839999999999</v>
      </c>
      <c r="G82" s="7"/>
      <c r="H82" s="7"/>
    </row>
    <row r="83" spans="2:8">
      <c r="B83" s="18" t="s">
        <v>151</v>
      </c>
      <c r="C83" s="72">
        <v>168.15633700000001</v>
      </c>
      <c r="D83" s="72">
        <v>173.84933699999999</v>
      </c>
      <c r="E83" s="94">
        <v>173.69999995999999</v>
      </c>
      <c r="G83" s="7"/>
      <c r="H83" s="7"/>
    </row>
    <row r="84" spans="2:8">
      <c r="B84" s="18" t="s">
        <v>152</v>
      </c>
      <c r="C84" s="72">
        <v>8.5482440000000004</v>
      </c>
      <c r="D84" s="72">
        <v>2.717654</v>
      </c>
      <c r="E84" s="94">
        <v>0.43802604000000001</v>
      </c>
      <c r="G84" s="7"/>
      <c r="H84" s="7"/>
    </row>
    <row r="85" spans="2:8">
      <c r="B85" s="18" t="s">
        <v>153</v>
      </c>
      <c r="C85" s="72">
        <v>35.876055999999998</v>
      </c>
      <c r="D85" s="72">
        <v>24.39114</v>
      </c>
      <c r="E85" s="94">
        <v>17.258424540000004</v>
      </c>
      <c r="G85" s="7"/>
      <c r="H85" s="7"/>
    </row>
    <row r="86" spans="2:8">
      <c r="B86" s="18" t="s">
        <v>154</v>
      </c>
      <c r="C86" s="72">
        <v>133.1</v>
      </c>
      <c r="D86" s="72">
        <v>167.1</v>
      </c>
      <c r="E86" s="94">
        <v>167.1</v>
      </c>
      <c r="G86" s="7"/>
      <c r="H86" s="7"/>
    </row>
    <row r="87" spans="2:8">
      <c r="B87" s="18" t="s">
        <v>2813</v>
      </c>
      <c r="C87" s="72">
        <v>103.47732499999999</v>
      </c>
      <c r="D87" s="72">
        <v>70.905125999999996</v>
      </c>
      <c r="E87" s="94">
        <v>55.509545789999997</v>
      </c>
      <c r="G87" s="7"/>
      <c r="H87" s="7"/>
    </row>
    <row r="88" spans="2:8">
      <c r="B88" s="18" t="s">
        <v>155</v>
      </c>
      <c r="C88" s="72">
        <v>901.64199499999995</v>
      </c>
      <c r="D88" s="72">
        <v>887.210601</v>
      </c>
      <c r="E88" s="94">
        <v>792.29705823000018</v>
      </c>
      <c r="G88" s="7"/>
      <c r="H88" s="7"/>
    </row>
    <row r="89" spans="2:8">
      <c r="B89" s="18" t="s">
        <v>156</v>
      </c>
      <c r="C89" s="72">
        <v>631.89854400000002</v>
      </c>
      <c r="D89" s="72">
        <v>911.39468599999998</v>
      </c>
      <c r="E89" s="94">
        <v>861.11191441000005</v>
      </c>
      <c r="G89" s="7"/>
      <c r="H89" s="7"/>
    </row>
    <row r="90" spans="2:8">
      <c r="B90" s="18" t="s">
        <v>157</v>
      </c>
      <c r="C90" s="72">
        <v>113.76155300000001</v>
      </c>
      <c r="D90" s="72">
        <v>105.56127617</v>
      </c>
      <c r="E90" s="94">
        <v>92.015610720000026</v>
      </c>
      <c r="G90" s="7"/>
      <c r="H90" s="7"/>
    </row>
    <row r="91" spans="2:8">
      <c r="B91" s="18" t="s">
        <v>158</v>
      </c>
      <c r="C91" s="72">
        <v>9.6492640000000005</v>
      </c>
      <c r="D91" s="72">
        <v>3.155189</v>
      </c>
      <c r="E91" s="94">
        <v>0.95594865000000007</v>
      </c>
      <c r="G91" s="7"/>
      <c r="H91" s="7"/>
    </row>
    <row r="92" spans="2:8">
      <c r="B92" s="18" t="s">
        <v>2814</v>
      </c>
      <c r="C92" s="72">
        <v>84.934883999999997</v>
      </c>
      <c r="D92" s="72">
        <v>62.825493999999999</v>
      </c>
      <c r="E92" s="94">
        <v>13.661564539999999</v>
      </c>
      <c r="G92" s="7"/>
      <c r="H92" s="7"/>
    </row>
    <row r="93" spans="2:8">
      <c r="B93" s="18" t="s">
        <v>159</v>
      </c>
      <c r="C93" s="72">
        <v>12</v>
      </c>
      <c r="D93" s="72">
        <v>15</v>
      </c>
      <c r="E93" s="94">
        <v>12.392060470000001</v>
      </c>
      <c r="G93" s="7"/>
      <c r="H93" s="7"/>
    </row>
    <row r="94" spans="2:8">
      <c r="B94" s="18" t="s">
        <v>160</v>
      </c>
      <c r="C94" s="72">
        <v>4986.6965810000002</v>
      </c>
      <c r="D94" s="72">
        <v>5069.4040940000023</v>
      </c>
      <c r="E94" s="94">
        <v>4194.54648163</v>
      </c>
      <c r="G94" s="7"/>
      <c r="H94" s="7"/>
    </row>
    <row r="95" spans="2:8">
      <c r="B95" s="41" t="s">
        <v>161</v>
      </c>
      <c r="C95" s="73">
        <f>SUM(C96:C103)</f>
        <v>718.942455</v>
      </c>
      <c r="D95" s="73">
        <f t="shared" ref="D95:E95" si="17">SUM(D96:D103)</f>
        <v>902.04652096000007</v>
      </c>
      <c r="E95" s="73">
        <f t="shared" si="17"/>
        <v>831.65185104</v>
      </c>
      <c r="G95" s="7"/>
      <c r="H95" s="7"/>
    </row>
    <row r="96" spans="2:8">
      <c r="B96" s="18" t="s">
        <v>162</v>
      </c>
      <c r="C96" s="72">
        <v>282.064978</v>
      </c>
      <c r="D96" s="72">
        <v>273.68700103999998</v>
      </c>
      <c r="E96" s="94">
        <v>269.08861049000001</v>
      </c>
      <c r="G96" s="7"/>
      <c r="H96" s="7"/>
    </row>
    <row r="97" spans="2:8">
      <c r="B97" s="18" t="s">
        <v>163</v>
      </c>
      <c r="C97" s="72">
        <v>4.5381109999999998</v>
      </c>
      <c r="D97" s="72">
        <v>5.1905555000000003</v>
      </c>
      <c r="E97" s="94">
        <v>5.1905555000000003</v>
      </c>
      <c r="G97" s="7"/>
      <c r="H97" s="7"/>
    </row>
    <row r="98" spans="2:8">
      <c r="B98" s="18" t="s">
        <v>164</v>
      </c>
      <c r="C98" s="72">
        <v>149.27897200000001</v>
      </c>
      <c r="D98" s="72">
        <v>163.70061733</v>
      </c>
      <c r="E98" s="94">
        <v>152.76264808999997</v>
      </c>
      <c r="G98" s="7"/>
      <c r="H98" s="7"/>
    </row>
    <row r="99" spans="2:8">
      <c r="B99" s="18" t="s">
        <v>165</v>
      </c>
      <c r="C99" s="72">
        <v>16</v>
      </c>
      <c r="D99" s="72">
        <v>14.61741647</v>
      </c>
      <c r="E99" s="94">
        <v>11.10350551</v>
      </c>
      <c r="G99" s="7"/>
      <c r="H99" s="7"/>
    </row>
    <row r="100" spans="2:8">
      <c r="B100" s="18" t="s">
        <v>2815</v>
      </c>
      <c r="C100" s="72">
        <v>62.669184000000001</v>
      </c>
      <c r="D100" s="72">
        <v>263.07152758000001</v>
      </c>
      <c r="E100" s="94">
        <v>246.36955460999999</v>
      </c>
      <c r="G100" s="7"/>
      <c r="H100" s="7"/>
    </row>
    <row r="101" spans="2:8">
      <c r="B101" s="18" t="s">
        <v>2816</v>
      </c>
      <c r="C101" s="72">
        <v>1.688957</v>
      </c>
      <c r="D101" s="72">
        <v>1.389006</v>
      </c>
      <c r="E101" s="94">
        <v>0</v>
      </c>
      <c r="G101" s="7"/>
      <c r="H101" s="7"/>
    </row>
    <row r="102" spans="2:8">
      <c r="B102" s="18" t="s">
        <v>166</v>
      </c>
      <c r="C102" s="72">
        <v>6.5523220000000002</v>
      </c>
      <c r="D102" s="72">
        <v>6.9123710000000003</v>
      </c>
      <c r="E102" s="94">
        <v>6.9123710000000003</v>
      </c>
      <c r="G102" s="7"/>
      <c r="H102" s="7"/>
    </row>
    <row r="103" spans="2:8">
      <c r="B103" s="18" t="s">
        <v>167</v>
      </c>
      <c r="C103" s="72">
        <v>196.14993100000001</v>
      </c>
      <c r="D103" s="72">
        <v>173.47802604000003</v>
      </c>
      <c r="E103" s="94">
        <v>140.22460584000001</v>
      </c>
      <c r="G103" s="7"/>
      <c r="H103" s="7"/>
    </row>
    <row r="104" spans="2:8">
      <c r="B104" s="80" t="s">
        <v>168</v>
      </c>
      <c r="C104" s="73">
        <f>C105+C110+C117+C124+C136+C147</f>
        <v>626232.99728500005</v>
      </c>
      <c r="D104" s="73">
        <f t="shared" ref="D104:E104" si="18">D105+D110+D117+D124+D136+D147</f>
        <v>648967.02663852007</v>
      </c>
      <c r="E104" s="73">
        <f t="shared" si="18"/>
        <v>624454.69792089006</v>
      </c>
      <c r="G104" s="7"/>
      <c r="H104" s="7"/>
    </row>
    <row r="105" spans="2:8">
      <c r="B105" s="41" t="s">
        <v>169</v>
      </c>
      <c r="C105" s="73">
        <f>SUM(C106:C109)</f>
        <v>26591.527885</v>
      </c>
      <c r="D105" s="73">
        <f t="shared" ref="D105:E105" si="19">SUM(D106:D109)</f>
        <v>32537.240945130001</v>
      </c>
      <c r="E105" s="73">
        <f t="shared" si="19"/>
        <v>29282.308748129992</v>
      </c>
      <c r="G105" s="7"/>
      <c r="H105" s="7"/>
    </row>
    <row r="106" spans="2:8">
      <c r="B106" s="18" t="s">
        <v>170</v>
      </c>
      <c r="C106" s="72">
        <v>3603.2551539999999</v>
      </c>
      <c r="D106" s="72">
        <v>5292.99963622</v>
      </c>
      <c r="E106" s="94">
        <v>4936.8036176000005</v>
      </c>
      <c r="G106" s="7"/>
      <c r="H106" s="7"/>
    </row>
    <row r="107" spans="2:8">
      <c r="B107" s="18" t="s">
        <v>171</v>
      </c>
      <c r="C107" s="72">
        <v>1105.454</v>
      </c>
      <c r="D107" s="72">
        <v>965.21040090999998</v>
      </c>
      <c r="E107" s="94">
        <v>650.34319063999999</v>
      </c>
      <c r="G107" s="7"/>
      <c r="H107" s="7"/>
    </row>
    <row r="108" spans="2:8">
      <c r="B108" s="18" t="s">
        <v>172</v>
      </c>
      <c r="C108" s="72">
        <v>21882.818730999999</v>
      </c>
      <c r="D108" s="72">
        <v>26269.070908000002</v>
      </c>
      <c r="E108" s="94">
        <v>23691.884939889995</v>
      </c>
      <c r="G108" s="7"/>
      <c r="H108" s="7"/>
    </row>
    <row r="109" spans="2:8">
      <c r="B109" s="18" t="s">
        <v>3718</v>
      </c>
      <c r="C109" s="72">
        <v>0</v>
      </c>
      <c r="D109" s="72">
        <v>9.9600000000000009</v>
      </c>
      <c r="E109" s="94">
        <v>3.2770000000000001</v>
      </c>
      <c r="G109" s="7"/>
      <c r="H109" s="7"/>
    </row>
    <row r="110" spans="2:8">
      <c r="B110" s="41" t="s">
        <v>173</v>
      </c>
      <c r="C110" s="73">
        <f>SUM(C111:C116)</f>
        <v>133160.839893</v>
      </c>
      <c r="D110" s="73">
        <f t="shared" ref="D110:E110" si="20">SUM(D111:D116)</f>
        <v>137986.00922239997</v>
      </c>
      <c r="E110" s="73">
        <f t="shared" si="20"/>
        <v>132200.18042506001</v>
      </c>
      <c r="G110" s="7"/>
      <c r="H110" s="7"/>
    </row>
    <row r="111" spans="2:8">
      <c r="B111" s="18" t="s">
        <v>2817</v>
      </c>
      <c r="C111" s="72">
        <v>161.55573999999999</v>
      </c>
      <c r="D111" s="72">
        <v>168.65748063999999</v>
      </c>
      <c r="E111" s="94">
        <v>168.65747974000001</v>
      </c>
      <c r="G111" s="7"/>
      <c r="H111" s="7"/>
    </row>
    <row r="112" spans="2:8">
      <c r="B112" s="18" t="s">
        <v>174</v>
      </c>
      <c r="C112" s="72">
        <v>12981.049711</v>
      </c>
      <c r="D112" s="72">
        <v>13971.161582919998</v>
      </c>
      <c r="E112" s="94">
        <v>13627.083343680004</v>
      </c>
      <c r="G112" s="7"/>
      <c r="H112" s="7"/>
    </row>
    <row r="113" spans="2:8">
      <c r="B113" s="18" t="s">
        <v>175</v>
      </c>
      <c r="C113" s="72">
        <v>11127.355992000001</v>
      </c>
      <c r="D113" s="72">
        <v>11531.423291199999</v>
      </c>
      <c r="E113" s="94">
        <v>11258.12652106</v>
      </c>
      <c r="G113" s="7"/>
      <c r="H113" s="7"/>
    </row>
    <row r="114" spans="2:8">
      <c r="B114" s="18" t="s">
        <v>176</v>
      </c>
      <c r="C114" s="72">
        <v>30.27</v>
      </c>
      <c r="D114" s="72">
        <v>57.181150019999997</v>
      </c>
      <c r="E114" s="94">
        <v>44.774066789999999</v>
      </c>
      <c r="G114" s="7"/>
      <c r="H114" s="7"/>
    </row>
    <row r="115" spans="2:8">
      <c r="B115" s="18" t="s">
        <v>177</v>
      </c>
      <c r="C115" s="72">
        <v>9.5212959999999995</v>
      </c>
      <c r="D115" s="72">
        <v>10.151581999999999</v>
      </c>
      <c r="E115" s="94">
        <v>8.4371223299999993</v>
      </c>
      <c r="G115" s="7"/>
      <c r="H115" s="7"/>
    </row>
    <row r="116" spans="2:8">
      <c r="B116" s="18" t="s">
        <v>178</v>
      </c>
      <c r="C116" s="72">
        <v>108851.08715399999</v>
      </c>
      <c r="D116" s="72">
        <v>112247.43413561997</v>
      </c>
      <c r="E116" s="94">
        <v>107093.10189146001</v>
      </c>
      <c r="G116" s="7"/>
      <c r="H116" s="7"/>
    </row>
    <row r="117" spans="2:8">
      <c r="B117" s="41" t="s">
        <v>179</v>
      </c>
      <c r="C117" s="81">
        <f>SUM(C118:C123)</f>
        <v>9752.5831039999994</v>
      </c>
      <c r="D117" s="81">
        <f t="shared" ref="D117:E117" si="21">SUM(D118:D123)</f>
        <v>13459.104845870001</v>
      </c>
      <c r="E117" s="81">
        <f t="shared" si="21"/>
        <v>11833.453610510001</v>
      </c>
      <c r="G117" s="7"/>
      <c r="H117" s="7"/>
    </row>
    <row r="118" spans="2:8">
      <c r="B118" s="18" t="s">
        <v>180</v>
      </c>
      <c r="C118" s="72">
        <v>1475.270784</v>
      </c>
      <c r="D118" s="72">
        <v>2232.4648304499997</v>
      </c>
      <c r="E118" s="94">
        <v>1779.7555726600001</v>
      </c>
      <c r="G118" s="7"/>
      <c r="H118" s="7"/>
    </row>
    <row r="119" spans="2:8">
      <c r="B119" s="18" t="s">
        <v>181</v>
      </c>
      <c r="C119" s="72">
        <v>1292.268863</v>
      </c>
      <c r="D119" s="72">
        <v>3244.6552546200005</v>
      </c>
      <c r="E119" s="94">
        <v>2795.0902983599995</v>
      </c>
      <c r="G119" s="7"/>
      <c r="H119" s="7"/>
    </row>
    <row r="120" spans="2:8">
      <c r="B120" s="18" t="s">
        <v>182</v>
      </c>
      <c r="C120" s="72">
        <v>4430.4965069999998</v>
      </c>
      <c r="D120" s="72">
        <v>4637.5157792700002</v>
      </c>
      <c r="E120" s="94">
        <v>4391.385872050002</v>
      </c>
      <c r="G120" s="7"/>
      <c r="H120" s="7"/>
    </row>
    <row r="121" spans="2:8">
      <c r="B121" s="18" t="s">
        <v>967</v>
      </c>
      <c r="C121" s="72">
        <v>0.70926299999999998</v>
      </c>
      <c r="D121" s="72">
        <v>11</v>
      </c>
      <c r="E121" s="94">
        <v>8.6614192200000009</v>
      </c>
      <c r="G121" s="7"/>
      <c r="H121" s="7"/>
    </row>
    <row r="122" spans="2:8">
      <c r="B122" s="18" t="s">
        <v>183</v>
      </c>
      <c r="C122" s="72">
        <v>331.42829799999998</v>
      </c>
      <c r="D122" s="72">
        <v>895.54388896999978</v>
      </c>
      <c r="E122" s="94">
        <v>809.76816802999986</v>
      </c>
      <c r="G122" s="7"/>
      <c r="H122" s="7"/>
    </row>
    <row r="123" spans="2:8">
      <c r="B123" s="18" t="s">
        <v>184</v>
      </c>
      <c r="C123" s="72">
        <v>2222.4093889999999</v>
      </c>
      <c r="D123" s="72">
        <v>2437.9250925599986</v>
      </c>
      <c r="E123" s="94">
        <v>2048.7922801899999</v>
      </c>
      <c r="G123" s="7"/>
      <c r="H123" s="7"/>
    </row>
    <row r="124" spans="2:8">
      <c r="B124" s="41" t="s">
        <v>185</v>
      </c>
      <c r="C124" s="73">
        <f>SUM(C125:C135)</f>
        <v>299968.35136600002</v>
      </c>
      <c r="D124" s="73">
        <f t="shared" ref="D124:E124" si="22">SUM(D125:D135)</f>
        <v>301057.1373388801</v>
      </c>
      <c r="E124" s="73">
        <f t="shared" si="22"/>
        <v>292714.43300373998</v>
      </c>
      <c r="G124" s="7"/>
      <c r="H124" s="7"/>
    </row>
    <row r="125" spans="2:8">
      <c r="B125" s="18" t="s">
        <v>186</v>
      </c>
      <c r="C125" s="72">
        <v>20083.879982999999</v>
      </c>
      <c r="D125" s="72">
        <v>12853.049530920027</v>
      </c>
      <c r="E125" s="94">
        <v>12215.687896389993</v>
      </c>
      <c r="G125" s="7"/>
      <c r="H125" s="7"/>
    </row>
    <row r="126" spans="2:8">
      <c r="B126" s="18" t="s">
        <v>1123</v>
      </c>
      <c r="C126" s="72">
        <v>101277.75752299999</v>
      </c>
      <c r="D126" s="72">
        <v>113054.05390209002</v>
      </c>
      <c r="E126" s="94">
        <v>111485.17587040996</v>
      </c>
      <c r="G126" s="7"/>
      <c r="H126" s="7"/>
    </row>
    <row r="127" spans="2:8">
      <c r="B127" s="18" t="s">
        <v>1124</v>
      </c>
      <c r="C127" s="72">
        <v>31159.505327999999</v>
      </c>
      <c r="D127" s="72">
        <v>32687.093455060003</v>
      </c>
      <c r="E127" s="94">
        <v>32365.809337200004</v>
      </c>
      <c r="G127" s="7"/>
      <c r="H127" s="7"/>
    </row>
    <row r="128" spans="2:8">
      <c r="B128" s="18" t="s">
        <v>187</v>
      </c>
      <c r="C128" s="72">
        <v>24122.473035999999</v>
      </c>
      <c r="D128" s="72">
        <v>26866.686750440003</v>
      </c>
      <c r="E128" s="94">
        <v>25941.574299219992</v>
      </c>
      <c r="G128" s="7"/>
      <c r="H128" s="7"/>
    </row>
    <row r="129" spans="2:8">
      <c r="B129" s="18" t="s">
        <v>188</v>
      </c>
      <c r="C129" s="72">
        <v>3625.3491800000002</v>
      </c>
      <c r="D129" s="72">
        <v>3334.0494562500003</v>
      </c>
      <c r="E129" s="94">
        <v>3308.6392315000003</v>
      </c>
      <c r="G129" s="7"/>
      <c r="H129" s="7"/>
    </row>
    <row r="130" spans="2:8">
      <c r="B130" s="18" t="s">
        <v>189</v>
      </c>
      <c r="C130" s="72">
        <v>10281.253720000001</v>
      </c>
      <c r="D130" s="72">
        <v>12088.820177839998</v>
      </c>
      <c r="E130" s="94">
        <v>11850.319290050005</v>
      </c>
      <c r="G130" s="7"/>
      <c r="H130" s="7"/>
    </row>
    <row r="131" spans="2:8">
      <c r="B131" s="18" t="s">
        <v>190</v>
      </c>
      <c r="C131" s="72">
        <v>1362.36232</v>
      </c>
      <c r="D131" s="72">
        <v>1314.5621531500003</v>
      </c>
      <c r="E131" s="94">
        <v>1253.1999110900001</v>
      </c>
      <c r="G131" s="7"/>
      <c r="H131" s="7"/>
    </row>
    <row r="132" spans="2:8">
      <c r="B132" s="18" t="s">
        <v>191</v>
      </c>
      <c r="C132" s="72">
        <v>561.07786499999997</v>
      </c>
      <c r="D132" s="72">
        <v>660.10885389999999</v>
      </c>
      <c r="E132" s="94">
        <v>652.38832074999993</v>
      </c>
      <c r="G132" s="7"/>
      <c r="H132" s="7"/>
    </row>
    <row r="133" spans="2:8">
      <c r="B133" s="18" t="s">
        <v>192</v>
      </c>
      <c r="C133" s="72">
        <v>556.87523099999999</v>
      </c>
      <c r="D133" s="72">
        <v>660.83584946999986</v>
      </c>
      <c r="E133" s="94">
        <v>559.82709448999992</v>
      </c>
      <c r="G133" s="7"/>
      <c r="H133" s="7"/>
    </row>
    <row r="134" spans="2:8">
      <c r="B134" s="18" t="s">
        <v>193</v>
      </c>
      <c r="C134" s="72">
        <v>1057.9352120000001</v>
      </c>
      <c r="D134" s="72">
        <v>1899.4984727800002</v>
      </c>
      <c r="E134" s="94">
        <v>1626.23660692</v>
      </c>
      <c r="G134" s="7"/>
      <c r="H134" s="7"/>
    </row>
    <row r="135" spans="2:8">
      <c r="B135" s="18" t="s">
        <v>194</v>
      </c>
      <c r="C135" s="72">
        <v>105879.881968</v>
      </c>
      <c r="D135" s="72">
        <v>95638.378736980012</v>
      </c>
      <c r="E135" s="94">
        <v>91455.575145719995</v>
      </c>
      <c r="G135" s="7"/>
      <c r="H135" s="7"/>
    </row>
    <row r="136" spans="2:8">
      <c r="B136" s="41" t="s">
        <v>195</v>
      </c>
      <c r="C136" s="73">
        <f>SUM(C137:C146)</f>
        <v>155715.91962099998</v>
      </c>
      <c r="D136" s="73">
        <f t="shared" ref="D136:E136" si="23">SUM(D137:D146)</f>
        <v>162853.29951259005</v>
      </c>
      <c r="E136" s="73">
        <f t="shared" si="23"/>
        <v>157577.53259431999</v>
      </c>
      <c r="G136" s="7"/>
      <c r="H136" s="7"/>
    </row>
    <row r="137" spans="2:8" ht="15.75" customHeight="1">
      <c r="B137" s="18" t="s">
        <v>196</v>
      </c>
      <c r="C137" s="72">
        <v>73577.328735000003</v>
      </c>
      <c r="D137" s="72">
        <v>78824.218266320007</v>
      </c>
      <c r="E137" s="94">
        <v>78666.478256990013</v>
      </c>
      <c r="G137" s="7"/>
      <c r="H137" s="7"/>
    </row>
    <row r="138" spans="2:8" ht="15.75" customHeight="1">
      <c r="B138" s="18" t="s">
        <v>4175</v>
      </c>
      <c r="C138" s="72"/>
      <c r="D138" s="72">
        <v>0.6</v>
      </c>
      <c r="E138" s="94">
        <v>0.185</v>
      </c>
      <c r="G138" s="7"/>
      <c r="H138" s="7"/>
    </row>
    <row r="139" spans="2:8" ht="15.75" customHeight="1">
      <c r="B139" s="18" t="s">
        <v>2818</v>
      </c>
      <c r="C139" s="72">
        <v>293.62300900000002</v>
      </c>
      <c r="D139" s="72">
        <v>293.62300900000002</v>
      </c>
      <c r="E139" s="94">
        <v>293.62300900000002</v>
      </c>
      <c r="G139" s="7"/>
      <c r="H139" s="7"/>
    </row>
    <row r="140" spans="2:8" ht="15.75" customHeight="1">
      <c r="B140" s="18" t="s">
        <v>2506</v>
      </c>
      <c r="C140" s="72">
        <v>1656.8059290000001</v>
      </c>
      <c r="D140" s="72">
        <v>1725.48480341</v>
      </c>
      <c r="E140" s="94">
        <v>1695.5667684699999</v>
      </c>
      <c r="G140" s="7"/>
      <c r="H140" s="7"/>
    </row>
    <row r="141" spans="2:8" ht="15.75" customHeight="1">
      <c r="B141" s="18" t="s">
        <v>197</v>
      </c>
      <c r="C141" s="72">
        <v>250.74257399999999</v>
      </c>
      <c r="D141" s="72">
        <v>613.65147762000004</v>
      </c>
      <c r="E141" s="94">
        <v>479.49296327999997</v>
      </c>
      <c r="G141" s="7"/>
      <c r="H141" s="7"/>
    </row>
    <row r="142" spans="2:8">
      <c r="B142" s="18" t="s">
        <v>198</v>
      </c>
      <c r="C142" s="72">
        <v>3905.1047960000001</v>
      </c>
      <c r="D142" s="72">
        <v>3599.074666</v>
      </c>
      <c r="E142" s="94">
        <v>3146.8089277200011</v>
      </c>
      <c r="G142" s="7"/>
      <c r="H142" s="7"/>
    </row>
    <row r="143" spans="2:8">
      <c r="B143" s="18" t="s">
        <v>199</v>
      </c>
      <c r="C143" s="72">
        <v>1671.91101</v>
      </c>
      <c r="D143" s="72">
        <v>2281.2510846700002</v>
      </c>
      <c r="E143" s="94">
        <v>1935.6139852000008</v>
      </c>
      <c r="G143" s="7"/>
      <c r="H143" s="7"/>
    </row>
    <row r="144" spans="2:8">
      <c r="B144" s="18" t="s">
        <v>200</v>
      </c>
      <c r="C144" s="72">
        <v>72103.426275999998</v>
      </c>
      <c r="D144" s="72">
        <v>73141.560675260014</v>
      </c>
      <c r="E144" s="94">
        <v>69542.341222139963</v>
      </c>
      <c r="G144" s="7"/>
      <c r="H144" s="7"/>
    </row>
    <row r="145" spans="2:8">
      <c r="B145" s="18" t="s">
        <v>2819</v>
      </c>
      <c r="C145" s="72">
        <v>1.6</v>
      </c>
      <c r="D145" s="72">
        <v>1.274</v>
      </c>
      <c r="E145" s="94">
        <v>1.148363</v>
      </c>
      <c r="G145" s="7"/>
      <c r="H145" s="7"/>
    </row>
    <row r="146" spans="2:8">
      <c r="B146" s="18" t="s">
        <v>201</v>
      </c>
      <c r="C146" s="72">
        <v>2255.3772920000001</v>
      </c>
      <c r="D146" s="72">
        <v>2372.5615303099999</v>
      </c>
      <c r="E146" s="94">
        <v>1816.2740985200001</v>
      </c>
      <c r="G146" s="7"/>
      <c r="H146" s="7"/>
    </row>
    <row r="147" spans="2:8">
      <c r="B147" s="41" t="s">
        <v>202</v>
      </c>
      <c r="C147" s="73">
        <f>SUM(C148:C151)</f>
        <v>1043.775416</v>
      </c>
      <c r="D147" s="73">
        <f t="shared" ref="D147:E147" si="24">SUM(D148:D151)</f>
        <v>1074.2347736500001</v>
      </c>
      <c r="E147" s="73">
        <f t="shared" si="24"/>
        <v>846.78953913000009</v>
      </c>
      <c r="G147" s="7"/>
      <c r="H147" s="7"/>
    </row>
    <row r="148" spans="2:8">
      <c r="B148" s="18" t="s">
        <v>203</v>
      </c>
      <c r="C148" s="72">
        <v>146.32508799999999</v>
      </c>
      <c r="D148" s="72">
        <v>180.71542149999999</v>
      </c>
      <c r="E148" s="94">
        <v>148.86582891999998</v>
      </c>
      <c r="G148" s="7"/>
      <c r="H148" s="7"/>
    </row>
    <row r="149" spans="2:8">
      <c r="B149" s="18" t="s">
        <v>2820</v>
      </c>
      <c r="C149" s="72">
        <v>310</v>
      </c>
      <c r="D149" s="72">
        <v>106.08386327000002</v>
      </c>
      <c r="E149" s="94">
        <v>71.00480576999999</v>
      </c>
      <c r="G149" s="7"/>
      <c r="H149" s="7"/>
    </row>
    <row r="150" spans="2:8">
      <c r="B150" s="18" t="s">
        <v>204</v>
      </c>
      <c r="C150" s="72">
        <v>195.103174</v>
      </c>
      <c r="D150" s="72">
        <v>156.78434508000004</v>
      </c>
      <c r="E150" s="94">
        <v>132.54319912</v>
      </c>
      <c r="G150" s="7"/>
      <c r="H150" s="7"/>
    </row>
    <row r="151" spans="2:8">
      <c r="B151" s="18" t="s">
        <v>205</v>
      </c>
      <c r="C151" s="72">
        <v>392.34715399999999</v>
      </c>
      <c r="D151" s="72">
        <v>630.65114380000011</v>
      </c>
      <c r="E151" s="94">
        <v>494.37570532000007</v>
      </c>
      <c r="G151" s="7"/>
      <c r="H151" s="7"/>
    </row>
    <row r="152" spans="2:8" ht="15" customHeight="1">
      <c r="B152" s="80" t="s">
        <v>206</v>
      </c>
      <c r="C152" s="73">
        <f>C153</f>
        <v>294634.03054200002</v>
      </c>
      <c r="D152" s="73">
        <f t="shared" ref="D152:E153" si="25">D153</f>
        <v>291806.26812543999</v>
      </c>
      <c r="E152" s="73">
        <f t="shared" si="25"/>
        <v>289537.73465980991</v>
      </c>
      <c r="G152" s="7"/>
      <c r="H152" s="7"/>
    </row>
    <row r="153" spans="2:8">
      <c r="B153" s="41" t="s">
        <v>207</v>
      </c>
      <c r="C153" s="73">
        <f>C154</f>
        <v>294634.03054200002</v>
      </c>
      <c r="D153" s="73">
        <f t="shared" si="25"/>
        <v>291806.26812543999</v>
      </c>
      <c r="E153" s="73">
        <f t="shared" si="25"/>
        <v>289537.73465980991</v>
      </c>
      <c r="G153" s="7"/>
      <c r="H153" s="7"/>
    </row>
    <row r="154" spans="2:8">
      <c r="B154" s="18" t="s">
        <v>208</v>
      </c>
      <c r="C154" s="72">
        <v>294634.03054200002</v>
      </c>
      <c r="D154" s="72">
        <v>291806.26812543999</v>
      </c>
      <c r="E154" s="94">
        <v>289537.73465980991</v>
      </c>
      <c r="G154" s="7"/>
      <c r="H154" s="7"/>
    </row>
    <row r="155" spans="2:8">
      <c r="B155" s="22" t="s">
        <v>42</v>
      </c>
      <c r="C155" s="19">
        <f t="shared" ref="C155:E157" si="26">C156</f>
        <v>113668.099604</v>
      </c>
      <c r="D155" s="19">
        <f t="shared" si="26"/>
        <v>113668.099604</v>
      </c>
      <c r="E155" s="95">
        <f t="shared" si="26"/>
        <v>94283.143859479998</v>
      </c>
      <c r="G155" s="7"/>
    </row>
    <row r="156" spans="2:8">
      <c r="B156" s="42" t="s">
        <v>209</v>
      </c>
      <c r="C156" s="35">
        <f t="shared" si="26"/>
        <v>113668.099604</v>
      </c>
      <c r="D156" s="35">
        <f t="shared" si="26"/>
        <v>113668.099604</v>
      </c>
      <c r="E156" s="35">
        <f t="shared" si="26"/>
        <v>94283.143859479998</v>
      </c>
      <c r="G156" s="7"/>
    </row>
    <row r="157" spans="2:8">
      <c r="B157" s="41" t="s">
        <v>210</v>
      </c>
      <c r="C157" s="35">
        <f>C158</f>
        <v>113668.099604</v>
      </c>
      <c r="D157" s="35">
        <f t="shared" si="26"/>
        <v>113668.099604</v>
      </c>
      <c r="E157" s="35">
        <f t="shared" si="26"/>
        <v>94283.143859479998</v>
      </c>
      <c r="G157" s="7"/>
    </row>
    <row r="158" spans="2:8">
      <c r="B158" s="18" t="s">
        <v>211</v>
      </c>
      <c r="C158" s="36">
        <v>113668.099604</v>
      </c>
      <c r="D158" s="36">
        <v>113668.099604</v>
      </c>
      <c r="E158" s="94">
        <v>94283.143859479998</v>
      </c>
    </row>
    <row r="159" spans="2:8">
      <c r="B159" s="34" t="s">
        <v>45</v>
      </c>
      <c r="C159" s="30">
        <f>C13+C155</f>
        <v>1532354.6145540001</v>
      </c>
      <c r="D159" s="30">
        <f>D13+D155</f>
        <v>1575546.5244986801</v>
      </c>
      <c r="E159" s="98">
        <f>E13+E155</f>
        <v>1496716.09051975</v>
      </c>
    </row>
    <row r="160" spans="2:8">
      <c r="B160" s="15" t="s">
        <v>26</v>
      </c>
      <c r="C160" s="16"/>
      <c r="D160" s="16"/>
      <c r="E160" s="16"/>
      <c r="G160" s="7"/>
    </row>
    <row r="161" spans="2:7" ht="21.6" customHeight="1">
      <c r="B161" s="239" t="s">
        <v>4332</v>
      </c>
      <c r="C161" s="239"/>
      <c r="D161" s="239"/>
      <c r="E161" s="239"/>
      <c r="G161" s="7"/>
    </row>
    <row r="162" spans="2:7" ht="12.75" customHeight="1">
      <c r="B162" s="15" t="s">
        <v>46</v>
      </c>
      <c r="C162" s="16"/>
      <c r="D162" s="16"/>
      <c r="E162" s="16"/>
      <c r="G162" s="7"/>
    </row>
    <row r="163" spans="2:7">
      <c r="B163" s="239" t="s">
        <v>3743</v>
      </c>
      <c r="C163" s="239"/>
      <c r="D163" s="239"/>
      <c r="E163" s="239"/>
      <c r="G163" s="7"/>
    </row>
    <row r="164" spans="2:7" ht="16.5" customHeight="1">
      <c r="B164" s="239"/>
      <c r="C164" s="239"/>
      <c r="D164" s="239"/>
      <c r="E164" s="239"/>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topLeftCell="A6" zoomScale="90" zoomScaleNormal="90" workbookViewId="0">
      <selection activeCell="B11" sqref="B11:B13"/>
    </sheetView>
  </sheetViews>
  <sheetFormatPr baseColWidth="10" defaultColWidth="11.44140625" defaultRowHeight="14.4"/>
  <cols>
    <col min="1" max="1" width="11.44140625" style="109"/>
    <col min="2" max="2" width="99.109375" style="109" customWidth="1"/>
    <col min="3" max="4" width="15.44140625" style="109" customWidth="1"/>
    <col min="5" max="5" width="17.6640625" style="109" customWidth="1"/>
    <col min="6" max="6" width="21.88671875" style="109" bestFit="1" customWidth="1"/>
    <col min="7" max="7" width="38.5546875" style="109" customWidth="1"/>
    <col min="8" max="16384" width="11.44140625" style="109"/>
  </cols>
  <sheetData>
    <row r="1" spans="2:7" ht="28.8">
      <c r="B1" s="234" t="s">
        <v>0</v>
      </c>
      <c r="C1" s="234"/>
      <c r="D1" s="234"/>
      <c r="E1" s="234"/>
    </row>
    <row r="2" spans="2:7" ht="31.5" customHeight="1">
      <c r="B2" s="255" t="s">
        <v>1</v>
      </c>
      <c r="C2" s="255"/>
      <c r="D2" s="255"/>
      <c r="E2" s="255"/>
    </row>
    <row r="3" spans="2:7" ht="15.6" customHeight="1">
      <c r="B3" s="236" t="s">
        <v>2</v>
      </c>
      <c r="C3" s="236"/>
      <c r="D3" s="236"/>
      <c r="E3" s="236"/>
    </row>
    <row r="4" spans="2:7" ht="13.95" customHeight="1">
      <c r="B4"/>
      <c r="C4"/>
      <c r="D4"/>
      <c r="E4"/>
    </row>
    <row r="5" spans="2:7" ht="18">
      <c r="B5" s="250" t="s">
        <v>29</v>
      </c>
      <c r="C5" s="250"/>
      <c r="D5" s="250"/>
      <c r="E5" s="250"/>
    </row>
    <row r="6" spans="2:7" ht="18">
      <c r="B6" s="250" t="s">
        <v>3322</v>
      </c>
      <c r="C6" s="250"/>
      <c r="D6" s="250"/>
      <c r="E6" s="250"/>
      <c r="G6" s="110"/>
    </row>
    <row r="7" spans="2:7" ht="18">
      <c r="B7" s="246" t="s">
        <v>4333</v>
      </c>
      <c r="C7" s="246"/>
      <c r="D7" s="246"/>
      <c r="E7" s="246"/>
      <c r="G7" s="110"/>
    </row>
    <row r="8" spans="2:7" ht="15.6">
      <c r="B8" s="252" t="s">
        <v>5</v>
      </c>
      <c r="C8" s="252"/>
      <c r="D8" s="252"/>
      <c r="E8" s="252"/>
      <c r="G8" s="111"/>
    </row>
    <row r="9" spans="2:7">
      <c r="B9"/>
      <c r="C9"/>
      <c r="D9"/>
      <c r="E9"/>
      <c r="G9" s="111"/>
    </row>
    <row r="10" spans="2:7">
      <c r="B10" s="117"/>
      <c r="C10" s="117"/>
      <c r="D10" s="117"/>
      <c r="E10" s="117"/>
      <c r="G10" s="111"/>
    </row>
    <row r="11" spans="2:7" ht="9.6" customHeight="1">
      <c r="B11" s="251" t="s">
        <v>6</v>
      </c>
      <c r="C11" s="254" t="s">
        <v>7</v>
      </c>
      <c r="D11" s="240" t="s">
        <v>3729</v>
      </c>
      <c r="E11" s="254" t="s">
        <v>8</v>
      </c>
    </row>
    <row r="12" spans="2:7" ht="13.2" customHeight="1">
      <c r="B12" s="251"/>
      <c r="C12" s="254"/>
      <c r="D12" s="240"/>
      <c r="E12" s="254"/>
      <c r="F12" s="219"/>
    </row>
    <row r="13" spans="2:7" ht="15" customHeight="1">
      <c r="B13" s="251"/>
      <c r="C13" s="135" t="s">
        <v>3740</v>
      </c>
      <c r="D13" s="49" t="s">
        <v>3730</v>
      </c>
      <c r="E13" s="254"/>
      <c r="G13" s="112"/>
    </row>
    <row r="14" spans="2:7">
      <c r="B14" s="136" t="s">
        <v>3316</v>
      </c>
      <c r="C14" s="28">
        <f>C15+C17</f>
        <v>948.96432099999993</v>
      </c>
      <c r="D14" s="28">
        <f>D15+D17</f>
        <v>823.33515212999998</v>
      </c>
      <c r="E14" s="28">
        <f>E15+E17</f>
        <v>705.14710724999964</v>
      </c>
      <c r="F14" s="113"/>
      <c r="G14" s="114"/>
    </row>
    <row r="15" spans="2:7">
      <c r="B15" s="132" t="s">
        <v>92</v>
      </c>
      <c r="C15" s="73">
        <f>C16</f>
        <v>874.88515299999995</v>
      </c>
      <c r="D15" s="73">
        <f>D16</f>
        <v>749.25598413</v>
      </c>
      <c r="E15" s="73">
        <f>E16</f>
        <v>635.66296724999961</v>
      </c>
      <c r="F15" s="113"/>
      <c r="G15" s="112"/>
    </row>
    <row r="16" spans="2:7" ht="16.2" customHeight="1">
      <c r="B16" s="133" t="s">
        <v>97</v>
      </c>
      <c r="C16" s="72">
        <v>874.88515299999995</v>
      </c>
      <c r="D16" s="72">
        <v>749.25598413</v>
      </c>
      <c r="E16" s="72">
        <v>635.66296724999961</v>
      </c>
      <c r="F16" s="113"/>
      <c r="G16" s="119"/>
    </row>
    <row r="17" spans="2:7">
      <c r="B17" s="203" t="s">
        <v>105</v>
      </c>
      <c r="C17" s="37">
        <f>C18</f>
        <v>74.079167999999996</v>
      </c>
      <c r="D17" s="37">
        <f>D18</f>
        <v>74.079167999999996</v>
      </c>
      <c r="E17" s="37">
        <f>E18</f>
        <v>69.484139999999996</v>
      </c>
      <c r="F17" s="113"/>
      <c r="G17" s="119"/>
    </row>
    <row r="18" spans="2:7" ht="14.4" customHeight="1">
      <c r="B18" s="204" t="s">
        <v>111</v>
      </c>
      <c r="C18" s="29">
        <v>74.079167999999996</v>
      </c>
      <c r="D18" s="29">
        <v>74.079167999999996</v>
      </c>
      <c r="E18" s="29">
        <v>69.484139999999996</v>
      </c>
      <c r="F18" s="113"/>
      <c r="G18" s="114"/>
    </row>
    <row r="19" spans="2:7" ht="13.95" customHeight="1">
      <c r="B19" s="136" t="s">
        <v>3317</v>
      </c>
      <c r="C19" s="28">
        <f t="shared" ref="C19:E20" si="0">C20</f>
        <v>242.12804399999999</v>
      </c>
      <c r="D19" s="28">
        <f t="shared" si="0"/>
        <v>302.68558411999999</v>
      </c>
      <c r="E19" s="28">
        <f t="shared" si="0"/>
        <v>241.45116973999995</v>
      </c>
      <c r="F19" s="113"/>
      <c r="G19" s="114"/>
    </row>
    <row r="20" spans="2:7" ht="10.95" customHeight="1">
      <c r="B20" s="203" t="s">
        <v>114</v>
      </c>
      <c r="C20" s="37">
        <f t="shared" si="0"/>
        <v>242.12804399999999</v>
      </c>
      <c r="D20" s="37">
        <f t="shared" si="0"/>
        <v>302.68558411999999</v>
      </c>
      <c r="E20" s="37">
        <f t="shared" si="0"/>
        <v>241.45116973999995</v>
      </c>
      <c r="F20" s="113"/>
      <c r="G20" s="115"/>
    </row>
    <row r="21" spans="2:7">
      <c r="B21" s="205" t="s">
        <v>117</v>
      </c>
      <c r="C21" s="29">
        <v>242.12804399999999</v>
      </c>
      <c r="D21" s="29">
        <v>302.68558411999999</v>
      </c>
      <c r="E21" s="29">
        <v>241.45116973999995</v>
      </c>
      <c r="F21" s="113"/>
      <c r="G21" s="114"/>
    </row>
    <row r="22" spans="2:7">
      <c r="B22" s="136" t="s">
        <v>3318</v>
      </c>
      <c r="C22" s="28">
        <f>C23+C25+C27</f>
        <v>2730.851345</v>
      </c>
      <c r="D22" s="28">
        <f>D23+D25+D27</f>
        <v>2856.9007270799998</v>
      </c>
      <c r="E22" s="28">
        <f>E23+E25+E27</f>
        <v>2587.1303743899994</v>
      </c>
      <c r="F22" s="113"/>
      <c r="G22" s="114"/>
    </row>
    <row r="23" spans="2:7">
      <c r="B23" s="132" t="s">
        <v>173</v>
      </c>
      <c r="C23" s="73">
        <f>C24</f>
        <v>30.27</v>
      </c>
      <c r="D23" s="73">
        <f>D24</f>
        <v>57.181150019999997</v>
      </c>
      <c r="E23" s="73">
        <f>E24</f>
        <v>44.774066789999999</v>
      </c>
      <c r="F23" s="113"/>
      <c r="G23" s="114"/>
    </row>
    <row r="24" spans="2:7">
      <c r="B24" s="134" t="s">
        <v>176</v>
      </c>
      <c r="C24" s="72">
        <v>30.27</v>
      </c>
      <c r="D24" s="72">
        <v>57.181150019999997</v>
      </c>
      <c r="E24" s="72">
        <v>44.774066789999999</v>
      </c>
      <c r="F24" s="113"/>
      <c r="G24" s="114"/>
    </row>
    <row r="25" spans="2:7">
      <c r="B25" s="132" t="s">
        <v>3319</v>
      </c>
      <c r="C25" s="73">
        <f>C26</f>
        <v>1656.8059290000001</v>
      </c>
      <c r="D25" s="73">
        <f>D26</f>
        <v>1725.48480341</v>
      </c>
      <c r="E25" s="73">
        <f>E26</f>
        <v>1695.5667684699995</v>
      </c>
      <c r="F25" s="113"/>
      <c r="G25" s="114"/>
    </row>
    <row r="26" spans="2:7">
      <c r="B26" s="134" t="s">
        <v>2506</v>
      </c>
      <c r="C26" s="72">
        <v>1656.8059290000001</v>
      </c>
      <c r="D26" s="72">
        <v>1725.48480341</v>
      </c>
      <c r="E26" s="72">
        <v>1695.5667684699995</v>
      </c>
      <c r="F26" s="113"/>
      <c r="G26" s="114"/>
    </row>
    <row r="27" spans="2:7">
      <c r="B27" s="132" t="s">
        <v>202</v>
      </c>
      <c r="C27" s="73">
        <f>C28+C30+C31+C29</f>
        <v>1043.775416</v>
      </c>
      <c r="D27" s="73">
        <f>D28+D30+D31+D29</f>
        <v>1074.2347736499999</v>
      </c>
      <c r="E27" s="73">
        <f>E28+E30+E31+E29</f>
        <v>846.78953912999998</v>
      </c>
      <c r="F27" s="113"/>
      <c r="G27" s="114"/>
    </row>
    <row r="28" spans="2:7" ht="15.6" customHeight="1">
      <c r="B28" s="134" t="s">
        <v>203</v>
      </c>
      <c r="C28" s="72">
        <v>146.32508799999999</v>
      </c>
      <c r="D28" s="72">
        <v>180.71542149999999</v>
      </c>
      <c r="E28" s="72">
        <v>148.86582892000001</v>
      </c>
      <c r="F28" s="113"/>
      <c r="G28" s="114"/>
    </row>
    <row r="29" spans="2:7" ht="24.75" customHeight="1">
      <c r="B29" s="134" t="s">
        <v>2820</v>
      </c>
      <c r="C29" s="72">
        <v>310</v>
      </c>
      <c r="D29" s="72">
        <v>106.08386327000001</v>
      </c>
      <c r="E29" s="72">
        <v>71.004805770000004</v>
      </c>
      <c r="F29" s="113"/>
      <c r="G29" s="114"/>
    </row>
    <row r="30" spans="2:7" ht="18.600000000000001" customHeight="1">
      <c r="B30" s="134" t="s">
        <v>204</v>
      </c>
      <c r="C30" s="72">
        <v>195.103174</v>
      </c>
      <c r="D30" s="72">
        <v>156.78434507999998</v>
      </c>
      <c r="E30" s="72">
        <v>132.54319911999997</v>
      </c>
      <c r="F30" s="113"/>
      <c r="G30" s="119"/>
    </row>
    <row r="31" spans="2:7" ht="19.95" customHeight="1">
      <c r="B31" s="134" t="s">
        <v>205</v>
      </c>
      <c r="C31" s="72">
        <v>392.34715399999999</v>
      </c>
      <c r="D31" s="72">
        <v>630.6511438</v>
      </c>
      <c r="E31" s="72">
        <v>494.37570532000001</v>
      </c>
      <c r="F31" s="113"/>
      <c r="G31" s="115"/>
    </row>
    <row r="32" spans="2:7">
      <c r="B32" s="137" t="s">
        <v>3320</v>
      </c>
      <c r="C32" s="30">
        <f>C14+C19+C22</f>
        <v>3921.94371</v>
      </c>
      <c r="D32" s="30">
        <f>D14+D19+D22</f>
        <v>3982.9214633299998</v>
      </c>
      <c r="E32" s="98">
        <f>E14+E19+E22</f>
        <v>3533.7286513799991</v>
      </c>
      <c r="F32" s="113"/>
    </row>
    <row r="33" spans="2:6">
      <c r="B33" s="15" t="s">
        <v>26</v>
      </c>
      <c r="C33" s="118"/>
      <c r="D33" s="118"/>
      <c r="E33" s="118"/>
      <c r="F33" s="116"/>
    </row>
    <row r="34" spans="2:6" ht="39.6" customHeight="1">
      <c r="B34" s="239" t="s">
        <v>4332</v>
      </c>
      <c r="C34" s="239"/>
      <c r="D34" s="239"/>
      <c r="E34" s="239"/>
    </row>
    <row r="35" spans="2:6">
      <c r="B35" s="256" t="s">
        <v>46</v>
      </c>
      <c r="C35" s="256"/>
      <c r="D35" s="256"/>
      <c r="E35" s="256"/>
    </row>
    <row r="36" spans="2:6">
      <c r="B36" s="239" t="s">
        <v>3743</v>
      </c>
      <c r="C36" s="239"/>
      <c r="D36" s="239"/>
      <c r="E36" s="239"/>
    </row>
    <row r="37" spans="2:6" ht="25.5" customHeight="1">
      <c r="B37" s="239"/>
      <c r="C37" s="239"/>
      <c r="D37" s="239"/>
      <c r="E37" s="239"/>
    </row>
    <row r="263" spans="2:2">
      <c r="B263" s="109" t="s">
        <v>3321</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topLeftCell="B1" zoomScale="90" zoomScaleNormal="90" workbookViewId="0">
      <selection activeCell="B61" sqref="B61:G61"/>
    </sheetView>
  </sheetViews>
  <sheetFormatPr baseColWidth="10" defaultColWidth="11.5546875" defaultRowHeight="14.4"/>
  <cols>
    <col min="1" max="1" width="11.5546875" style="120"/>
    <col min="2" max="2" width="87.88671875" style="120" bestFit="1" customWidth="1"/>
    <col min="3" max="4" width="24.6640625" style="120" customWidth="1"/>
    <col min="5" max="5" width="25.88671875" style="120" customWidth="1"/>
    <col min="6" max="6" width="27.6640625" style="120" bestFit="1" customWidth="1"/>
    <col min="7" max="7" width="26.5546875" style="120" customWidth="1"/>
    <col min="8" max="8" width="20.33203125" style="120" customWidth="1"/>
    <col min="9" max="9" width="21.5546875" style="120" customWidth="1"/>
    <col min="10" max="12" width="11.5546875" style="120"/>
    <col min="13" max="13" width="36.33203125" style="120" bestFit="1" customWidth="1"/>
    <col min="14" max="14" width="17.6640625" style="120" bestFit="1" customWidth="1"/>
    <col min="15" max="16384" width="11.5546875" style="120"/>
  </cols>
  <sheetData>
    <row r="1" spans="2:14" ht="29.4" thickBot="1">
      <c r="B1" s="234" t="s">
        <v>0</v>
      </c>
      <c r="C1" s="234"/>
      <c r="D1" s="234"/>
      <c r="E1" s="234"/>
      <c r="F1" s="234"/>
      <c r="G1" s="234"/>
      <c r="H1" s="234"/>
      <c r="I1" s="234"/>
    </row>
    <row r="2" spans="2:14" ht="21" customHeight="1" thickBot="1">
      <c r="B2" s="235" t="s">
        <v>1</v>
      </c>
      <c r="C2" s="235"/>
      <c r="D2" s="235"/>
      <c r="E2" s="235"/>
      <c r="F2" s="235"/>
      <c r="G2" s="235"/>
      <c r="H2" s="235"/>
      <c r="I2" s="235"/>
      <c r="M2" s="121" t="s">
        <v>3323</v>
      </c>
      <c r="N2" s="146">
        <v>7447461.0319153201</v>
      </c>
    </row>
    <row r="3" spans="2:14" ht="14.4" customHeight="1">
      <c r="B3" s="248" t="s">
        <v>2</v>
      </c>
      <c r="C3" s="248"/>
      <c r="D3" s="248"/>
      <c r="E3" s="248"/>
      <c r="F3" s="248"/>
      <c r="G3" s="248"/>
      <c r="H3" s="248"/>
      <c r="I3" s="248"/>
    </row>
    <row r="4" spans="2:14" ht="14.4" customHeight="1">
      <c r="C4"/>
      <c r="D4"/>
      <c r="E4"/>
      <c r="F4"/>
      <c r="G4"/>
      <c r="H4"/>
      <c r="I4"/>
    </row>
    <row r="5" spans="2:14" ht="18" customHeight="1">
      <c r="B5" s="250" t="s">
        <v>29</v>
      </c>
      <c r="C5" s="250"/>
      <c r="D5" s="250"/>
      <c r="E5" s="250"/>
      <c r="F5" s="250"/>
      <c r="G5" s="250"/>
      <c r="H5" s="250"/>
      <c r="I5" s="250"/>
    </row>
    <row r="6" spans="2:14" ht="18" customHeight="1">
      <c r="B6" s="249" t="s">
        <v>3330</v>
      </c>
      <c r="C6" s="249"/>
      <c r="D6" s="249"/>
      <c r="E6" s="249"/>
      <c r="F6" s="249"/>
      <c r="G6" s="249"/>
      <c r="H6" s="249"/>
      <c r="I6" s="249"/>
    </row>
    <row r="7" spans="2:14" ht="18" customHeight="1">
      <c r="B7" s="246" t="s">
        <v>4333</v>
      </c>
      <c r="C7" s="246"/>
      <c r="D7" s="246"/>
      <c r="E7" s="246"/>
      <c r="F7" s="246"/>
      <c r="G7" s="246"/>
      <c r="H7" s="246"/>
      <c r="I7" s="246"/>
    </row>
    <row r="8" spans="2:14" ht="15.6" customHeight="1">
      <c r="B8" s="252" t="s">
        <v>5</v>
      </c>
      <c r="C8" s="252"/>
      <c r="D8" s="252"/>
      <c r="E8" s="252"/>
      <c r="F8" s="252"/>
      <c r="G8" s="252"/>
      <c r="H8" s="252"/>
      <c r="I8" s="252"/>
    </row>
    <row r="10" spans="2:14" ht="14.4" customHeight="1">
      <c r="B10" s="258" t="s">
        <v>6</v>
      </c>
      <c r="C10" s="257" t="s">
        <v>7</v>
      </c>
      <c r="D10" s="257" t="s">
        <v>3729</v>
      </c>
      <c r="E10" s="257" t="s">
        <v>8</v>
      </c>
      <c r="F10" s="257" t="s">
        <v>3326</v>
      </c>
      <c r="G10" s="257" t="s">
        <v>3327</v>
      </c>
      <c r="H10" s="257" t="s">
        <v>3328</v>
      </c>
      <c r="I10" s="257" t="s">
        <v>3329</v>
      </c>
    </row>
    <row r="11" spans="2:14" ht="8.25" customHeight="1">
      <c r="B11" s="258"/>
      <c r="C11" s="257"/>
      <c r="D11" s="257"/>
      <c r="E11" s="257"/>
      <c r="F11" s="257"/>
      <c r="G11" s="257"/>
      <c r="H11" s="257"/>
      <c r="I11" s="257"/>
    </row>
    <row r="12" spans="2:14" ht="14.4" customHeight="1">
      <c r="B12" s="258"/>
      <c r="C12" s="259"/>
      <c r="D12" s="259"/>
      <c r="E12" s="257"/>
      <c r="F12" s="257"/>
      <c r="G12" s="257"/>
      <c r="H12" s="257"/>
      <c r="I12" s="257"/>
    </row>
    <row r="13" spans="2:14" ht="11.25" customHeight="1">
      <c r="B13" s="258"/>
      <c r="C13" s="180" t="s">
        <v>3740</v>
      </c>
      <c r="D13" s="180" t="s">
        <v>3730</v>
      </c>
      <c r="E13" s="257"/>
      <c r="F13" s="257"/>
      <c r="G13" s="257"/>
      <c r="H13" s="257"/>
      <c r="I13" s="257"/>
    </row>
    <row r="14" spans="2:14" ht="13.2" customHeight="1">
      <c r="B14" s="258"/>
      <c r="C14" s="179">
        <v>1</v>
      </c>
      <c r="D14" s="179">
        <v>2</v>
      </c>
      <c r="E14" s="179">
        <v>3</v>
      </c>
      <c r="F14" s="179">
        <v>4</v>
      </c>
      <c r="G14" s="179">
        <v>5</v>
      </c>
      <c r="H14" s="179" t="s">
        <v>3731</v>
      </c>
      <c r="I14" s="179" t="s">
        <v>3732</v>
      </c>
    </row>
    <row r="15" spans="2:14">
      <c r="B15" s="130" t="s">
        <v>3316</v>
      </c>
      <c r="C15" s="153">
        <f t="shared" ref="C15:D15" si="0">C16</f>
        <v>1533.4254550000001</v>
      </c>
      <c r="D15" s="153">
        <f t="shared" si="0"/>
        <v>1127.29619174</v>
      </c>
      <c r="E15" s="153">
        <f t="shared" ref="E15:G16" si="1">E16</f>
        <v>993.63932678000015</v>
      </c>
      <c r="F15" s="153">
        <f t="shared" si="1"/>
        <v>993.63932678000015</v>
      </c>
      <c r="G15" s="153">
        <f t="shared" si="1"/>
        <v>0</v>
      </c>
      <c r="H15" s="139">
        <f>F15-G15</f>
        <v>993.63932678000015</v>
      </c>
      <c r="I15" s="131">
        <f>E15/$N$2</f>
        <v>1.3341987591769357E-4</v>
      </c>
      <c r="M15" s="145"/>
    </row>
    <row r="16" spans="2:14">
      <c r="B16" s="128" t="s">
        <v>105</v>
      </c>
      <c r="C16" s="157">
        <f>C17</f>
        <v>1533.4254550000001</v>
      </c>
      <c r="D16" s="157">
        <f>D17</f>
        <v>1127.29619174</v>
      </c>
      <c r="E16" s="157">
        <f>E17</f>
        <v>993.63932678000015</v>
      </c>
      <c r="F16" s="155">
        <f>F17</f>
        <v>993.63932678000015</v>
      </c>
      <c r="G16" s="155">
        <f t="shared" si="1"/>
        <v>0</v>
      </c>
      <c r="H16" s="142">
        <f>F16-G16</f>
        <v>993.63932678000015</v>
      </c>
      <c r="I16" s="129">
        <f t="shared" ref="I16:I55" si="2">E16/$N$2</f>
        <v>1.3341987591769357E-4</v>
      </c>
    </row>
    <row r="17" spans="2:13">
      <c r="B17" s="124" t="s">
        <v>107</v>
      </c>
      <c r="C17" s="154">
        <v>1533.4254550000001</v>
      </c>
      <c r="D17" s="154">
        <v>1127.29619174</v>
      </c>
      <c r="E17" s="154">
        <v>993.63932678000015</v>
      </c>
      <c r="F17" s="154">
        <v>993.63932678000015</v>
      </c>
      <c r="G17" s="155">
        <v>0</v>
      </c>
      <c r="H17" s="143">
        <f t="shared" ref="H17:H55" si="3">F17-G17</f>
        <v>993.63932678000015</v>
      </c>
      <c r="I17" s="125">
        <f t="shared" si="2"/>
        <v>1.3341987591769357E-4</v>
      </c>
    </row>
    <row r="18" spans="2:13">
      <c r="B18" s="130" t="s">
        <v>3317</v>
      </c>
      <c r="C18" s="153">
        <f>C19+C22+C27+C29</f>
        <v>139909.989952</v>
      </c>
      <c r="D18" s="153">
        <f>D19+D22+D27+D29</f>
        <v>140993.51160853001</v>
      </c>
      <c r="E18" s="153">
        <f>E19+E22+E27+E29</f>
        <v>137091.24594807002</v>
      </c>
      <c r="F18" s="153">
        <f>F19+F22+F27+F29</f>
        <v>42780.053306679998</v>
      </c>
      <c r="G18" s="153">
        <f>G19+G22+G27+G29</f>
        <v>94311.192641390007</v>
      </c>
      <c r="H18" s="139">
        <f t="shared" si="3"/>
        <v>-51531.139334710009</v>
      </c>
      <c r="I18" s="131">
        <f t="shared" si="2"/>
        <v>1.8407782915624497E-2</v>
      </c>
      <c r="K18" s="122"/>
    </row>
    <row r="19" spans="2:13">
      <c r="B19" s="128" t="s">
        <v>118</v>
      </c>
      <c r="C19" s="157">
        <f>C21+C20</f>
        <v>651.23408900000004</v>
      </c>
      <c r="D19" s="157">
        <f>D21+D20</f>
        <v>603.100954</v>
      </c>
      <c r="E19" s="157">
        <f>E21+E20</f>
        <v>545.27475463999997</v>
      </c>
      <c r="F19" s="155">
        <f>SUM(F20:F21)</f>
        <v>545.27475463999997</v>
      </c>
      <c r="G19" s="156">
        <f>SUM(G20:G21)</f>
        <v>0</v>
      </c>
      <c r="H19" s="142">
        <f t="shared" si="3"/>
        <v>545.27475463999997</v>
      </c>
      <c r="I19" s="129">
        <f t="shared" si="2"/>
        <v>7.3216194392059482E-5</v>
      </c>
      <c r="K19" s="122"/>
    </row>
    <row r="20" spans="2:13">
      <c r="B20" s="124" t="s">
        <v>3325</v>
      </c>
      <c r="C20" s="154">
        <v>168.7</v>
      </c>
      <c r="D20" s="154">
        <v>300.58999999999997</v>
      </c>
      <c r="E20" s="154">
        <v>300.58999999999997</v>
      </c>
      <c r="F20" s="154">
        <v>300.58999999999997</v>
      </c>
      <c r="G20" s="156">
        <v>0</v>
      </c>
      <c r="H20" s="142">
        <f t="shared" si="3"/>
        <v>300.58999999999997</v>
      </c>
      <c r="I20" s="129">
        <f t="shared" si="2"/>
        <v>4.0361406217750289E-5</v>
      </c>
      <c r="K20" s="152"/>
      <c r="M20" s="149"/>
    </row>
    <row r="21" spans="2:13">
      <c r="B21" s="124" t="s">
        <v>121</v>
      </c>
      <c r="C21" s="154">
        <v>482.53408899999999</v>
      </c>
      <c r="D21" s="154">
        <v>302.51095400000003</v>
      </c>
      <c r="E21" s="154">
        <v>244.68475463999999</v>
      </c>
      <c r="F21" s="154">
        <v>244.68475463999999</v>
      </c>
      <c r="G21" s="154">
        <v>0</v>
      </c>
      <c r="H21" s="138">
        <f t="shared" si="3"/>
        <v>244.68475463999999</v>
      </c>
      <c r="I21" s="147">
        <f t="shared" si="2"/>
        <v>3.2854788174309192E-5</v>
      </c>
      <c r="K21" s="144"/>
    </row>
    <row r="22" spans="2:13" ht="15" thickBot="1">
      <c r="B22" s="128" t="s">
        <v>125</v>
      </c>
      <c r="C22" s="157">
        <f>SUM(C23:C26)</f>
        <v>92264.417778000003</v>
      </c>
      <c r="D22" s="157">
        <f>SUM(D23:D26)</f>
        <v>97624.84039449002</v>
      </c>
      <c r="E22" s="157">
        <f>SUM(E23:E26)</f>
        <v>95168.216609460011</v>
      </c>
      <c r="F22" s="157">
        <f>SUM(F23:F26)</f>
        <v>1663.7840200400001</v>
      </c>
      <c r="G22" s="157">
        <f>SUM(G23:G26)</f>
        <v>93504.432589420001</v>
      </c>
      <c r="H22" s="140">
        <f t="shared" si="3"/>
        <v>-91840.648569380006</v>
      </c>
      <c r="I22" s="148">
        <f t="shared" si="2"/>
        <v>1.2778612227929292E-2</v>
      </c>
    </row>
    <row r="23" spans="2:13" ht="15" thickBot="1">
      <c r="B23" s="124" t="s">
        <v>126</v>
      </c>
      <c r="C23" s="154">
        <v>612.76176499999997</v>
      </c>
      <c r="D23" s="154">
        <v>661.87919303000001</v>
      </c>
      <c r="E23" s="154">
        <v>531.61311306000005</v>
      </c>
      <c r="F23" s="189">
        <v>0</v>
      </c>
      <c r="G23" s="154">
        <v>531.61311306000005</v>
      </c>
      <c r="H23" s="138">
        <f t="shared" si="3"/>
        <v>-531.61311306000005</v>
      </c>
      <c r="I23" s="147">
        <f t="shared" si="2"/>
        <v>7.138179183238788E-5</v>
      </c>
    </row>
    <row r="24" spans="2:13">
      <c r="B24" s="124" t="s">
        <v>127</v>
      </c>
      <c r="C24" s="154">
        <v>89379.551277999999</v>
      </c>
      <c r="D24" s="154">
        <v>94630.199747460007</v>
      </c>
      <c r="E24" s="154">
        <v>92972.819476360004</v>
      </c>
      <c r="F24" s="189">
        <v>0</v>
      </c>
      <c r="G24" s="154">
        <v>92972.819476360004</v>
      </c>
      <c r="H24" s="138">
        <f>F24-G24</f>
        <v>-92972.819476360004</v>
      </c>
      <c r="I24" s="147">
        <f t="shared" si="2"/>
        <v>1.2483827586063848E-2</v>
      </c>
      <c r="K24" s="198"/>
    </row>
    <row r="25" spans="2:13">
      <c r="B25" s="124" t="s">
        <v>128</v>
      </c>
      <c r="C25" s="154">
        <v>3.4314740000000001</v>
      </c>
      <c r="D25" s="154">
        <v>83.206352999999993</v>
      </c>
      <c r="E25" s="154">
        <v>47.889712569999993</v>
      </c>
      <c r="F25" s="154">
        <v>47.889712569999993</v>
      </c>
      <c r="G25" s="154">
        <v>0</v>
      </c>
      <c r="H25" s="138">
        <f t="shared" si="3"/>
        <v>47.889712569999993</v>
      </c>
      <c r="I25" s="147">
        <f t="shared" si="2"/>
        <v>6.4303408053796603E-6</v>
      </c>
    </row>
    <row r="26" spans="2:13">
      <c r="B26" s="124" t="s">
        <v>129</v>
      </c>
      <c r="C26" s="154">
        <v>2268.6732609999999</v>
      </c>
      <c r="D26" s="154">
        <v>2249.5551009999999</v>
      </c>
      <c r="E26" s="154">
        <v>1615.8943074700001</v>
      </c>
      <c r="F26" s="154">
        <v>1615.8943074700001</v>
      </c>
      <c r="G26" s="154">
        <v>0</v>
      </c>
      <c r="H26" s="138">
        <f t="shared" si="3"/>
        <v>1615.8943074700001</v>
      </c>
      <c r="I26" s="147">
        <f t="shared" si="2"/>
        <v>2.1697250922767544E-4</v>
      </c>
    </row>
    <row r="27" spans="2:13" ht="15" thickBot="1">
      <c r="B27" s="128" t="s">
        <v>130</v>
      </c>
      <c r="C27" s="157">
        <f>C28</f>
        <v>749.45083599999998</v>
      </c>
      <c r="D27" s="157">
        <f>D28</f>
        <v>939.03131489999998</v>
      </c>
      <c r="E27" s="157">
        <f>E28</f>
        <v>806.76005196999984</v>
      </c>
      <c r="F27" s="157">
        <f>F28</f>
        <v>0</v>
      </c>
      <c r="G27" s="157">
        <f>G28</f>
        <v>806.76005196999984</v>
      </c>
      <c r="H27" s="140">
        <f t="shared" si="3"/>
        <v>-806.76005196999984</v>
      </c>
      <c r="I27" s="148">
        <f t="shared" si="2"/>
        <v>1.0832685777242922E-4</v>
      </c>
    </row>
    <row r="28" spans="2:13">
      <c r="B28" s="124" t="s">
        <v>131</v>
      </c>
      <c r="C28" s="154">
        <v>749.45083599999998</v>
      </c>
      <c r="D28" s="154">
        <v>939.03131489999998</v>
      </c>
      <c r="E28" s="154">
        <v>806.76005196999984</v>
      </c>
      <c r="F28" s="189">
        <v>0</v>
      </c>
      <c r="G28" s="154">
        <v>806.76005196999984</v>
      </c>
      <c r="H28" s="138">
        <f t="shared" si="3"/>
        <v>-806.76005196999984</v>
      </c>
      <c r="I28" s="147">
        <f t="shared" si="2"/>
        <v>1.0832685777242922E-4</v>
      </c>
    </row>
    <row r="29" spans="2:13">
      <c r="B29" s="128" t="s">
        <v>132</v>
      </c>
      <c r="C29" s="157">
        <f>C30</f>
        <v>46244.887248999999</v>
      </c>
      <c r="D29" s="157">
        <f>D30</f>
        <v>41826.538945139997</v>
      </c>
      <c r="E29" s="157">
        <f>E30</f>
        <v>40570.994531999997</v>
      </c>
      <c r="F29" s="157">
        <f>F30</f>
        <v>40570.994531999997</v>
      </c>
      <c r="G29" s="154">
        <f>G30</f>
        <v>0</v>
      </c>
      <c r="H29" s="140">
        <f t="shared" si="3"/>
        <v>40570.994531999997</v>
      </c>
      <c r="I29" s="148">
        <f t="shared" si="2"/>
        <v>5.4476276355307158E-3</v>
      </c>
    </row>
    <row r="30" spans="2:13">
      <c r="B30" s="124" t="s">
        <v>135</v>
      </c>
      <c r="C30" s="154">
        <v>46244.887248999999</v>
      </c>
      <c r="D30" s="154">
        <v>41826.538945139997</v>
      </c>
      <c r="E30" s="154">
        <v>40570.994531999997</v>
      </c>
      <c r="F30" s="154">
        <v>40570.994531999997</v>
      </c>
      <c r="G30" s="156">
        <v>0</v>
      </c>
      <c r="H30" s="143">
        <f t="shared" si="3"/>
        <v>40570.994531999997</v>
      </c>
      <c r="I30" s="125">
        <f t="shared" si="2"/>
        <v>5.4476276355307158E-3</v>
      </c>
    </row>
    <row r="31" spans="2:13">
      <c r="B31" s="130" t="s">
        <v>3324</v>
      </c>
      <c r="C31" s="153">
        <f>C32+C35+C46</f>
        <v>9052.3133450000005</v>
      </c>
      <c r="D31" s="153">
        <f>D32+D35+D46</f>
        <v>8899.3914462300017</v>
      </c>
      <c r="E31" s="153">
        <f>E32+E35+E46</f>
        <v>7633.9231024200008</v>
      </c>
      <c r="F31" s="153">
        <f>F32+F35+F46</f>
        <v>7620.2615378800001</v>
      </c>
      <c r="G31" s="153">
        <f>G32+G35+G46</f>
        <v>13.661564539999999</v>
      </c>
      <c r="H31" s="139">
        <f>F31-G31</f>
        <v>7606.5999733400004</v>
      </c>
      <c r="I31" s="131">
        <f t="shared" si="2"/>
        <v>1.0250369984758049E-3</v>
      </c>
    </row>
    <row r="32" spans="2:13">
      <c r="B32" s="128" t="s">
        <v>145</v>
      </c>
      <c r="C32" s="157">
        <f>C33+C34</f>
        <v>414.964674</v>
      </c>
      <c r="D32" s="157">
        <f>D33+D34</f>
        <v>473.25866009999999</v>
      </c>
      <c r="E32" s="157">
        <f t="shared" ref="E32" si="4">E33+E34</f>
        <v>399.65274513999998</v>
      </c>
      <c r="F32" s="157">
        <f>SUM(F33:F34)</f>
        <v>399.65274513999998</v>
      </c>
      <c r="G32" s="156">
        <f>SUM(G33:G34)</f>
        <v>0</v>
      </c>
      <c r="H32" s="142">
        <f t="shared" si="3"/>
        <v>399.65274513999998</v>
      </c>
      <c r="I32" s="129">
        <f t="shared" si="2"/>
        <v>5.3662952169515179E-5</v>
      </c>
    </row>
    <row r="33" spans="2:9">
      <c r="B33" s="124" t="s">
        <v>146</v>
      </c>
      <c r="C33" s="154">
        <v>240.045174</v>
      </c>
      <c r="D33" s="154">
        <v>394.04517399999997</v>
      </c>
      <c r="E33" s="154">
        <v>338.86492234999997</v>
      </c>
      <c r="F33" s="154">
        <v>338.86492234999997</v>
      </c>
      <c r="G33" s="156">
        <v>0</v>
      </c>
      <c r="H33" s="143">
        <f t="shared" si="3"/>
        <v>338.86492234999997</v>
      </c>
      <c r="I33" s="125">
        <f t="shared" si="2"/>
        <v>4.5500731175071554E-5</v>
      </c>
    </row>
    <row r="34" spans="2:9">
      <c r="B34" s="124" t="s">
        <v>148</v>
      </c>
      <c r="C34" s="154">
        <v>174.9195</v>
      </c>
      <c r="D34" s="154">
        <v>79.213486099999997</v>
      </c>
      <c r="E34" s="154">
        <v>60.787822790000007</v>
      </c>
      <c r="F34" s="154">
        <v>60.787822790000007</v>
      </c>
      <c r="G34" s="154">
        <v>0</v>
      </c>
      <c r="H34" s="138">
        <f>F34-G34</f>
        <v>60.787822790000007</v>
      </c>
      <c r="I34" s="125">
        <f t="shared" si="2"/>
        <v>8.1622209944436251E-6</v>
      </c>
    </row>
    <row r="35" spans="2:9">
      <c r="B35" s="128" t="s">
        <v>149</v>
      </c>
      <c r="C35" s="157">
        <f>SUM(C36:C45)</f>
        <v>7918.4062160000003</v>
      </c>
      <c r="D35" s="157">
        <f>SUM(D36:D45)</f>
        <v>7524.0862651700008</v>
      </c>
      <c r="E35" s="157">
        <f t="shared" ref="E35" si="5">SUM(E36:E45)</f>
        <v>6402.6185062400009</v>
      </c>
      <c r="F35" s="157">
        <f>SUM(F36:F45)</f>
        <v>6388.9569417000002</v>
      </c>
      <c r="G35" s="157">
        <f>SUM(G36:G45)</f>
        <v>13.661564539999999</v>
      </c>
      <c r="H35" s="140">
        <f>F35-G35</f>
        <v>6375.2953771600005</v>
      </c>
      <c r="I35" s="129">
        <f t="shared" si="2"/>
        <v>8.5970486838430509E-4</v>
      </c>
    </row>
    <row r="36" spans="2:9">
      <c r="B36" s="124" t="s">
        <v>150</v>
      </c>
      <c r="C36" s="154">
        <v>973.79100200000005</v>
      </c>
      <c r="D36" s="154">
        <v>271.29444799999999</v>
      </c>
      <c r="E36" s="154">
        <v>244.67944309000001</v>
      </c>
      <c r="F36" s="154">
        <v>244.67944309000001</v>
      </c>
      <c r="G36" s="154">
        <v>0</v>
      </c>
      <c r="H36" s="138">
        <f t="shared" si="3"/>
        <v>244.67944309000001</v>
      </c>
      <c r="I36" s="125">
        <f t="shared" si="2"/>
        <v>3.2854074971517365E-5</v>
      </c>
    </row>
    <row r="37" spans="2:9">
      <c r="B37" s="124" t="s">
        <v>151</v>
      </c>
      <c r="C37" s="154">
        <v>168.15633700000001</v>
      </c>
      <c r="D37" s="154">
        <v>173.84933699999999</v>
      </c>
      <c r="E37" s="154">
        <v>173.69999996000001</v>
      </c>
      <c r="F37" s="154">
        <v>173.69999996000001</v>
      </c>
      <c r="G37" s="154">
        <v>0</v>
      </c>
      <c r="H37" s="138">
        <f t="shared" si="3"/>
        <v>173.69999996000001</v>
      </c>
      <c r="I37" s="147">
        <f t="shared" si="2"/>
        <v>2.3323384871116039E-5</v>
      </c>
    </row>
    <row r="38" spans="2:9">
      <c r="B38" s="124" t="s">
        <v>153</v>
      </c>
      <c r="C38" s="154">
        <v>35.876055999999998</v>
      </c>
      <c r="D38" s="154">
        <v>24.39114</v>
      </c>
      <c r="E38" s="154">
        <v>17.25842454</v>
      </c>
      <c r="F38" s="154">
        <v>17.25842454</v>
      </c>
      <c r="G38" s="154">
        <v>0</v>
      </c>
      <c r="H38" s="138">
        <f t="shared" si="3"/>
        <v>17.25842454</v>
      </c>
      <c r="I38" s="147">
        <f t="shared" si="2"/>
        <v>2.3173568100646403E-6</v>
      </c>
    </row>
    <row r="39" spans="2:9">
      <c r="B39" s="124" t="s">
        <v>155</v>
      </c>
      <c r="C39" s="154">
        <v>901.64199499999995</v>
      </c>
      <c r="D39" s="154">
        <v>887.210601</v>
      </c>
      <c r="E39" s="154">
        <v>792.29705823000018</v>
      </c>
      <c r="F39" s="154">
        <v>792.29705823000018</v>
      </c>
      <c r="G39" s="154">
        <v>0</v>
      </c>
      <c r="H39" s="138">
        <f t="shared" si="3"/>
        <v>792.29705823000018</v>
      </c>
      <c r="I39" s="147">
        <f t="shared" si="2"/>
        <v>1.063848544939938E-4</v>
      </c>
    </row>
    <row r="40" spans="2:9">
      <c r="B40" s="124" t="s">
        <v>156</v>
      </c>
      <c r="C40" s="154">
        <v>631.89854400000002</v>
      </c>
      <c r="D40" s="154">
        <v>911.39468599999998</v>
      </c>
      <c r="E40" s="154">
        <v>861.11191441000005</v>
      </c>
      <c r="F40" s="154">
        <v>861.11191441000005</v>
      </c>
      <c r="G40" s="154">
        <v>0</v>
      </c>
      <c r="H40" s="138">
        <f t="shared" si="3"/>
        <v>861.11191441000005</v>
      </c>
      <c r="I40" s="147">
        <f t="shared" si="2"/>
        <v>1.1562489695747241E-4</v>
      </c>
    </row>
    <row r="41" spans="2:9">
      <c r="B41" s="124" t="s">
        <v>157</v>
      </c>
      <c r="C41" s="154">
        <v>113.76155300000001</v>
      </c>
      <c r="D41" s="154">
        <v>105.56127617</v>
      </c>
      <c r="E41" s="154">
        <v>92.015610720000012</v>
      </c>
      <c r="F41" s="154">
        <v>92.015610720000012</v>
      </c>
      <c r="G41" s="154">
        <v>0</v>
      </c>
      <c r="H41" s="138">
        <f t="shared" si="3"/>
        <v>92.015610720000012</v>
      </c>
      <c r="I41" s="147">
        <f t="shared" si="2"/>
        <v>1.2355299386687179E-5</v>
      </c>
    </row>
    <row r="42" spans="2:9" ht="15" thickBot="1">
      <c r="B42" s="124" t="s">
        <v>158</v>
      </c>
      <c r="C42" s="154">
        <v>9.6492640000000005</v>
      </c>
      <c r="D42" s="154">
        <v>3.155189</v>
      </c>
      <c r="E42" s="154">
        <v>0.95594864999999996</v>
      </c>
      <c r="F42" s="154">
        <v>0.95594864999999996</v>
      </c>
      <c r="G42" s="154">
        <v>0</v>
      </c>
      <c r="H42" s="138">
        <f t="shared" si="3"/>
        <v>0.95594864999999996</v>
      </c>
      <c r="I42" s="147">
        <f t="shared" si="2"/>
        <v>1.2835899992002393E-7</v>
      </c>
    </row>
    <row r="43" spans="2:9">
      <c r="B43" s="124" t="s">
        <v>2814</v>
      </c>
      <c r="C43" s="154">
        <v>84.934883999999997</v>
      </c>
      <c r="D43" s="154">
        <v>62.825493999999999</v>
      </c>
      <c r="E43" s="154">
        <v>13.661564539999999</v>
      </c>
      <c r="F43" s="190">
        <v>0</v>
      </c>
      <c r="G43" s="154">
        <v>13.661564539999999</v>
      </c>
      <c r="H43" s="138">
        <f t="shared" si="3"/>
        <v>-13.661564539999999</v>
      </c>
      <c r="I43" s="147">
        <f t="shared" si="2"/>
        <v>1.8343922152066032E-6</v>
      </c>
    </row>
    <row r="44" spans="2:9">
      <c r="B44" s="124" t="s">
        <v>159</v>
      </c>
      <c r="C44" s="154">
        <v>12</v>
      </c>
      <c r="D44" s="154">
        <v>15</v>
      </c>
      <c r="E44" s="154">
        <v>12.392060470000001</v>
      </c>
      <c r="F44" s="154">
        <v>12.392060470000001</v>
      </c>
      <c r="G44" s="154">
        <v>0</v>
      </c>
      <c r="H44" s="138">
        <f t="shared" si="3"/>
        <v>12.392060470000001</v>
      </c>
      <c r="I44" s="147">
        <f t="shared" si="2"/>
        <v>1.6639308909298233E-6</v>
      </c>
    </row>
    <row r="45" spans="2:9">
      <c r="B45" s="124" t="s">
        <v>160</v>
      </c>
      <c r="C45" s="154">
        <v>4986.6965810000002</v>
      </c>
      <c r="D45" s="154">
        <v>5069.4040940000004</v>
      </c>
      <c r="E45" s="154">
        <v>4194.54648163</v>
      </c>
      <c r="F45" s="154">
        <v>4194.54648163</v>
      </c>
      <c r="G45" s="154">
        <v>0</v>
      </c>
      <c r="H45" s="138">
        <f t="shared" si="3"/>
        <v>4194.54648163</v>
      </c>
      <c r="I45" s="147">
        <f t="shared" si="2"/>
        <v>5.6321831878739707E-4</v>
      </c>
    </row>
    <row r="46" spans="2:9">
      <c r="B46" s="128" t="s">
        <v>161</v>
      </c>
      <c r="C46" s="157">
        <f>SUM(C47:C54)</f>
        <v>718.942455</v>
      </c>
      <c r="D46" s="157">
        <f>SUM(D47:D54)</f>
        <v>902.04652096000007</v>
      </c>
      <c r="E46" s="157">
        <f t="shared" ref="E46" si="6">SUM(E47:E54)</f>
        <v>831.65185104</v>
      </c>
      <c r="F46" s="157">
        <f>SUM(F47:F54)</f>
        <v>831.65185104</v>
      </c>
      <c r="G46" s="154">
        <f>SUM(G47:G54)</f>
        <v>0</v>
      </c>
      <c r="H46" s="140">
        <f t="shared" si="3"/>
        <v>831.65185104</v>
      </c>
      <c r="I46" s="148">
        <f t="shared" si="2"/>
        <v>1.1166917792198474E-4</v>
      </c>
    </row>
    <row r="47" spans="2:9">
      <c r="B47" s="124" t="s">
        <v>162</v>
      </c>
      <c r="C47" s="154">
        <v>282.064978</v>
      </c>
      <c r="D47" s="154">
        <v>273.68700103999998</v>
      </c>
      <c r="E47" s="154">
        <v>269.08861048999995</v>
      </c>
      <c r="F47" s="154">
        <v>269.08861048999995</v>
      </c>
      <c r="G47" s="154">
        <v>0</v>
      </c>
      <c r="H47" s="138">
        <f t="shared" si="3"/>
        <v>269.08861048999995</v>
      </c>
      <c r="I47" s="147">
        <f t="shared" si="2"/>
        <v>3.6131590261009582E-5</v>
      </c>
    </row>
    <row r="48" spans="2:9">
      <c r="B48" s="124" t="s">
        <v>163</v>
      </c>
      <c r="C48" s="154">
        <v>4.5381109999999998</v>
      </c>
      <c r="D48" s="154">
        <v>5.1905555000000003</v>
      </c>
      <c r="E48" s="154">
        <v>5.1905554999999994</v>
      </c>
      <c r="F48" s="154">
        <v>5.1905554999999994</v>
      </c>
      <c r="G48" s="154">
        <v>0</v>
      </c>
      <c r="H48" s="138">
        <f t="shared" si="3"/>
        <v>5.1905554999999994</v>
      </c>
      <c r="I48" s="147">
        <f t="shared" si="2"/>
        <v>6.9695638255190774E-7</v>
      </c>
    </row>
    <row r="49" spans="2:9">
      <c r="B49" s="124" t="s">
        <v>164</v>
      </c>
      <c r="C49" s="154">
        <v>149.27897200000001</v>
      </c>
      <c r="D49" s="154">
        <v>163.70061732999997</v>
      </c>
      <c r="E49" s="154">
        <v>152.76264809</v>
      </c>
      <c r="F49" s="154">
        <v>152.76264809</v>
      </c>
      <c r="G49" s="154">
        <v>0</v>
      </c>
      <c r="H49" s="138">
        <f t="shared" si="3"/>
        <v>152.76264809</v>
      </c>
      <c r="I49" s="125">
        <f t="shared" si="2"/>
        <v>2.0512043961740995E-5</v>
      </c>
    </row>
    <row r="50" spans="2:9">
      <c r="B50" s="124" t="s">
        <v>165</v>
      </c>
      <c r="C50" s="154">
        <v>16</v>
      </c>
      <c r="D50" s="154">
        <v>14.617416469999998</v>
      </c>
      <c r="E50" s="154">
        <v>11.103505509999998</v>
      </c>
      <c r="F50" s="154">
        <v>11.103505509999998</v>
      </c>
      <c r="G50" s="154">
        <v>0</v>
      </c>
      <c r="H50" s="138">
        <f t="shared" si="3"/>
        <v>11.103505509999998</v>
      </c>
      <c r="I50" s="125">
        <f t="shared" si="2"/>
        <v>1.490911528427887E-6</v>
      </c>
    </row>
    <row r="51" spans="2:9">
      <c r="B51" s="124" t="s">
        <v>2815</v>
      </c>
      <c r="C51" s="154">
        <v>62.669184000000001</v>
      </c>
      <c r="D51" s="154">
        <v>263.07152758000001</v>
      </c>
      <c r="E51" s="154">
        <v>246.36955461000002</v>
      </c>
      <c r="F51" s="154">
        <v>246.36955461000002</v>
      </c>
      <c r="G51" s="154">
        <v>0</v>
      </c>
      <c r="H51" s="138">
        <f t="shared" si="3"/>
        <v>246.36955461000002</v>
      </c>
      <c r="I51" s="125">
        <f t="shared" si="2"/>
        <v>3.3081012918927528E-5</v>
      </c>
    </row>
    <row r="52" spans="2:9">
      <c r="B52" s="124" t="s">
        <v>2816</v>
      </c>
      <c r="C52" s="154">
        <v>1.688957</v>
      </c>
      <c r="D52" s="154">
        <v>1.389006</v>
      </c>
      <c r="E52" s="154">
        <v>0</v>
      </c>
      <c r="F52" s="154">
        <v>0</v>
      </c>
      <c r="G52" s="154">
        <v>0</v>
      </c>
      <c r="H52" s="138">
        <f t="shared" si="3"/>
        <v>0</v>
      </c>
      <c r="I52" s="125">
        <f t="shared" si="2"/>
        <v>0</v>
      </c>
    </row>
    <row r="53" spans="2:9">
      <c r="B53" s="124" t="s">
        <v>166</v>
      </c>
      <c r="C53" s="154">
        <v>6.5523220000000002</v>
      </c>
      <c r="D53" s="154">
        <v>6.9123710000000003</v>
      </c>
      <c r="E53" s="154">
        <v>6.9123709999999994</v>
      </c>
      <c r="F53" s="154">
        <v>6.9123709999999994</v>
      </c>
      <c r="G53" s="154">
        <v>0</v>
      </c>
      <c r="H53" s="138">
        <f t="shared" si="3"/>
        <v>6.9123709999999994</v>
      </c>
      <c r="I53" s="125">
        <f t="shared" si="2"/>
        <v>9.2815134854385304E-7</v>
      </c>
    </row>
    <row r="54" spans="2:9">
      <c r="B54" s="124" t="s">
        <v>167</v>
      </c>
      <c r="C54" s="154">
        <v>196.14993100000001</v>
      </c>
      <c r="D54" s="154">
        <v>173.47802604000003</v>
      </c>
      <c r="E54" s="154">
        <v>140.22460583999998</v>
      </c>
      <c r="F54" s="160">
        <v>140.22460583999998</v>
      </c>
      <c r="G54" s="154">
        <v>0</v>
      </c>
      <c r="H54" s="138">
        <f t="shared" si="3"/>
        <v>140.22460583999998</v>
      </c>
      <c r="I54" s="125">
        <f t="shared" si="2"/>
        <v>1.8828511520782989E-5</v>
      </c>
    </row>
    <row r="55" spans="2:9">
      <c r="B55" s="150" t="s">
        <v>603</v>
      </c>
      <c r="C55" s="158">
        <f>C15+C18+C31</f>
        <v>150495.728752</v>
      </c>
      <c r="D55" s="158">
        <f>D15+D18+D31</f>
        <v>151020.19924650001</v>
      </c>
      <c r="E55" s="158">
        <f>E15+E18+E31</f>
        <v>145718.80837727</v>
      </c>
      <c r="F55" s="158">
        <f>F15+F18+F31</f>
        <v>51393.954171339996</v>
      </c>
      <c r="G55" s="158">
        <f>G15+G18+G31</f>
        <v>94324.854205930009</v>
      </c>
      <c r="H55" s="141">
        <f t="shared" si="3"/>
        <v>-42930.900034590013</v>
      </c>
      <c r="I55" s="151">
        <f t="shared" si="2"/>
        <v>1.9566239790017995E-2</v>
      </c>
    </row>
    <row r="56" spans="2:9">
      <c r="B56" s="15" t="s">
        <v>26</v>
      </c>
      <c r="C56" s="118"/>
      <c r="D56" s="118"/>
      <c r="E56" s="126"/>
      <c r="F56" s="127"/>
      <c r="G56" s="127"/>
      <c r="H56" s="126"/>
      <c r="I56" s="126"/>
    </row>
    <row r="57" spans="2:9" ht="31.95" customHeight="1">
      <c r="B57" s="239" t="s">
        <v>4332</v>
      </c>
      <c r="C57" s="239"/>
      <c r="D57" s="239"/>
      <c r="E57" s="239"/>
      <c r="F57" s="127"/>
      <c r="G57" s="127"/>
      <c r="H57" s="126"/>
      <c r="I57" s="126"/>
    </row>
    <row r="58" spans="2:9">
      <c r="B58" s="15" t="s">
        <v>46</v>
      </c>
      <c r="F58" s="122"/>
    </row>
    <row r="59" spans="2:9">
      <c r="B59" s="239" t="s">
        <v>3743</v>
      </c>
      <c r="C59" s="239"/>
      <c r="D59" s="239"/>
      <c r="E59" s="239"/>
    </row>
    <row r="60" spans="2:9" ht="25.5" customHeight="1">
      <c r="B60" s="239"/>
      <c r="C60" s="239"/>
      <c r="D60" s="239"/>
      <c r="E60" s="239"/>
    </row>
    <row r="61" spans="2:9">
      <c r="B61" s="238" t="s">
        <v>3750</v>
      </c>
      <c r="C61" s="238"/>
      <c r="D61" s="238"/>
      <c r="E61" s="238"/>
      <c r="F61" s="238"/>
      <c r="G61" s="238"/>
    </row>
    <row r="63" spans="2:9">
      <c r="G63" s="145"/>
    </row>
    <row r="65" spans="9:10">
      <c r="I65" s="122"/>
      <c r="J65" s="122"/>
    </row>
    <row r="67" spans="9:10">
      <c r="I67" s="122"/>
    </row>
    <row r="68" spans="9:10">
      <c r="I68" s="122"/>
    </row>
    <row r="69" spans="9:10">
      <c r="I69" s="122"/>
    </row>
    <row r="70" spans="9:10">
      <c r="I70" s="123"/>
    </row>
    <row r="71" spans="9:10">
      <c r="I71" s="123"/>
    </row>
    <row r="75" spans="9:10">
      <c r="I75" s="122"/>
    </row>
  </sheetData>
  <mergeCells count="18">
    <mergeCell ref="B8:I8"/>
    <mergeCell ref="D10:D12"/>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s>
  <pageMargins left="0.7" right="0.7" top="0.75" bottom="0.75" header="0.3" footer="0.3"/>
  <ignoredErrors>
    <ignoredError sqref="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90" zoomScaleNormal="90" workbookViewId="0">
      <selection activeCell="G67" sqref="G67"/>
    </sheetView>
  </sheetViews>
  <sheetFormatPr baseColWidth="10" defaultColWidth="11.44140625" defaultRowHeight="14.4"/>
  <cols>
    <col min="1" max="1" width="17.109375" customWidth="1"/>
    <col min="2" max="2" width="91.44140625" customWidth="1"/>
    <col min="3" max="3" width="17.88671875" customWidth="1"/>
    <col min="4" max="4" width="21.33203125" customWidth="1"/>
    <col min="5" max="5" width="16.5546875" customWidth="1"/>
    <col min="6" max="6" width="16.6640625" customWidth="1"/>
    <col min="7" max="7" width="12.33203125" bestFit="1" customWidth="1"/>
    <col min="8" max="8" width="15" bestFit="1" customWidth="1"/>
    <col min="9" max="9" width="12" bestFit="1" customWidth="1"/>
  </cols>
  <sheetData>
    <row r="1" spans="1:9" ht="28.5" customHeight="1">
      <c r="A1" s="234" t="s">
        <v>0</v>
      </c>
      <c r="B1" s="234"/>
      <c r="C1" s="234"/>
      <c r="D1" s="234"/>
      <c r="E1" s="234"/>
      <c r="F1" s="234"/>
    </row>
    <row r="2" spans="1:9" ht="21" customHeight="1">
      <c r="A2" s="235" t="s">
        <v>1</v>
      </c>
      <c r="B2" s="235"/>
      <c r="C2" s="235"/>
      <c r="D2" s="235"/>
      <c r="E2" s="235"/>
      <c r="F2" s="235"/>
    </row>
    <row r="3" spans="1:9" ht="15" customHeight="1">
      <c r="A3" s="248" t="s">
        <v>2</v>
      </c>
      <c r="B3" s="248"/>
      <c r="C3" s="248"/>
      <c r="D3" s="248"/>
      <c r="E3" s="248"/>
      <c r="F3" s="248"/>
    </row>
    <row r="5" spans="1:9" ht="18.75" customHeight="1">
      <c r="A5" s="250" t="s">
        <v>29</v>
      </c>
      <c r="B5" s="250"/>
      <c r="C5" s="250"/>
      <c r="D5" s="250"/>
      <c r="E5" s="250"/>
      <c r="F5" s="250"/>
      <c r="G5" s="250"/>
    </row>
    <row r="6" spans="1:9" ht="18">
      <c r="A6" s="249" t="s">
        <v>212</v>
      </c>
      <c r="B6" s="249"/>
      <c r="C6" s="249"/>
      <c r="D6" s="249"/>
      <c r="E6" s="249"/>
      <c r="F6" s="249"/>
    </row>
    <row r="7" spans="1:9" ht="18">
      <c r="A7" s="246" t="s">
        <v>4333</v>
      </c>
      <c r="B7" s="246"/>
      <c r="C7" s="246"/>
      <c r="D7" s="246"/>
      <c r="E7" s="246"/>
      <c r="F7" s="246"/>
      <c r="H7" s="12"/>
    </row>
    <row r="8" spans="1:9" ht="15.6">
      <c r="A8" s="252" t="s">
        <v>5</v>
      </c>
      <c r="B8" s="252"/>
      <c r="C8" s="252"/>
      <c r="D8" s="252"/>
      <c r="E8" s="252"/>
      <c r="F8" s="252"/>
    </row>
    <row r="11" spans="1:9" ht="15" customHeight="1">
      <c r="B11" s="251" t="s">
        <v>6</v>
      </c>
      <c r="C11" s="48" t="s">
        <v>7</v>
      </c>
      <c r="D11" s="49" t="s">
        <v>3729</v>
      </c>
      <c r="E11" s="253" t="s">
        <v>8</v>
      </c>
      <c r="I11" s="12"/>
    </row>
    <row r="12" spans="1:9" ht="15.75" customHeight="1">
      <c r="B12" s="251"/>
      <c r="C12" s="49" t="s">
        <v>3740</v>
      </c>
      <c r="D12" s="49" t="s">
        <v>3737</v>
      </c>
      <c r="E12" s="253"/>
    </row>
    <row r="13" spans="1:9">
      <c r="B13" s="22" t="s">
        <v>14</v>
      </c>
      <c r="C13" s="19">
        <f>C14+C20+C30+C40+C49+C56+C66+C70</f>
        <v>1418686.51495</v>
      </c>
      <c r="D13" s="19">
        <f>D14+D20+D30+D40+D49+D56+D66+D70</f>
        <v>1461878.42489468</v>
      </c>
      <c r="E13" s="95">
        <f>E14+E20+E30+E40+E49+E56+E66+E70</f>
        <v>1402432.9466602702</v>
      </c>
      <c r="G13" s="43"/>
    </row>
    <row r="14" spans="1:9">
      <c r="B14" s="38" t="s">
        <v>213</v>
      </c>
      <c r="C14" s="106">
        <f>SUM(C15:C19)</f>
        <v>336637.71550699999</v>
      </c>
      <c r="D14" s="106">
        <f t="shared" ref="D14:E14" si="0">SUM(D15:D19)</f>
        <v>342333.20941648982</v>
      </c>
      <c r="E14" s="106">
        <f t="shared" si="0"/>
        <v>336198.56888566999</v>
      </c>
      <c r="F14" s="106"/>
      <c r="G14" s="43"/>
    </row>
    <row r="15" spans="1:9">
      <c r="B15" s="87" t="s">
        <v>214</v>
      </c>
      <c r="C15" s="79">
        <v>277819.46428999997</v>
      </c>
      <c r="D15" s="79">
        <v>277085.28918781993</v>
      </c>
      <c r="E15" s="159">
        <v>274087.71738033002</v>
      </c>
      <c r="F15" s="83"/>
      <c r="G15" s="43"/>
    </row>
    <row r="16" spans="1:9">
      <c r="B16" s="87" t="s">
        <v>215</v>
      </c>
      <c r="C16" s="79">
        <v>24032.337694999998</v>
      </c>
      <c r="D16" s="79">
        <v>25338.194731390002</v>
      </c>
      <c r="E16" s="159">
        <v>22824.67230503001</v>
      </c>
      <c r="F16" s="83"/>
      <c r="G16" s="107"/>
    </row>
    <row r="17" spans="2:7">
      <c r="B17" s="87" t="s">
        <v>216</v>
      </c>
      <c r="C17" s="79">
        <v>1060.435324</v>
      </c>
      <c r="D17" s="79">
        <v>2031.4945552899999</v>
      </c>
      <c r="E17" s="159">
        <v>1995.7504074600001</v>
      </c>
      <c r="F17" s="83"/>
      <c r="G17" s="43"/>
    </row>
    <row r="18" spans="2:7">
      <c r="B18" s="87" t="s">
        <v>3087</v>
      </c>
      <c r="C18" s="72">
        <v>0</v>
      </c>
      <c r="D18" s="72">
        <v>1441.7191932799999</v>
      </c>
      <c r="E18" s="159">
        <v>1416.4869826199999</v>
      </c>
      <c r="F18" s="83"/>
      <c r="G18" s="43"/>
    </row>
    <row r="19" spans="2:7">
      <c r="B19" s="87" t="s">
        <v>217</v>
      </c>
      <c r="C19" s="79">
        <v>33725.478197999997</v>
      </c>
      <c r="D19" s="79">
        <v>36436.511748709978</v>
      </c>
      <c r="E19" s="159">
        <v>35873.941810229982</v>
      </c>
      <c r="F19" s="83"/>
      <c r="G19" s="43"/>
    </row>
    <row r="20" spans="2:7">
      <c r="B20" s="88" t="s">
        <v>218</v>
      </c>
      <c r="C20" s="74">
        <f>SUM(C21:C29)</f>
        <v>95577.903015000004</v>
      </c>
      <c r="D20" s="74">
        <f t="shared" ref="D20:E20" si="1">SUM(D21:D29)</f>
        <v>106099.29515682999</v>
      </c>
      <c r="E20" s="74">
        <f t="shared" si="1"/>
        <v>95865.231908720001</v>
      </c>
      <c r="F20" s="83"/>
      <c r="G20" s="43"/>
    </row>
    <row r="21" spans="2:7">
      <c r="B21" s="87" t="s">
        <v>219</v>
      </c>
      <c r="C21" s="79">
        <v>8960.9944169999999</v>
      </c>
      <c r="D21" s="79">
        <v>15358.240130010001</v>
      </c>
      <c r="E21" s="94">
        <v>14870.824528440004</v>
      </c>
      <c r="F21" s="83"/>
      <c r="G21" s="43"/>
    </row>
    <row r="22" spans="2:7">
      <c r="B22" s="87" t="s">
        <v>220</v>
      </c>
      <c r="C22" s="79">
        <v>8162.8916829999998</v>
      </c>
      <c r="D22" s="79">
        <v>12214.966308359995</v>
      </c>
      <c r="E22" s="94">
        <v>11207.55218809</v>
      </c>
      <c r="F22" s="83"/>
      <c r="G22" s="43"/>
    </row>
    <row r="23" spans="2:7">
      <c r="B23" s="87" t="s">
        <v>221</v>
      </c>
      <c r="C23" s="79">
        <v>5094.2557230000002</v>
      </c>
      <c r="D23" s="79">
        <v>4529.2667468900017</v>
      </c>
      <c r="E23" s="94">
        <v>4028.3521178199999</v>
      </c>
      <c r="F23" s="83"/>
      <c r="G23" s="43"/>
    </row>
    <row r="24" spans="2:7">
      <c r="B24" s="87" t="s">
        <v>222</v>
      </c>
      <c r="C24" s="79">
        <v>1059.9565869999999</v>
      </c>
      <c r="D24" s="79">
        <v>2559.3239414000004</v>
      </c>
      <c r="E24" s="94">
        <v>2349.96440553</v>
      </c>
      <c r="F24" s="83"/>
      <c r="G24" s="43"/>
    </row>
    <row r="25" spans="2:7">
      <c r="B25" s="87" t="s">
        <v>223</v>
      </c>
      <c r="C25" s="79">
        <v>7466.6249589999998</v>
      </c>
      <c r="D25" s="79">
        <v>10479.965238029999</v>
      </c>
      <c r="E25" s="94">
        <v>8813.5605380800043</v>
      </c>
      <c r="F25" s="83"/>
      <c r="G25" s="43"/>
    </row>
    <row r="26" spans="2:7">
      <c r="B26" s="87" t="s">
        <v>224</v>
      </c>
      <c r="C26" s="79">
        <v>5791.7729259999996</v>
      </c>
      <c r="D26" s="79">
        <v>7720.0829473499998</v>
      </c>
      <c r="E26" s="94">
        <v>7551.7618825199997</v>
      </c>
      <c r="F26" s="83"/>
      <c r="G26" s="43"/>
    </row>
    <row r="27" spans="2:7">
      <c r="B27" s="87" t="s">
        <v>225</v>
      </c>
      <c r="C27" s="79">
        <v>4684.1034719999998</v>
      </c>
      <c r="D27" s="79">
        <v>6087.4928012999999</v>
      </c>
      <c r="E27" s="94">
        <v>4906.6918855400008</v>
      </c>
      <c r="F27" s="83"/>
      <c r="G27" s="43"/>
    </row>
    <row r="28" spans="2:7">
      <c r="B28" s="87" t="s">
        <v>226</v>
      </c>
      <c r="C28" s="79">
        <v>18201.028610000001</v>
      </c>
      <c r="D28" s="79">
        <v>15172.628735060001</v>
      </c>
      <c r="E28" s="94">
        <v>11127.711354829993</v>
      </c>
      <c r="F28" s="83"/>
      <c r="G28" s="43"/>
    </row>
    <row r="29" spans="2:7">
      <c r="B29" s="87" t="s">
        <v>227</v>
      </c>
      <c r="C29" s="79">
        <v>36156.274638000003</v>
      </c>
      <c r="D29" s="79">
        <v>31977.328308429991</v>
      </c>
      <c r="E29" s="94">
        <v>31008.813007870001</v>
      </c>
      <c r="F29" s="83"/>
      <c r="G29" s="43"/>
    </row>
    <row r="30" spans="2:7">
      <c r="B30" s="88" t="s">
        <v>228</v>
      </c>
      <c r="C30" s="74">
        <f>SUM(C31:C39)</f>
        <v>64350.109949999998</v>
      </c>
      <c r="D30" s="74">
        <f t="shared" ref="D30:E30" si="2">SUM(D31:D39)</f>
        <v>61331.943943969993</v>
      </c>
      <c r="E30" s="74">
        <f t="shared" si="2"/>
        <v>51702.328640890002</v>
      </c>
      <c r="F30" s="83"/>
      <c r="G30" s="43"/>
    </row>
    <row r="31" spans="2:7">
      <c r="B31" s="87" t="s">
        <v>229</v>
      </c>
      <c r="C31" s="79">
        <v>9622.13069</v>
      </c>
      <c r="D31" s="79">
        <v>12813.978474060004</v>
      </c>
      <c r="E31" s="94">
        <v>10690.577055179998</v>
      </c>
      <c r="F31" s="83"/>
      <c r="G31" s="43"/>
    </row>
    <row r="32" spans="2:7">
      <c r="B32" s="87" t="s">
        <v>230</v>
      </c>
      <c r="C32" s="79">
        <v>4322.0018339999997</v>
      </c>
      <c r="D32" s="79">
        <v>6274.9239554100004</v>
      </c>
      <c r="E32" s="94">
        <v>5898.7753309599984</v>
      </c>
      <c r="F32" s="83"/>
      <c r="G32" s="43"/>
    </row>
    <row r="33" spans="2:7">
      <c r="B33" s="87" t="s">
        <v>231</v>
      </c>
      <c r="C33" s="79">
        <v>6116.8546219999998</v>
      </c>
      <c r="D33" s="79">
        <v>3154.8106828700015</v>
      </c>
      <c r="E33" s="94">
        <v>2676.6446019300006</v>
      </c>
      <c r="F33" s="83"/>
      <c r="G33" s="43"/>
    </row>
    <row r="34" spans="2:7">
      <c r="B34" s="87" t="s">
        <v>232</v>
      </c>
      <c r="C34" s="79">
        <v>12381.168839</v>
      </c>
      <c r="D34" s="79">
        <v>14739.188771560001</v>
      </c>
      <c r="E34" s="94">
        <v>13380.267792880002</v>
      </c>
      <c r="F34" s="83"/>
      <c r="G34" s="43"/>
    </row>
    <row r="35" spans="2:7">
      <c r="B35" s="87" t="s">
        <v>233</v>
      </c>
      <c r="C35" s="79">
        <v>713.08329100000003</v>
      </c>
      <c r="D35" s="79">
        <v>536.74369261000015</v>
      </c>
      <c r="E35" s="94">
        <v>427.84314365000006</v>
      </c>
      <c r="F35" s="83"/>
      <c r="G35" s="43"/>
    </row>
    <row r="36" spans="2:7">
      <c r="B36" s="87" t="s">
        <v>234</v>
      </c>
      <c r="C36" s="79">
        <v>4672.6328729999996</v>
      </c>
      <c r="D36" s="79">
        <v>4054.7473146699995</v>
      </c>
      <c r="E36" s="94">
        <v>3824.5458968099988</v>
      </c>
      <c r="F36" s="83"/>
      <c r="G36" s="43"/>
    </row>
    <row r="37" spans="2:7">
      <c r="B37" s="87" t="s">
        <v>235</v>
      </c>
      <c r="C37" s="79">
        <v>9075.5244600000005</v>
      </c>
      <c r="D37" s="79">
        <v>8841.0298668399919</v>
      </c>
      <c r="E37" s="94">
        <v>7747.4544728499977</v>
      </c>
      <c r="F37" s="83"/>
      <c r="G37" s="43"/>
    </row>
    <row r="38" spans="2:7">
      <c r="B38" s="87" t="s">
        <v>236</v>
      </c>
      <c r="C38" s="79">
        <v>3797.9611359999999</v>
      </c>
      <c r="D38" s="79">
        <v>416.35215041000004</v>
      </c>
      <c r="E38" s="94">
        <v>0</v>
      </c>
      <c r="F38" s="83"/>
      <c r="G38" s="43"/>
    </row>
    <row r="39" spans="2:7">
      <c r="B39" s="87" t="s">
        <v>237</v>
      </c>
      <c r="C39" s="79">
        <v>13648.752205000001</v>
      </c>
      <c r="D39" s="79">
        <v>10500.169035539999</v>
      </c>
      <c r="E39" s="94">
        <v>7056.2203466300052</v>
      </c>
      <c r="F39" s="83"/>
      <c r="G39" s="43"/>
    </row>
    <row r="40" spans="2:7">
      <c r="B40" s="88" t="s">
        <v>238</v>
      </c>
      <c r="C40" s="74">
        <f>SUM(C41:C48)</f>
        <v>467150.91096399998</v>
      </c>
      <c r="D40" s="74">
        <f t="shared" ref="D40:E40" si="3">SUM(D41:D48)</f>
        <v>500283.62055743003</v>
      </c>
      <c r="E40" s="74">
        <f t="shared" si="3"/>
        <v>494493.62327210011</v>
      </c>
      <c r="F40" s="83"/>
      <c r="G40" s="43"/>
    </row>
    <row r="41" spans="2:7">
      <c r="B41" s="87" t="s">
        <v>239</v>
      </c>
      <c r="C41" s="79">
        <v>141870.27805399999</v>
      </c>
      <c r="D41" s="79">
        <v>152497.48319388001</v>
      </c>
      <c r="E41" s="94">
        <v>150991.45596600001</v>
      </c>
      <c r="F41" s="83"/>
      <c r="G41" s="43"/>
    </row>
    <row r="42" spans="2:7">
      <c r="B42" s="87" t="s">
        <v>240</v>
      </c>
      <c r="C42" s="79">
        <v>146902.47069799999</v>
      </c>
      <c r="D42" s="79">
        <v>152644.86494967999</v>
      </c>
      <c r="E42" s="94">
        <v>149945.44489062999</v>
      </c>
      <c r="F42" s="83"/>
      <c r="G42" s="43"/>
    </row>
    <row r="43" spans="2:7">
      <c r="B43" s="87" t="s">
        <v>241</v>
      </c>
      <c r="C43" s="79">
        <v>15385.741797000001</v>
      </c>
      <c r="D43" s="79">
        <v>14967.60173391</v>
      </c>
      <c r="E43" s="94">
        <v>14775.307935280007</v>
      </c>
      <c r="F43" s="83"/>
      <c r="G43" s="43"/>
    </row>
    <row r="44" spans="2:7">
      <c r="B44" s="87" t="s">
        <v>242</v>
      </c>
      <c r="C44" s="79">
        <v>99011.6345</v>
      </c>
      <c r="D44" s="79">
        <v>107237.51933042999</v>
      </c>
      <c r="E44" s="94">
        <v>106913.85748126001</v>
      </c>
      <c r="F44" s="83"/>
      <c r="G44" s="43"/>
    </row>
    <row r="45" spans="2:7">
      <c r="B45" s="87" t="s">
        <v>243</v>
      </c>
      <c r="C45" s="79">
        <v>31934.147223</v>
      </c>
      <c r="D45" s="79">
        <v>31794.196035000001</v>
      </c>
      <c r="E45" s="94">
        <v>31549.963289080002</v>
      </c>
      <c r="F45" s="83"/>
      <c r="G45" s="43"/>
    </row>
    <row r="46" spans="2:7">
      <c r="B46" s="87" t="s">
        <v>244</v>
      </c>
      <c r="C46" s="72">
        <v>14201.85</v>
      </c>
      <c r="D46" s="72">
        <v>21083.177199000002</v>
      </c>
      <c r="E46" s="94">
        <v>20791.316888320001</v>
      </c>
      <c r="F46" s="83"/>
      <c r="G46" s="43"/>
    </row>
    <row r="47" spans="2:7">
      <c r="B47" s="87" t="s">
        <v>245</v>
      </c>
      <c r="C47" s="72">
        <v>953.77914099999998</v>
      </c>
      <c r="D47" s="72">
        <v>1227.80692421</v>
      </c>
      <c r="E47" s="94">
        <v>1091.34891141</v>
      </c>
      <c r="F47" s="83"/>
      <c r="G47" s="43"/>
    </row>
    <row r="48" spans="2:7">
      <c r="B48" s="87" t="s">
        <v>246</v>
      </c>
      <c r="C48" s="79">
        <v>16891.009550999999</v>
      </c>
      <c r="D48" s="79">
        <v>18830.971191320001</v>
      </c>
      <c r="E48" s="94">
        <v>18434.927910119997</v>
      </c>
      <c r="F48" s="83"/>
      <c r="G48" s="43"/>
    </row>
    <row r="49" spans="2:7">
      <c r="B49" s="88" t="s">
        <v>247</v>
      </c>
      <c r="C49" s="74">
        <f>SUM(C50:C55)</f>
        <v>64412.716842000002</v>
      </c>
      <c r="D49" s="74">
        <f t="shared" ref="D49:E49" si="4">SUM(D50:D55)</f>
        <v>74573.678684840008</v>
      </c>
      <c r="E49" s="74">
        <f t="shared" si="4"/>
        <v>65250.20288260001</v>
      </c>
      <c r="F49" s="83"/>
      <c r="G49" s="43"/>
    </row>
    <row r="50" spans="2:7">
      <c r="B50" s="87" t="s">
        <v>248</v>
      </c>
      <c r="C50" s="79">
        <v>228.37826000000001</v>
      </c>
      <c r="D50" s="79">
        <v>1797.4709819000002</v>
      </c>
      <c r="E50" s="94">
        <v>1791.1206648100001</v>
      </c>
      <c r="F50" s="83"/>
      <c r="G50" s="43"/>
    </row>
    <row r="51" spans="2:7">
      <c r="B51" s="87" t="s">
        <v>249</v>
      </c>
      <c r="C51" s="79">
        <v>10072.568888</v>
      </c>
      <c r="D51" s="79">
        <v>13117.843352420001</v>
      </c>
      <c r="E51" s="94">
        <v>9430.1776512699998</v>
      </c>
      <c r="F51" s="83"/>
      <c r="G51" s="43"/>
    </row>
    <row r="52" spans="2:7">
      <c r="B52" s="87" t="s">
        <v>250</v>
      </c>
      <c r="C52" s="79">
        <v>8986.1003540000002</v>
      </c>
      <c r="D52" s="79">
        <v>10095.748407139999</v>
      </c>
      <c r="E52" s="94">
        <v>9943.5511249200008</v>
      </c>
      <c r="F52" s="83"/>
      <c r="G52" s="43"/>
    </row>
    <row r="53" spans="2:7">
      <c r="B53" s="87" t="s">
        <v>251</v>
      </c>
      <c r="C53" s="79">
        <v>44577.66934</v>
      </c>
      <c r="D53" s="79">
        <v>46405.259966379999</v>
      </c>
      <c r="E53" s="94">
        <v>43352.122743770007</v>
      </c>
      <c r="F53" s="83"/>
      <c r="G53" s="43"/>
    </row>
    <row r="54" spans="2:7">
      <c r="B54" s="87" t="s">
        <v>252</v>
      </c>
      <c r="C54" s="79">
        <v>500</v>
      </c>
      <c r="D54" s="79">
        <v>3082.8</v>
      </c>
      <c r="E54" s="94">
        <v>672.8</v>
      </c>
      <c r="F54" s="83"/>
      <c r="G54" s="43"/>
    </row>
    <row r="55" spans="2:7">
      <c r="B55" s="87" t="s">
        <v>253</v>
      </c>
      <c r="C55" s="79">
        <v>48</v>
      </c>
      <c r="D55" s="79">
        <v>74.555976999999999</v>
      </c>
      <c r="E55" s="94">
        <v>60.43069783</v>
      </c>
      <c r="F55" s="83"/>
      <c r="G55" s="43"/>
    </row>
    <row r="56" spans="2:7">
      <c r="B56" s="88" t="s">
        <v>254</v>
      </c>
      <c r="C56" s="74">
        <f>SUM(C57:C65)</f>
        <v>35782.539131000005</v>
      </c>
      <c r="D56" s="74">
        <f t="shared" ref="D56:E56" si="5">SUM(D57:D65)</f>
        <v>34855.438333239996</v>
      </c>
      <c r="E56" s="74">
        <f t="shared" si="5"/>
        <v>27676.848669010004</v>
      </c>
      <c r="F56" s="83"/>
      <c r="G56" s="43"/>
    </row>
    <row r="57" spans="2:7">
      <c r="B57" s="87" t="s">
        <v>255</v>
      </c>
      <c r="C57" s="79">
        <v>11932.912928</v>
      </c>
      <c r="D57" s="79">
        <v>6173.7829688599959</v>
      </c>
      <c r="E57" s="94">
        <v>4869.7750670099995</v>
      </c>
      <c r="F57" s="83"/>
      <c r="G57" s="43"/>
    </row>
    <row r="58" spans="2:7">
      <c r="B58" s="87" t="s">
        <v>256</v>
      </c>
      <c r="C58" s="79">
        <v>1223.980679</v>
      </c>
      <c r="D58" s="79">
        <v>2616.0384505099992</v>
      </c>
      <c r="E58" s="94">
        <v>2039.3021764100006</v>
      </c>
      <c r="F58" s="83"/>
      <c r="G58" s="43"/>
    </row>
    <row r="59" spans="2:7">
      <c r="B59" s="87" t="s">
        <v>257</v>
      </c>
      <c r="C59" s="79">
        <v>2019.5572239999999</v>
      </c>
      <c r="D59" s="79">
        <v>1597.9542054099998</v>
      </c>
      <c r="E59" s="94">
        <v>1396.4434493599999</v>
      </c>
      <c r="F59" s="83"/>
      <c r="G59" s="43"/>
    </row>
    <row r="60" spans="2:7">
      <c r="B60" s="87" t="s">
        <v>258</v>
      </c>
      <c r="C60" s="79">
        <v>7993.1434840000002</v>
      </c>
      <c r="D60" s="79">
        <v>12648.390367920001</v>
      </c>
      <c r="E60" s="94">
        <v>10143.219434300001</v>
      </c>
      <c r="F60" s="83"/>
      <c r="G60" s="43"/>
    </row>
    <row r="61" spans="2:7">
      <c r="B61" s="87" t="s">
        <v>259</v>
      </c>
      <c r="C61" s="79">
        <v>8006.9149770000004</v>
      </c>
      <c r="D61" s="79">
        <v>2492.0995918400004</v>
      </c>
      <c r="E61" s="94">
        <v>1594.1347609100001</v>
      </c>
      <c r="F61" s="83"/>
      <c r="G61" s="43"/>
    </row>
    <row r="62" spans="2:7">
      <c r="B62" s="87" t="s">
        <v>260</v>
      </c>
      <c r="C62" s="79">
        <v>528.89837699999998</v>
      </c>
      <c r="D62" s="79">
        <v>1874.5505607400003</v>
      </c>
      <c r="E62" s="94">
        <v>1176.0269853700008</v>
      </c>
      <c r="F62" s="83"/>
      <c r="G62" s="43"/>
    </row>
    <row r="63" spans="2:7">
      <c r="B63" s="87" t="s">
        <v>261</v>
      </c>
      <c r="C63" s="79">
        <v>1158.5041900000001</v>
      </c>
      <c r="D63" s="79">
        <v>811.38243209000018</v>
      </c>
      <c r="E63" s="94">
        <v>682.93232246999992</v>
      </c>
      <c r="F63" s="83"/>
      <c r="G63" s="43"/>
    </row>
    <row r="64" spans="2:7">
      <c r="B64" s="87" t="s">
        <v>262</v>
      </c>
      <c r="C64" s="79">
        <v>799.36777600000005</v>
      </c>
      <c r="D64" s="79">
        <v>2281.2952728299997</v>
      </c>
      <c r="E64" s="94">
        <v>1962.9643311600003</v>
      </c>
      <c r="F64" s="83"/>
      <c r="G64" s="43"/>
    </row>
    <row r="65" spans="2:8">
      <c r="B65" s="87" t="s">
        <v>263</v>
      </c>
      <c r="C65" s="79">
        <v>2119.2594960000001</v>
      </c>
      <c r="D65" s="79">
        <v>4359.9444830400016</v>
      </c>
      <c r="E65" s="94">
        <v>3812.0501420200003</v>
      </c>
      <c r="F65" s="83"/>
      <c r="G65" s="43"/>
    </row>
    <row r="66" spans="2:8">
      <c r="B66" s="88" t="s">
        <v>264</v>
      </c>
      <c r="C66" s="74">
        <f>SUM(C67:C69)</f>
        <v>90957.82523599999</v>
      </c>
      <c r="D66" s="74">
        <f t="shared" ref="D66:E66" si="6">SUM(D67:D69)</f>
        <v>81318.179801439997</v>
      </c>
      <c r="E66" s="74">
        <f t="shared" si="6"/>
        <v>72432.12562322001</v>
      </c>
      <c r="F66" s="83"/>
      <c r="G66" s="43"/>
    </row>
    <row r="67" spans="2:8">
      <c r="B67" s="87" t="s">
        <v>265</v>
      </c>
      <c r="C67" s="79">
        <v>24154.795818999999</v>
      </c>
      <c r="D67" s="79">
        <v>30476.498765509972</v>
      </c>
      <c r="E67" s="94">
        <v>25750.863986110005</v>
      </c>
      <c r="F67" s="83"/>
      <c r="G67" s="43"/>
    </row>
    <row r="68" spans="2:8">
      <c r="B68" s="87" t="s">
        <v>266</v>
      </c>
      <c r="C68" s="79">
        <v>65356.745142</v>
      </c>
      <c r="D68" s="79">
        <v>50663.244744930016</v>
      </c>
      <c r="E68" s="94">
        <v>46681.261637110008</v>
      </c>
      <c r="F68" s="83"/>
      <c r="G68" s="43"/>
    </row>
    <row r="69" spans="2:8">
      <c r="B69" s="87" t="s">
        <v>267</v>
      </c>
      <c r="C69" s="79">
        <v>1446.284275</v>
      </c>
      <c r="D69" s="79">
        <v>178.43629100000001</v>
      </c>
      <c r="E69" s="94">
        <v>0</v>
      </c>
      <c r="F69" s="83"/>
      <c r="G69" s="43"/>
    </row>
    <row r="70" spans="2:8">
      <c r="B70" s="88" t="s">
        <v>268</v>
      </c>
      <c r="C70" s="74">
        <f>SUM(C71:C74)</f>
        <v>263816.79430499999</v>
      </c>
      <c r="D70" s="74">
        <f t="shared" ref="D70:E70" si="7">SUM(D71:D74)</f>
        <v>261083.05900044</v>
      </c>
      <c r="E70" s="74">
        <f t="shared" si="7"/>
        <v>258814.01677806</v>
      </c>
      <c r="F70" s="83"/>
      <c r="G70" s="43"/>
    </row>
    <row r="71" spans="2:8">
      <c r="B71" s="87" t="s">
        <v>269</v>
      </c>
      <c r="C71" s="79">
        <v>101900.204127</v>
      </c>
      <c r="D71" s="79">
        <v>102904.06056528</v>
      </c>
      <c r="E71" s="94">
        <v>101572.52888582001</v>
      </c>
      <c r="F71" s="83"/>
      <c r="G71" s="43"/>
    </row>
    <row r="72" spans="2:8">
      <c r="B72" s="39" t="s">
        <v>270</v>
      </c>
      <c r="C72" s="79">
        <v>160209.32007300001</v>
      </c>
      <c r="D72" s="79">
        <v>156308.54258815999</v>
      </c>
      <c r="E72" s="94">
        <v>155960.37627720999</v>
      </c>
      <c r="F72" s="83"/>
      <c r="G72" s="43"/>
    </row>
    <row r="73" spans="2:8">
      <c r="B73" s="39" t="s">
        <v>271</v>
      </c>
      <c r="C73" s="79">
        <v>1707.2701050000001</v>
      </c>
      <c r="D73" s="79">
        <v>1869.7371049999999</v>
      </c>
      <c r="E73" s="94">
        <v>1280.9016306999999</v>
      </c>
      <c r="F73" s="83"/>
      <c r="G73" s="43"/>
    </row>
    <row r="74" spans="2:8">
      <c r="B74" s="39" t="s">
        <v>3089</v>
      </c>
      <c r="C74" s="72">
        <v>0</v>
      </c>
      <c r="D74" s="72">
        <v>0.71874199999999999</v>
      </c>
      <c r="E74" s="94">
        <v>0.20998433000000002</v>
      </c>
      <c r="F74" s="83"/>
      <c r="G74" s="43"/>
    </row>
    <row r="75" spans="2:8">
      <c r="B75" s="22" t="s">
        <v>42</v>
      </c>
      <c r="C75" s="95">
        <f>C76+C78+C80</f>
        <v>113668.099604</v>
      </c>
      <c r="D75" s="95">
        <f>D76+D78+D80</f>
        <v>113668.099604</v>
      </c>
      <c r="E75" s="95">
        <f>E76+E78+E80</f>
        <v>94283.143859480013</v>
      </c>
      <c r="F75" s="83"/>
      <c r="G75" s="43"/>
    </row>
    <row r="76" spans="2:8">
      <c r="B76" s="38" t="s">
        <v>272</v>
      </c>
      <c r="C76" s="35">
        <f>C77</f>
        <v>4281.9326160000001</v>
      </c>
      <c r="D76" s="35">
        <f t="shared" ref="D76:E76" si="8">D77</f>
        <v>4292.5696289999996</v>
      </c>
      <c r="E76" s="35">
        <f t="shared" si="8"/>
        <v>3236.44393464</v>
      </c>
      <c r="F76" s="83"/>
      <c r="G76" s="43"/>
    </row>
    <row r="77" spans="2:8">
      <c r="B77" s="39" t="s">
        <v>273</v>
      </c>
      <c r="C77" s="36">
        <v>4281.9326160000001</v>
      </c>
      <c r="D77" s="36">
        <v>4292.5696289999996</v>
      </c>
      <c r="E77" s="94">
        <v>3236.44393464</v>
      </c>
      <c r="F77" s="83"/>
      <c r="G77" s="43"/>
    </row>
    <row r="78" spans="2:8">
      <c r="B78" s="38" t="s">
        <v>274</v>
      </c>
      <c r="C78" s="35">
        <f>C79</f>
        <v>109386.166988</v>
      </c>
      <c r="D78" s="35">
        <f>D79</f>
        <v>107945.529975</v>
      </c>
      <c r="E78" s="97">
        <f>E79</f>
        <v>89647.32202964001</v>
      </c>
      <c r="F78" s="83"/>
      <c r="G78" s="43"/>
    </row>
    <row r="79" spans="2:8">
      <c r="B79" s="39" t="s">
        <v>275</v>
      </c>
      <c r="C79" s="36">
        <v>109386.166988</v>
      </c>
      <c r="D79" s="36">
        <v>107945.529975</v>
      </c>
      <c r="E79" s="94">
        <v>89647.32202964001</v>
      </c>
      <c r="F79" s="83"/>
      <c r="G79" s="43"/>
      <c r="H79" s="12"/>
    </row>
    <row r="80" spans="2:8">
      <c r="B80" s="38" t="s">
        <v>3720</v>
      </c>
      <c r="C80" s="73">
        <f>C81</f>
        <v>0</v>
      </c>
      <c r="D80" s="97">
        <f>D81</f>
        <v>1430</v>
      </c>
      <c r="E80" s="97">
        <f>E81</f>
        <v>1399.3778952</v>
      </c>
      <c r="F80" s="83"/>
      <c r="G80" s="43"/>
    </row>
    <row r="81" spans="2:7">
      <c r="B81" s="39" t="s">
        <v>3721</v>
      </c>
      <c r="C81" s="72">
        <v>0</v>
      </c>
      <c r="D81" s="72">
        <v>1430</v>
      </c>
      <c r="E81" s="94">
        <v>1399.3778952</v>
      </c>
      <c r="F81" s="21"/>
      <c r="G81" s="21"/>
    </row>
    <row r="82" spans="2:7">
      <c r="B82" s="34" t="s">
        <v>45</v>
      </c>
      <c r="C82" s="30">
        <f>C13+C75</f>
        <v>1532354.6145540001</v>
      </c>
      <c r="D82" s="30">
        <f>D13+D75</f>
        <v>1575546.5244986801</v>
      </c>
      <c r="E82" s="98">
        <f>E13+E75</f>
        <v>1496716.0905197503</v>
      </c>
    </row>
    <row r="83" spans="2:7">
      <c r="B83" s="15" t="s">
        <v>26</v>
      </c>
      <c r="C83" s="15"/>
      <c r="D83" s="15"/>
      <c r="E83" s="15"/>
      <c r="F83" s="83"/>
    </row>
    <row r="84" spans="2:7" ht="25.5" customHeight="1">
      <c r="B84" s="239" t="s">
        <v>4332</v>
      </c>
      <c r="C84" s="239"/>
      <c r="D84" s="239"/>
      <c r="E84" s="239"/>
      <c r="F84" s="83"/>
    </row>
    <row r="85" spans="2:7" ht="15" customHeight="1">
      <c r="B85" s="15" t="s">
        <v>46</v>
      </c>
      <c r="C85" s="15"/>
      <c r="D85" s="15"/>
      <c r="E85" s="15"/>
      <c r="F85" s="83"/>
    </row>
    <row r="86" spans="2:7">
      <c r="B86" s="239" t="s">
        <v>3743</v>
      </c>
      <c r="C86" s="239"/>
      <c r="D86" s="239"/>
      <c r="E86" s="239"/>
    </row>
    <row r="87" spans="2:7" ht="24" customHeight="1">
      <c r="B87" s="239"/>
      <c r="C87" s="239"/>
      <c r="D87" s="239"/>
      <c r="E87" s="239"/>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88C7F-A9D7-48EE-B00B-989D8B4F7DA5}">
  <dimension ref="A1:G4271"/>
  <sheetViews>
    <sheetView showGridLines="0" topLeftCell="B1" workbookViewId="0">
      <selection activeCell="J7" sqref="J7"/>
    </sheetView>
  </sheetViews>
  <sheetFormatPr baseColWidth="10" defaultRowHeight="14.4"/>
  <cols>
    <col min="1" max="2" width="11.5546875" style="199"/>
    <col min="3" max="3" width="85.44140625" style="199" customWidth="1"/>
    <col min="4" max="4" width="15.33203125" style="199" customWidth="1"/>
    <col min="5" max="5" width="13.33203125" style="199" customWidth="1"/>
    <col min="6" max="6" width="12.6640625" style="199" customWidth="1"/>
    <col min="7" max="16384" width="11.5546875" style="199"/>
  </cols>
  <sheetData>
    <row r="1" spans="1:7" ht="28.8">
      <c r="A1" s="266" t="s">
        <v>0</v>
      </c>
      <c r="B1" s="266"/>
      <c r="C1" s="266"/>
      <c r="D1" s="266"/>
      <c r="E1" s="266"/>
      <c r="F1" s="266"/>
      <c r="G1" s="266"/>
    </row>
    <row r="2" spans="1:7" ht="21">
      <c r="A2" s="267" t="s">
        <v>1</v>
      </c>
      <c r="B2" s="267"/>
      <c r="C2" s="267"/>
      <c r="D2" s="267"/>
      <c r="E2" s="267"/>
      <c r="F2" s="267"/>
      <c r="G2" s="267"/>
    </row>
    <row r="3" spans="1:7">
      <c r="A3" s="268" t="s">
        <v>2</v>
      </c>
      <c r="B3" s="268"/>
      <c r="C3" s="268"/>
      <c r="D3" s="268"/>
      <c r="E3" s="268"/>
      <c r="F3" s="268"/>
      <c r="G3" s="268"/>
    </row>
    <row r="5" spans="1:7" ht="18">
      <c r="A5" s="269" t="s">
        <v>29</v>
      </c>
      <c r="B5" s="269"/>
      <c r="C5" s="269"/>
      <c r="D5" s="269"/>
      <c r="E5" s="269"/>
      <c r="F5" s="269"/>
      <c r="G5" s="269"/>
    </row>
    <row r="6" spans="1:7" ht="18">
      <c r="A6" s="270" t="s">
        <v>276</v>
      </c>
      <c r="B6" s="270"/>
      <c r="C6" s="270"/>
      <c r="D6" s="270"/>
      <c r="E6" s="270"/>
      <c r="F6" s="270"/>
      <c r="G6" s="270"/>
    </row>
    <row r="7" spans="1:7" ht="18">
      <c r="A7" s="271" t="s">
        <v>4333</v>
      </c>
      <c r="B7" s="271"/>
      <c r="C7" s="271"/>
      <c r="D7" s="271"/>
      <c r="E7" s="271"/>
      <c r="F7" s="271"/>
      <c r="G7" s="271"/>
    </row>
    <row r="8" spans="1:7" ht="15.6">
      <c r="A8" s="262" t="s">
        <v>5</v>
      </c>
      <c r="B8" s="262"/>
      <c r="C8" s="262"/>
      <c r="D8" s="262"/>
      <c r="E8" s="262"/>
      <c r="F8" s="262"/>
      <c r="G8" s="262"/>
    </row>
    <row r="12" spans="1:7">
      <c r="C12" s="263" t="s">
        <v>6</v>
      </c>
      <c r="D12" s="186" t="s">
        <v>7</v>
      </c>
      <c r="E12" s="206" t="s">
        <v>3729</v>
      </c>
      <c r="F12" s="264" t="s">
        <v>8</v>
      </c>
    </row>
    <row r="13" spans="1:7">
      <c r="C13" s="263"/>
      <c r="D13" s="187" t="s">
        <v>3740</v>
      </c>
      <c r="E13" s="206" t="s">
        <v>3737</v>
      </c>
      <c r="F13" s="264"/>
    </row>
    <row r="14" spans="1:7">
      <c r="C14" s="195" t="s">
        <v>277</v>
      </c>
      <c r="D14" s="195">
        <v>1418686514950</v>
      </c>
      <c r="E14" s="195">
        <v>1461878424894.6816</v>
      </c>
      <c r="F14" s="195">
        <v>1402432946660.2754</v>
      </c>
    </row>
    <row r="15" spans="1:7">
      <c r="C15" s="183" t="s">
        <v>4316</v>
      </c>
      <c r="D15" s="185">
        <v>1335421381768</v>
      </c>
      <c r="E15" s="185">
        <v>1370582986974.0601</v>
      </c>
      <c r="F15" s="185">
        <v>1320649306359.042</v>
      </c>
    </row>
    <row r="16" spans="1:7">
      <c r="C16" s="207" t="s">
        <v>278</v>
      </c>
      <c r="D16" s="188">
        <v>11135305163</v>
      </c>
      <c r="E16" s="188">
        <v>11794330060.480001</v>
      </c>
      <c r="F16" s="188">
        <v>11091341866.580011</v>
      </c>
    </row>
    <row r="17" spans="3:6">
      <c r="C17" s="208" t="s">
        <v>279</v>
      </c>
      <c r="D17" s="196">
        <v>11114768830</v>
      </c>
      <c r="E17" s="196">
        <v>11708011116.610001</v>
      </c>
      <c r="F17" s="196">
        <v>11016733499.140011</v>
      </c>
    </row>
    <row r="18" spans="3:6">
      <c r="C18" s="209" t="s">
        <v>280</v>
      </c>
      <c r="D18" s="188">
        <v>11114768830</v>
      </c>
      <c r="E18" s="188">
        <v>11708011116.610001</v>
      </c>
      <c r="F18" s="188">
        <v>11016733499.140011</v>
      </c>
    </row>
    <row r="19" spans="3:6">
      <c r="C19" s="208" t="s">
        <v>281</v>
      </c>
      <c r="D19" s="196">
        <v>20536333</v>
      </c>
      <c r="E19" s="196">
        <v>86318943.870000005</v>
      </c>
      <c r="F19" s="196">
        <v>74608367.439999983</v>
      </c>
    </row>
    <row r="20" spans="3:6">
      <c r="C20" s="209" t="s">
        <v>280</v>
      </c>
      <c r="D20" s="188">
        <v>20536333</v>
      </c>
      <c r="E20" s="188">
        <v>86318943.870000005</v>
      </c>
      <c r="F20" s="188">
        <v>74608367.439999983</v>
      </c>
    </row>
    <row r="21" spans="3:6">
      <c r="C21" s="207" t="s">
        <v>312</v>
      </c>
      <c r="D21" s="188">
        <v>45171006</v>
      </c>
      <c r="E21" s="188">
        <v>37934159.149999999</v>
      </c>
      <c r="F21" s="188">
        <v>37931995.469999999</v>
      </c>
    </row>
    <row r="22" spans="3:6">
      <c r="C22" s="208" t="s">
        <v>279</v>
      </c>
      <c r="D22" s="196">
        <v>45171006</v>
      </c>
      <c r="E22" s="196">
        <v>37934159.149999999</v>
      </c>
      <c r="F22" s="196">
        <v>37931995.469999999</v>
      </c>
    </row>
    <row r="23" spans="3:6">
      <c r="C23" s="209" t="s">
        <v>280</v>
      </c>
      <c r="D23" s="188">
        <v>45171006</v>
      </c>
      <c r="E23" s="188">
        <v>37934159.149999999</v>
      </c>
      <c r="F23" s="188">
        <v>37931995.469999999</v>
      </c>
    </row>
    <row r="24" spans="3:6">
      <c r="C24" s="207" t="s">
        <v>284</v>
      </c>
      <c r="D24" s="188">
        <v>9187110</v>
      </c>
      <c r="E24" s="188">
        <v>9423239.2300000004</v>
      </c>
      <c r="F24" s="188">
        <v>9324079.6400000006</v>
      </c>
    </row>
    <row r="25" spans="3:6">
      <c r="C25" s="208" t="s">
        <v>279</v>
      </c>
      <c r="D25" s="196">
        <v>9187110</v>
      </c>
      <c r="E25" s="196">
        <v>9423239.2300000004</v>
      </c>
      <c r="F25" s="196">
        <v>9324079.6400000006</v>
      </c>
    </row>
    <row r="26" spans="3:6">
      <c r="C26" s="209" t="s">
        <v>280</v>
      </c>
      <c r="D26" s="188">
        <v>9187110</v>
      </c>
      <c r="E26" s="188">
        <v>9423239.2300000004</v>
      </c>
      <c r="F26" s="188">
        <v>9324079.6400000006</v>
      </c>
    </row>
    <row r="27" spans="3:6">
      <c r="C27" s="207" t="s">
        <v>285</v>
      </c>
      <c r="D27" s="188">
        <v>11378418</v>
      </c>
      <c r="E27" s="188">
        <v>9962201.5600000005</v>
      </c>
      <c r="F27" s="188">
        <v>9825854.6799999997</v>
      </c>
    </row>
    <row r="28" spans="3:6">
      <c r="C28" s="208" t="s">
        <v>279</v>
      </c>
      <c r="D28" s="196">
        <v>11378418</v>
      </c>
      <c r="E28" s="196">
        <v>9962201.5600000005</v>
      </c>
      <c r="F28" s="196">
        <v>9825854.6799999997</v>
      </c>
    </row>
    <row r="29" spans="3:6">
      <c r="C29" s="209" t="s">
        <v>280</v>
      </c>
      <c r="D29" s="188">
        <v>11378418</v>
      </c>
      <c r="E29" s="188">
        <v>9962201.5600000005</v>
      </c>
      <c r="F29" s="188">
        <v>9825854.6799999997</v>
      </c>
    </row>
    <row r="30" spans="3:6">
      <c r="C30" s="207" t="s">
        <v>286</v>
      </c>
      <c r="D30" s="188">
        <v>12798296</v>
      </c>
      <c r="E30" s="188">
        <v>13302118.529999999</v>
      </c>
      <c r="F30" s="188">
        <v>13221873.850000001</v>
      </c>
    </row>
    <row r="31" spans="3:6">
      <c r="C31" s="208" t="s">
        <v>279</v>
      </c>
      <c r="D31" s="196">
        <v>12798296</v>
      </c>
      <c r="E31" s="196">
        <v>13302118.529999999</v>
      </c>
      <c r="F31" s="196">
        <v>13221873.850000001</v>
      </c>
    </row>
    <row r="32" spans="3:6">
      <c r="C32" s="209" t="s">
        <v>280</v>
      </c>
      <c r="D32" s="188">
        <v>12798296</v>
      </c>
      <c r="E32" s="188">
        <v>13302118.529999999</v>
      </c>
      <c r="F32" s="188">
        <v>13221873.850000001</v>
      </c>
    </row>
    <row r="33" spans="3:6">
      <c r="C33" s="207" t="s">
        <v>287</v>
      </c>
      <c r="D33" s="188">
        <v>40526987</v>
      </c>
      <c r="E33" s="188">
        <v>40517608.960000001</v>
      </c>
      <c r="F33" s="188">
        <v>37728915.030000001</v>
      </c>
    </row>
    <row r="34" spans="3:6">
      <c r="C34" s="208" t="s">
        <v>279</v>
      </c>
      <c r="D34" s="196">
        <v>40526987</v>
      </c>
      <c r="E34" s="196">
        <v>40517608.960000001</v>
      </c>
      <c r="F34" s="196">
        <v>37728915.030000001</v>
      </c>
    </row>
    <row r="35" spans="3:6">
      <c r="C35" s="209" t="s">
        <v>280</v>
      </c>
      <c r="D35" s="188">
        <v>40526987</v>
      </c>
      <c r="E35" s="188">
        <v>40517608.960000001</v>
      </c>
      <c r="F35" s="188">
        <v>37728915.030000001</v>
      </c>
    </row>
    <row r="36" spans="3:6">
      <c r="C36" s="207" t="s">
        <v>288</v>
      </c>
      <c r="D36" s="188">
        <v>43119482</v>
      </c>
      <c r="E36" s="188">
        <v>44865833.859999999</v>
      </c>
      <c r="F36" s="188">
        <v>43779681.18</v>
      </c>
    </row>
    <row r="37" spans="3:6">
      <c r="C37" s="208" t="s">
        <v>279</v>
      </c>
      <c r="D37" s="196">
        <v>43119482</v>
      </c>
      <c r="E37" s="196">
        <v>44865833.859999999</v>
      </c>
      <c r="F37" s="196">
        <v>43779681.18</v>
      </c>
    </row>
    <row r="38" spans="3:6">
      <c r="C38" s="209" t="s">
        <v>280</v>
      </c>
      <c r="D38" s="188">
        <v>43119482</v>
      </c>
      <c r="E38" s="188">
        <v>44865833.859999999</v>
      </c>
      <c r="F38" s="188">
        <v>43779681.18</v>
      </c>
    </row>
    <row r="39" spans="3:6">
      <c r="C39" s="207" t="s">
        <v>289</v>
      </c>
      <c r="D39" s="188">
        <v>73472707</v>
      </c>
      <c r="E39" s="188">
        <v>69426864.599999994</v>
      </c>
      <c r="F39" s="188">
        <v>69320585.679999992</v>
      </c>
    </row>
    <row r="40" spans="3:6">
      <c r="C40" s="208" t="s">
        <v>279</v>
      </c>
      <c r="D40" s="196">
        <v>73472707</v>
      </c>
      <c r="E40" s="196">
        <v>69426864.599999994</v>
      </c>
      <c r="F40" s="196">
        <v>69320585.679999992</v>
      </c>
    </row>
    <row r="41" spans="3:6">
      <c r="C41" s="209" t="s">
        <v>280</v>
      </c>
      <c r="D41" s="188">
        <v>73472707</v>
      </c>
      <c r="E41" s="188">
        <v>69426864.599999994</v>
      </c>
      <c r="F41" s="188">
        <v>69320585.679999992</v>
      </c>
    </row>
    <row r="42" spans="3:6">
      <c r="C42" s="207" t="s">
        <v>290</v>
      </c>
      <c r="D42" s="188">
        <v>10830000</v>
      </c>
      <c r="E42" s="188">
        <v>10157997.970000001</v>
      </c>
      <c r="F42" s="188">
        <v>10026831.57</v>
      </c>
    </row>
    <row r="43" spans="3:6">
      <c r="C43" s="208" t="s">
        <v>279</v>
      </c>
      <c r="D43" s="196">
        <v>10830000</v>
      </c>
      <c r="E43" s="196">
        <v>10157997.970000001</v>
      </c>
      <c r="F43" s="196">
        <v>10026831.57</v>
      </c>
    </row>
    <row r="44" spans="3:6">
      <c r="C44" s="209" t="s">
        <v>280</v>
      </c>
      <c r="D44" s="188">
        <v>10830000</v>
      </c>
      <c r="E44" s="188">
        <v>10157997.970000001</v>
      </c>
      <c r="F44" s="188">
        <v>10026831.57</v>
      </c>
    </row>
    <row r="45" spans="3:6">
      <c r="C45" s="207" t="s">
        <v>291</v>
      </c>
      <c r="D45" s="188">
        <v>43022519</v>
      </c>
      <c r="E45" s="188">
        <v>34600239.140000001</v>
      </c>
      <c r="F45" s="188">
        <v>34585946.670000002</v>
      </c>
    </row>
    <row r="46" spans="3:6">
      <c r="C46" s="208" t="s">
        <v>279</v>
      </c>
      <c r="D46" s="196">
        <v>43022519</v>
      </c>
      <c r="E46" s="196">
        <v>34600239.140000001</v>
      </c>
      <c r="F46" s="196">
        <v>34585946.670000002</v>
      </c>
    </row>
    <row r="47" spans="3:6">
      <c r="C47" s="209" t="s">
        <v>280</v>
      </c>
      <c r="D47" s="188">
        <v>43022519</v>
      </c>
      <c r="E47" s="188">
        <v>34600239.140000001</v>
      </c>
      <c r="F47" s="188">
        <v>34585946.670000002</v>
      </c>
    </row>
    <row r="48" spans="3:6">
      <c r="C48" s="207" t="s">
        <v>292</v>
      </c>
      <c r="D48" s="188">
        <v>12609000</v>
      </c>
      <c r="E48" s="188">
        <v>27980129.949999999</v>
      </c>
      <c r="F48" s="188">
        <v>26015197.650000002</v>
      </c>
    </row>
    <row r="49" spans="3:6">
      <c r="C49" s="208" t="s">
        <v>279</v>
      </c>
      <c r="D49" s="196">
        <v>12609000</v>
      </c>
      <c r="E49" s="196">
        <v>27980129.949999999</v>
      </c>
      <c r="F49" s="196">
        <v>26015197.650000002</v>
      </c>
    </row>
    <row r="50" spans="3:6">
      <c r="C50" s="209" t="s">
        <v>280</v>
      </c>
      <c r="D50" s="188">
        <v>12609000</v>
      </c>
      <c r="E50" s="188">
        <v>27980129.949999999</v>
      </c>
      <c r="F50" s="188">
        <v>26015197.650000002</v>
      </c>
    </row>
    <row r="51" spans="3:6">
      <c r="C51" s="207" t="s">
        <v>293</v>
      </c>
      <c r="D51" s="188">
        <v>46178701</v>
      </c>
      <c r="E51" s="188">
        <v>48531788.240000002</v>
      </c>
      <c r="F51" s="188">
        <v>48463057.07</v>
      </c>
    </row>
    <row r="52" spans="3:6">
      <c r="C52" s="208" t="s">
        <v>279</v>
      </c>
      <c r="D52" s="196">
        <v>46178701</v>
      </c>
      <c r="E52" s="196">
        <v>48531788.240000002</v>
      </c>
      <c r="F52" s="196">
        <v>48463057.07</v>
      </c>
    </row>
    <row r="53" spans="3:6">
      <c r="C53" s="209" t="s">
        <v>280</v>
      </c>
      <c r="D53" s="188">
        <v>46178701</v>
      </c>
      <c r="E53" s="188">
        <v>48531788.240000002</v>
      </c>
      <c r="F53" s="188">
        <v>48463057.07</v>
      </c>
    </row>
    <row r="54" spans="3:6">
      <c r="C54" s="207" t="s">
        <v>294</v>
      </c>
      <c r="D54" s="188">
        <v>4956138333</v>
      </c>
      <c r="E54" s="188">
        <v>5120216734.8199997</v>
      </c>
      <c r="F54" s="188">
        <v>5108272321.8100004</v>
      </c>
    </row>
    <row r="55" spans="3:6">
      <c r="C55" s="208" t="s">
        <v>279</v>
      </c>
      <c r="D55" s="196">
        <v>4956138333</v>
      </c>
      <c r="E55" s="196">
        <v>5120216734.8199997</v>
      </c>
      <c r="F55" s="196">
        <v>5108272321.8100004</v>
      </c>
    </row>
    <row r="56" spans="3:6">
      <c r="C56" s="209" t="s">
        <v>280</v>
      </c>
      <c r="D56" s="188">
        <v>4956138333</v>
      </c>
      <c r="E56" s="188">
        <v>5120216734.8199997</v>
      </c>
      <c r="F56" s="188">
        <v>5108272321.8100004</v>
      </c>
    </row>
    <row r="57" spans="3:6">
      <c r="C57" s="207" t="s">
        <v>295</v>
      </c>
      <c r="D57" s="188">
        <v>1318981644046</v>
      </c>
      <c r="E57" s="188">
        <v>1353321737997.5701</v>
      </c>
      <c r="F57" s="188">
        <v>1304109468152.1619</v>
      </c>
    </row>
    <row r="58" spans="3:6">
      <c r="C58" s="208" t="s">
        <v>279</v>
      </c>
      <c r="D58" s="196">
        <v>987052128484</v>
      </c>
      <c r="E58" s="196">
        <v>1025062264279.2603</v>
      </c>
      <c r="F58" s="196">
        <v>999102561207.20203</v>
      </c>
    </row>
    <row r="59" spans="3:6">
      <c r="C59" s="209" t="s">
        <v>2551</v>
      </c>
      <c r="D59" s="188">
        <v>1575100</v>
      </c>
      <c r="E59" s="188">
        <v>254200</v>
      </c>
      <c r="F59" s="188">
        <v>254100</v>
      </c>
    </row>
    <row r="60" spans="3:6">
      <c r="C60" s="209" t="s">
        <v>280</v>
      </c>
      <c r="D60" s="188">
        <v>987050553384</v>
      </c>
      <c r="E60" s="188">
        <v>1025062010079.2603</v>
      </c>
      <c r="F60" s="188">
        <v>999102307107.20203</v>
      </c>
    </row>
    <row r="61" spans="3:6">
      <c r="C61" s="208" t="s">
        <v>281</v>
      </c>
      <c r="D61" s="196">
        <v>102639603365</v>
      </c>
      <c r="E61" s="196">
        <v>106748869749.91</v>
      </c>
      <c r="F61" s="196">
        <v>96632228902.289978</v>
      </c>
    </row>
    <row r="62" spans="3:6">
      <c r="C62" s="209" t="s">
        <v>280</v>
      </c>
      <c r="D62" s="188">
        <v>102639603365</v>
      </c>
      <c r="E62" s="188">
        <v>106748869749.91</v>
      </c>
      <c r="F62" s="188">
        <v>96632228902.289978</v>
      </c>
    </row>
    <row r="63" spans="3:6">
      <c r="C63" s="208" t="s">
        <v>3626</v>
      </c>
      <c r="D63" s="196">
        <v>0</v>
      </c>
      <c r="E63" s="196">
        <v>14000000</v>
      </c>
      <c r="F63" s="196">
        <v>13739173.34</v>
      </c>
    </row>
    <row r="64" spans="3:6">
      <c r="C64" s="209" t="s">
        <v>280</v>
      </c>
      <c r="D64" s="188">
        <v>0</v>
      </c>
      <c r="E64" s="188">
        <v>14000000</v>
      </c>
      <c r="F64" s="188">
        <v>13739173.34</v>
      </c>
    </row>
    <row r="65" spans="3:6">
      <c r="C65" s="208" t="s">
        <v>296</v>
      </c>
      <c r="D65" s="196">
        <v>97784149695</v>
      </c>
      <c r="E65" s="196">
        <v>100467461862.02</v>
      </c>
      <c r="F65" s="196">
        <v>99768496391.410004</v>
      </c>
    </row>
    <row r="66" spans="3:6">
      <c r="C66" s="209" t="s">
        <v>280</v>
      </c>
      <c r="D66" s="188">
        <v>97784149695</v>
      </c>
      <c r="E66" s="188">
        <v>100467461862.02</v>
      </c>
      <c r="F66" s="188">
        <v>99768496391.410004</v>
      </c>
    </row>
    <row r="67" spans="3:6">
      <c r="C67" s="208" t="s">
        <v>282</v>
      </c>
      <c r="D67" s="196">
        <v>130219709098</v>
      </c>
      <c r="E67" s="196">
        <v>119008870122.44</v>
      </c>
      <c r="F67" s="196">
        <v>108166733283.18001</v>
      </c>
    </row>
    <row r="68" spans="3:6">
      <c r="C68" s="209" t="s">
        <v>280</v>
      </c>
      <c r="D68" s="188">
        <v>130219709098</v>
      </c>
      <c r="E68" s="188">
        <v>119008870122.44</v>
      </c>
      <c r="F68" s="188">
        <v>108166733283.18001</v>
      </c>
    </row>
    <row r="69" spans="3:6">
      <c r="C69" s="208" t="s">
        <v>283</v>
      </c>
      <c r="D69" s="196">
        <v>1286053404</v>
      </c>
      <c r="E69" s="196">
        <v>2020271983.9399996</v>
      </c>
      <c r="F69" s="196">
        <v>425709194.74000019</v>
      </c>
    </row>
    <row r="70" spans="3:6">
      <c r="C70" s="209" t="s">
        <v>280</v>
      </c>
      <c r="D70" s="188">
        <v>1286053404</v>
      </c>
      <c r="E70" s="188">
        <v>2020271983.9399996</v>
      </c>
      <c r="F70" s="188">
        <v>425709194.74000019</v>
      </c>
    </row>
    <row r="71" spans="3:6">
      <c r="C71" s="181" t="s">
        <v>4317</v>
      </c>
      <c r="D71" s="185">
        <v>83265133182</v>
      </c>
      <c r="E71" s="185">
        <v>91295437920.619949</v>
      </c>
      <c r="F71" s="185">
        <v>81783640301.230042</v>
      </c>
    </row>
    <row r="72" spans="3:6">
      <c r="C72" s="207" t="s">
        <v>278</v>
      </c>
      <c r="D72" s="188">
        <v>5828992863</v>
      </c>
      <c r="E72" s="188">
        <v>9072172068.3799992</v>
      </c>
      <c r="F72" s="188">
        <v>8117897048.1500006</v>
      </c>
    </row>
    <row r="73" spans="3:6">
      <c r="C73" s="208" t="s">
        <v>279</v>
      </c>
      <c r="D73" s="196">
        <v>4648629629</v>
      </c>
      <c r="E73" s="196">
        <v>7841642852.5499992</v>
      </c>
      <c r="F73" s="196">
        <v>7368077561.9700012</v>
      </c>
    </row>
    <row r="74" spans="3:6">
      <c r="C74" s="209" t="s">
        <v>280</v>
      </c>
      <c r="D74" s="188">
        <v>135000000</v>
      </c>
      <c r="E74" s="188">
        <v>135000000</v>
      </c>
      <c r="F74" s="188">
        <v>21475000</v>
      </c>
    </row>
    <row r="75" spans="3:6">
      <c r="C75" s="220" t="s">
        <v>620</v>
      </c>
      <c r="D75" s="188">
        <v>135000000</v>
      </c>
      <c r="E75" s="188">
        <v>135000000</v>
      </c>
      <c r="F75" s="188">
        <v>21475000</v>
      </c>
    </row>
    <row r="76" spans="3:6">
      <c r="C76" s="209" t="s">
        <v>4201</v>
      </c>
      <c r="D76" s="188">
        <v>0</v>
      </c>
      <c r="E76" s="188">
        <v>18326844.690000001</v>
      </c>
      <c r="F76" s="188">
        <v>0</v>
      </c>
    </row>
    <row r="77" spans="3:6">
      <c r="C77" s="220" t="s">
        <v>4200</v>
      </c>
      <c r="D77" s="188">
        <v>0</v>
      </c>
      <c r="E77" s="188">
        <v>18326844.690000001</v>
      </c>
      <c r="F77" s="188">
        <v>0</v>
      </c>
    </row>
    <row r="78" spans="3:6">
      <c r="C78" s="209" t="s">
        <v>2676</v>
      </c>
      <c r="D78" s="188">
        <v>220125275</v>
      </c>
      <c r="E78" s="188">
        <v>220125275</v>
      </c>
      <c r="F78" s="188">
        <v>220125275</v>
      </c>
    </row>
    <row r="79" spans="3:6">
      <c r="C79" s="220" t="s">
        <v>2677</v>
      </c>
      <c r="D79" s="188">
        <v>220125275</v>
      </c>
      <c r="E79" s="188">
        <v>220125275</v>
      </c>
      <c r="F79" s="188">
        <v>220125275</v>
      </c>
    </row>
    <row r="80" spans="3:6">
      <c r="C80" s="209" t="s">
        <v>4174</v>
      </c>
      <c r="D80" s="188">
        <v>0</v>
      </c>
      <c r="E80" s="188">
        <v>548635659</v>
      </c>
      <c r="F80" s="188">
        <v>475275436.02999997</v>
      </c>
    </row>
    <row r="81" spans="3:6">
      <c r="C81" s="220" t="s">
        <v>3716</v>
      </c>
      <c r="D81" s="188">
        <v>0</v>
      </c>
      <c r="E81" s="188">
        <v>548635659</v>
      </c>
      <c r="F81" s="188">
        <v>475275436.02999997</v>
      </c>
    </row>
    <row r="82" spans="3:6">
      <c r="C82" s="209" t="s">
        <v>4199</v>
      </c>
      <c r="D82" s="188">
        <v>0</v>
      </c>
      <c r="E82" s="188">
        <v>1602498.29</v>
      </c>
      <c r="F82" s="188">
        <v>0</v>
      </c>
    </row>
    <row r="83" spans="3:6">
      <c r="C83" s="220" t="s">
        <v>4198</v>
      </c>
      <c r="D83" s="188">
        <v>0</v>
      </c>
      <c r="E83" s="188">
        <v>1602498.29</v>
      </c>
      <c r="F83" s="188">
        <v>0</v>
      </c>
    </row>
    <row r="84" spans="3:6">
      <c r="C84" s="209" t="s">
        <v>3239</v>
      </c>
      <c r="D84" s="188">
        <v>0</v>
      </c>
      <c r="E84" s="188">
        <v>43748024</v>
      </c>
      <c r="F84" s="188">
        <v>43748024</v>
      </c>
    </row>
    <row r="85" spans="3:6">
      <c r="C85" s="220" t="s">
        <v>3238</v>
      </c>
      <c r="D85" s="188">
        <v>0</v>
      </c>
      <c r="E85" s="188">
        <v>43748024</v>
      </c>
      <c r="F85" s="188">
        <v>43748024</v>
      </c>
    </row>
    <row r="86" spans="3:6">
      <c r="C86" s="209" t="s">
        <v>297</v>
      </c>
      <c r="D86" s="188">
        <v>26575728</v>
      </c>
      <c r="E86" s="188">
        <v>104121188.81</v>
      </c>
      <c r="F86" s="188">
        <v>43263303.490000002</v>
      </c>
    </row>
    <row r="87" spans="3:6">
      <c r="C87" s="220" t="s">
        <v>621</v>
      </c>
      <c r="D87" s="188">
        <v>26575728</v>
      </c>
      <c r="E87" s="188">
        <v>104121188.81</v>
      </c>
      <c r="F87" s="188">
        <v>43263303.490000002</v>
      </c>
    </row>
    <row r="88" spans="3:6">
      <c r="C88" s="209" t="s">
        <v>4173</v>
      </c>
      <c r="D88" s="188">
        <v>120000000</v>
      </c>
      <c r="E88" s="188">
        <v>50224405</v>
      </c>
      <c r="F88" s="188">
        <v>49724404.039999999</v>
      </c>
    </row>
    <row r="89" spans="3:6">
      <c r="C89" s="220" t="s">
        <v>622</v>
      </c>
      <c r="D89" s="188">
        <v>120000000</v>
      </c>
      <c r="E89" s="188">
        <v>50224405</v>
      </c>
      <c r="F89" s="188">
        <v>49724404.039999999</v>
      </c>
    </row>
    <row r="90" spans="3:6">
      <c r="C90" s="209" t="s">
        <v>4172</v>
      </c>
      <c r="D90" s="188">
        <v>0</v>
      </c>
      <c r="E90" s="188">
        <v>0</v>
      </c>
      <c r="F90" s="188">
        <v>0</v>
      </c>
    </row>
    <row r="91" spans="3:6">
      <c r="C91" s="220" t="s">
        <v>3596</v>
      </c>
      <c r="D91" s="188">
        <v>0</v>
      </c>
      <c r="E91" s="188">
        <v>0</v>
      </c>
      <c r="F91" s="188">
        <v>0</v>
      </c>
    </row>
    <row r="92" spans="3:6">
      <c r="C92" s="209" t="s">
        <v>298</v>
      </c>
      <c r="D92" s="188">
        <v>11583014</v>
      </c>
      <c r="E92" s="188">
        <v>105017036.55</v>
      </c>
      <c r="F92" s="188">
        <v>45222346.990000002</v>
      </c>
    </row>
    <row r="93" spans="3:6">
      <c r="C93" s="220" t="s">
        <v>623</v>
      </c>
      <c r="D93" s="188">
        <v>11583014</v>
      </c>
      <c r="E93" s="188">
        <v>105017036.55</v>
      </c>
      <c r="F93" s="188">
        <v>45222346.990000002</v>
      </c>
    </row>
    <row r="94" spans="3:6">
      <c r="C94" s="209" t="s">
        <v>4289</v>
      </c>
      <c r="D94" s="188">
        <v>0</v>
      </c>
      <c r="E94" s="188">
        <v>25000000</v>
      </c>
      <c r="F94" s="188">
        <v>25000000</v>
      </c>
    </row>
    <row r="95" spans="3:6">
      <c r="C95" s="220" t="s">
        <v>4288</v>
      </c>
      <c r="D95" s="188">
        <v>0</v>
      </c>
      <c r="E95" s="188">
        <v>25000000</v>
      </c>
      <c r="F95" s="188">
        <v>25000000</v>
      </c>
    </row>
    <row r="96" spans="3:6">
      <c r="C96" s="209" t="s">
        <v>299</v>
      </c>
      <c r="D96" s="188">
        <v>40861077</v>
      </c>
      <c r="E96" s="188">
        <v>132825184.95</v>
      </c>
      <c r="F96" s="188">
        <v>131679200.76000001</v>
      </c>
    </row>
    <row r="97" spans="3:6">
      <c r="C97" s="220" t="s">
        <v>624</v>
      </c>
      <c r="D97" s="188">
        <v>40861077</v>
      </c>
      <c r="E97" s="188">
        <v>132825184.95</v>
      </c>
      <c r="F97" s="188">
        <v>131679200.76000001</v>
      </c>
    </row>
    <row r="98" spans="3:6">
      <c r="C98" s="209" t="s">
        <v>1125</v>
      </c>
      <c r="D98" s="188">
        <v>6437925</v>
      </c>
      <c r="E98" s="188">
        <v>3005726.53</v>
      </c>
      <c r="F98" s="188">
        <v>3005725.78</v>
      </c>
    </row>
    <row r="99" spans="3:6">
      <c r="C99" s="220" t="s">
        <v>1126</v>
      </c>
      <c r="D99" s="188">
        <v>6437925</v>
      </c>
      <c r="E99" s="188">
        <v>3005726.53</v>
      </c>
      <c r="F99" s="188">
        <v>3005725.78</v>
      </c>
    </row>
    <row r="100" spans="3:6">
      <c r="C100" s="209" t="s">
        <v>1127</v>
      </c>
      <c r="D100" s="188">
        <v>10833015</v>
      </c>
      <c r="E100" s="188">
        <v>1</v>
      </c>
      <c r="F100" s="188">
        <v>0</v>
      </c>
    </row>
    <row r="101" spans="3:6">
      <c r="C101" s="220" t="s">
        <v>1128</v>
      </c>
      <c r="D101" s="188">
        <v>10833015</v>
      </c>
      <c r="E101" s="188">
        <v>1</v>
      </c>
      <c r="F101" s="188">
        <v>0</v>
      </c>
    </row>
    <row r="102" spans="3:6">
      <c r="C102" s="209" t="s">
        <v>4171</v>
      </c>
      <c r="D102" s="188">
        <v>0</v>
      </c>
      <c r="E102" s="188">
        <v>10483372</v>
      </c>
      <c r="F102" s="188">
        <v>10477370.99</v>
      </c>
    </row>
    <row r="103" spans="3:6">
      <c r="C103" s="220" t="s">
        <v>3237</v>
      </c>
      <c r="D103" s="188">
        <v>0</v>
      </c>
      <c r="E103" s="188">
        <v>10483372</v>
      </c>
      <c r="F103" s="188">
        <v>10477370.99</v>
      </c>
    </row>
    <row r="104" spans="3:6">
      <c r="C104" s="209" t="s">
        <v>4170</v>
      </c>
      <c r="D104" s="188">
        <v>151755593</v>
      </c>
      <c r="E104" s="188">
        <v>128012712</v>
      </c>
      <c r="F104" s="188">
        <v>127012567.55000001</v>
      </c>
    </row>
    <row r="105" spans="3:6">
      <c r="C105" s="220" t="s">
        <v>625</v>
      </c>
      <c r="D105" s="188">
        <v>151755593</v>
      </c>
      <c r="E105" s="188">
        <v>128012712</v>
      </c>
      <c r="F105" s="188">
        <v>127012567.55000001</v>
      </c>
    </row>
    <row r="106" spans="3:6">
      <c r="C106" s="209" t="s">
        <v>4169</v>
      </c>
      <c r="D106" s="188">
        <v>0</v>
      </c>
      <c r="E106" s="188">
        <v>489843118</v>
      </c>
      <c r="F106" s="188">
        <v>489843116.22000003</v>
      </c>
    </row>
    <row r="107" spans="3:6">
      <c r="C107" s="220" t="s">
        <v>4214</v>
      </c>
      <c r="D107" s="188">
        <v>0</v>
      </c>
      <c r="E107" s="188">
        <v>489843118</v>
      </c>
      <c r="F107" s="188">
        <v>489843116.22000003</v>
      </c>
    </row>
    <row r="108" spans="3:6">
      <c r="C108" s="209" t="s">
        <v>4168</v>
      </c>
      <c r="D108" s="188">
        <v>0</v>
      </c>
      <c r="E108" s="188">
        <v>0</v>
      </c>
      <c r="F108" s="188">
        <v>0</v>
      </c>
    </row>
    <row r="109" spans="3:6">
      <c r="C109" s="220" t="s">
        <v>3236</v>
      </c>
      <c r="D109" s="188">
        <v>0</v>
      </c>
      <c r="E109" s="188">
        <v>0</v>
      </c>
      <c r="F109" s="188">
        <v>0</v>
      </c>
    </row>
    <row r="110" spans="3:6">
      <c r="C110" s="209" t="s">
        <v>300</v>
      </c>
      <c r="D110" s="188">
        <v>63567307</v>
      </c>
      <c r="E110" s="188">
        <v>98486394.590000004</v>
      </c>
      <c r="F110" s="188">
        <v>83004892.959999993</v>
      </c>
    </row>
    <row r="111" spans="3:6">
      <c r="C111" s="220" t="s">
        <v>626</v>
      </c>
      <c r="D111" s="188">
        <v>63567307</v>
      </c>
      <c r="E111" s="188">
        <v>98486394.590000004</v>
      </c>
      <c r="F111" s="188">
        <v>83004892.959999993</v>
      </c>
    </row>
    <row r="112" spans="3:6">
      <c r="C112" s="209" t="s">
        <v>4167</v>
      </c>
      <c r="D112" s="188">
        <v>0</v>
      </c>
      <c r="E112" s="188">
        <v>114777201.65000001</v>
      </c>
      <c r="F112" s="188">
        <v>114777200.92</v>
      </c>
    </row>
    <row r="113" spans="3:6">
      <c r="C113" s="220" t="s">
        <v>3617</v>
      </c>
      <c r="D113" s="188">
        <v>0</v>
      </c>
      <c r="E113" s="188">
        <v>114777201.65000001</v>
      </c>
      <c r="F113" s="188">
        <v>114777200.92</v>
      </c>
    </row>
    <row r="114" spans="3:6">
      <c r="C114" s="209" t="s">
        <v>2114</v>
      </c>
      <c r="D114" s="188">
        <v>5448144</v>
      </c>
      <c r="E114" s="188">
        <v>0</v>
      </c>
      <c r="F114" s="188">
        <v>0</v>
      </c>
    </row>
    <row r="115" spans="3:6">
      <c r="C115" s="220" t="s">
        <v>2115</v>
      </c>
      <c r="D115" s="188">
        <v>5448144</v>
      </c>
      <c r="E115" s="188">
        <v>0</v>
      </c>
      <c r="F115" s="188">
        <v>0</v>
      </c>
    </row>
    <row r="116" spans="3:6">
      <c r="C116" s="209" t="s">
        <v>1831</v>
      </c>
      <c r="D116" s="188">
        <v>2181120</v>
      </c>
      <c r="E116" s="188">
        <v>0</v>
      </c>
      <c r="F116" s="188">
        <v>0</v>
      </c>
    </row>
    <row r="117" spans="3:6">
      <c r="C117" s="220" t="s">
        <v>1832</v>
      </c>
      <c r="D117" s="188">
        <v>2181120</v>
      </c>
      <c r="E117" s="188">
        <v>0</v>
      </c>
      <c r="F117" s="188">
        <v>0</v>
      </c>
    </row>
    <row r="118" spans="3:6">
      <c r="C118" s="209" t="s">
        <v>4166</v>
      </c>
      <c r="D118" s="188">
        <v>0</v>
      </c>
      <c r="E118" s="188">
        <v>1167574701.0999999</v>
      </c>
      <c r="F118" s="188">
        <v>1161537145.3199999</v>
      </c>
    </row>
    <row r="119" spans="3:6">
      <c r="C119" s="220" t="s">
        <v>3635</v>
      </c>
      <c r="D119" s="188">
        <v>0</v>
      </c>
      <c r="E119" s="188">
        <v>1167574701.0999999</v>
      </c>
      <c r="F119" s="188">
        <v>1161537145.3199999</v>
      </c>
    </row>
    <row r="120" spans="3:6">
      <c r="C120" s="209" t="s">
        <v>4287</v>
      </c>
      <c r="D120" s="188">
        <v>0</v>
      </c>
      <c r="E120" s="188">
        <v>12000000</v>
      </c>
      <c r="F120" s="188">
        <v>12000000</v>
      </c>
    </row>
    <row r="121" spans="3:6">
      <c r="C121" s="220" t="s">
        <v>4286</v>
      </c>
      <c r="D121" s="188">
        <v>0</v>
      </c>
      <c r="E121" s="188">
        <v>12000000</v>
      </c>
      <c r="F121" s="188">
        <v>12000000</v>
      </c>
    </row>
    <row r="122" spans="3:6">
      <c r="C122" s="209" t="s">
        <v>3736</v>
      </c>
      <c r="D122" s="188">
        <v>0</v>
      </c>
      <c r="E122" s="188">
        <v>897384440</v>
      </c>
      <c r="F122" s="188">
        <v>897384439.11000001</v>
      </c>
    </row>
    <row r="123" spans="3:6">
      <c r="C123" s="220" t="s">
        <v>2822</v>
      </c>
      <c r="D123" s="188">
        <v>0</v>
      </c>
      <c r="E123" s="188">
        <v>897384440</v>
      </c>
      <c r="F123" s="188">
        <v>897384439.11000001</v>
      </c>
    </row>
    <row r="124" spans="3:6">
      <c r="C124" s="209" t="s">
        <v>986</v>
      </c>
      <c r="D124" s="188">
        <v>19673675</v>
      </c>
      <c r="E124" s="188">
        <v>6708747</v>
      </c>
      <c r="F124" s="188">
        <v>6708746.9800000004</v>
      </c>
    </row>
    <row r="125" spans="3:6">
      <c r="C125" s="220" t="s">
        <v>987</v>
      </c>
      <c r="D125" s="188">
        <v>19673675</v>
      </c>
      <c r="E125" s="188">
        <v>6708747</v>
      </c>
      <c r="F125" s="188">
        <v>6708746.9800000004</v>
      </c>
    </row>
    <row r="126" spans="3:6">
      <c r="C126" s="209" t="s">
        <v>4325</v>
      </c>
      <c r="D126" s="188">
        <v>0</v>
      </c>
      <c r="E126" s="188">
        <v>204639922</v>
      </c>
      <c r="F126" s="188">
        <v>204013590.65000001</v>
      </c>
    </row>
    <row r="127" spans="3:6">
      <c r="C127" s="220" t="s">
        <v>4326</v>
      </c>
      <c r="D127" s="188">
        <v>0</v>
      </c>
      <c r="E127" s="188">
        <v>204639922</v>
      </c>
      <c r="F127" s="188">
        <v>204013590.65000001</v>
      </c>
    </row>
    <row r="128" spans="3:6">
      <c r="C128" s="209" t="s">
        <v>301</v>
      </c>
      <c r="D128" s="188">
        <v>10000000</v>
      </c>
      <c r="E128" s="188">
        <v>72886391.849999994</v>
      </c>
      <c r="F128" s="188">
        <v>72886390.329999998</v>
      </c>
    </row>
    <row r="129" spans="3:6">
      <c r="C129" s="220" t="s">
        <v>627</v>
      </c>
      <c r="D129" s="188">
        <v>10000000</v>
      </c>
      <c r="E129" s="188">
        <v>35093846</v>
      </c>
      <c r="F129" s="188">
        <v>35093844.960000001</v>
      </c>
    </row>
    <row r="130" spans="3:6">
      <c r="C130" s="220" t="s">
        <v>3634</v>
      </c>
      <c r="D130" s="188">
        <v>0</v>
      </c>
      <c r="E130" s="188">
        <v>37792545.850000001</v>
      </c>
      <c r="F130" s="188">
        <v>37792545.369999997</v>
      </c>
    </row>
    <row r="131" spans="3:6">
      <c r="C131" s="209" t="s">
        <v>3235</v>
      </c>
      <c r="D131" s="188">
        <v>0</v>
      </c>
      <c r="E131" s="188">
        <v>458567</v>
      </c>
      <c r="F131" s="188">
        <v>458566.08</v>
      </c>
    </row>
    <row r="132" spans="3:6">
      <c r="C132" s="220" t="s">
        <v>3234</v>
      </c>
      <c r="D132" s="188">
        <v>0</v>
      </c>
      <c r="E132" s="188">
        <v>458567</v>
      </c>
      <c r="F132" s="188">
        <v>458566.08</v>
      </c>
    </row>
    <row r="133" spans="3:6">
      <c r="C133" s="209" t="s">
        <v>4165</v>
      </c>
      <c r="D133" s="188">
        <v>11825415</v>
      </c>
      <c r="E133" s="188">
        <v>15720928.98</v>
      </c>
      <c r="F133" s="188">
        <v>4290857.32</v>
      </c>
    </row>
    <row r="134" spans="3:6">
      <c r="C134" s="220" t="s">
        <v>628</v>
      </c>
      <c r="D134" s="188">
        <v>11825415</v>
      </c>
      <c r="E134" s="188">
        <v>15720928.98</v>
      </c>
      <c r="F134" s="188">
        <v>4290857.32</v>
      </c>
    </row>
    <row r="135" spans="3:6">
      <c r="C135" s="209" t="s">
        <v>2678</v>
      </c>
      <c r="D135" s="188">
        <v>5500000</v>
      </c>
      <c r="E135" s="188">
        <v>1201936</v>
      </c>
      <c r="F135" s="188">
        <v>1201935.21</v>
      </c>
    </row>
    <row r="136" spans="3:6">
      <c r="C136" s="220" t="s">
        <v>988</v>
      </c>
      <c r="D136" s="188">
        <v>5500000</v>
      </c>
      <c r="E136" s="188">
        <v>1201936</v>
      </c>
      <c r="F136" s="188">
        <v>1201935.21</v>
      </c>
    </row>
    <row r="137" spans="3:6">
      <c r="C137" s="209" t="s">
        <v>3715</v>
      </c>
      <c r="D137" s="188">
        <v>0</v>
      </c>
      <c r="E137" s="188">
        <v>15369433.359999999</v>
      </c>
      <c r="F137" s="188">
        <v>15369433.359999999</v>
      </c>
    </row>
    <row r="138" spans="3:6">
      <c r="C138" s="220" t="s">
        <v>3714</v>
      </c>
      <c r="D138" s="188">
        <v>0</v>
      </c>
      <c r="E138" s="188">
        <v>15369433.359999999</v>
      </c>
      <c r="F138" s="188">
        <v>15369433.359999999</v>
      </c>
    </row>
    <row r="139" spans="3:6">
      <c r="C139" s="209" t="s">
        <v>302</v>
      </c>
      <c r="D139" s="188">
        <v>7400714</v>
      </c>
      <c r="E139" s="188">
        <v>46767149.350000001</v>
      </c>
      <c r="F139" s="188">
        <v>43883414.939999998</v>
      </c>
    </row>
    <row r="140" spans="3:6">
      <c r="C140" s="220" t="s">
        <v>629</v>
      </c>
      <c r="D140" s="188">
        <v>7400714</v>
      </c>
      <c r="E140" s="188">
        <v>46767149.350000001</v>
      </c>
      <c r="F140" s="188">
        <v>43883414.939999998</v>
      </c>
    </row>
    <row r="141" spans="3:6">
      <c r="C141" s="209" t="s">
        <v>4156</v>
      </c>
      <c r="D141" s="188">
        <v>1191726414</v>
      </c>
      <c r="E141" s="188">
        <v>845210168.84000003</v>
      </c>
      <c r="F141" s="188">
        <v>819482671.32000005</v>
      </c>
    </row>
    <row r="142" spans="3:6">
      <c r="C142" s="220" t="s">
        <v>630</v>
      </c>
      <c r="D142" s="188">
        <v>1191726414</v>
      </c>
      <c r="E142" s="188">
        <v>845210168.84000003</v>
      </c>
      <c r="F142" s="188">
        <v>819482671.32000005</v>
      </c>
    </row>
    <row r="143" spans="3:6">
      <c r="C143" s="209" t="s">
        <v>4164</v>
      </c>
      <c r="D143" s="188">
        <v>10000000</v>
      </c>
      <c r="E143" s="188">
        <v>16750149.66</v>
      </c>
      <c r="F143" s="188">
        <v>16750148.84</v>
      </c>
    </row>
    <row r="144" spans="3:6">
      <c r="C144" s="220" t="s">
        <v>631</v>
      </c>
      <c r="D144" s="188">
        <v>10000000</v>
      </c>
      <c r="E144" s="188">
        <v>16750149.66</v>
      </c>
      <c r="F144" s="188">
        <v>16750148.84</v>
      </c>
    </row>
    <row r="145" spans="3:6">
      <c r="C145" s="209" t="s">
        <v>4285</v>
      </c>
      <c r="D145" s="188">
        <v>0</v>
      </c>
      <c r="E145" s="188">
        <v>1658734.65</v>
      </c>
      <c r="F145" s="188">
        <v>1658734.65</v>
      </c>
    </row>
    <row r="146" spans="3:6">
      <c r="C146" s="220" t="s">
        <v>4284</v>
      </c>
      <c r="D146" s="188">
        <v>0</v>
      </c>
      <c r="E146" s="188">
        <v>1658734.65</v>
      </c>
      <c r="F146" s="188">
        <v>1658734.65</v>
      </c>
    </row>
    <row r="147" spans="3:6">
      <c r="C147" s="209" t="s">
        <v>2679</v>
      </c>
      <c r="D147" s="188">
        <v>4358515</v>
      </c>
      <c r="E147" s="188">
        <v>0</v>
      </c>
      <c r="F147" s="188">
        <v>0</v>
      </c>
    </row>
    <row r="148" spans="3:6">
      <c r="C148" s="220" t="s">
        <v>632</v>
      </c>
      <c r="D148" s="188">
        <v>4358515</v>
      </c>
      <c r="E148" s="188">
        <v>0</v>
      </c>
      <c r="F148" s="188">
        <v>0</v>
      </c>
    </row>
    <row r="149" spans="3:6">
      <c r="C149" s="209" t="s">
        <v>303</v>
      </c>
      <c r="D149" s="188">
        <v>183876112</v>
      </c>
      <c r="E149" s="188">
        <v>263331923.59</v>
      </c>
      <c r="F149" s="188">
        <v>263331923.36000001</v>
      </c>
    </row>
    <row r="150" spans="3:6">
      <c r="C150" s="220" t="s">
        <v>633</v>
      </c>
      <c r="D150" s="188">
        <v>183876112</v>
      </c>
      <c r="E150" s="188">
        <v>263331923.59</v>
      </c>
      <c r="F150" s="188">
        <v>263331923.36000001</v>
      </c>
    </row>
    <row r="151" spans="3:6">
      <c r="C151" s="209" t="s">
        <v>3315</v>
      </c>
      <c r="D151" s="188">
        <v>0</v>
      </c>
      <c r="E151" s="188">
        <v>137996478.91999999</v>
      </c>
      <c r="F151" s="188">
        <v>115755209.04000001</v>
      </c>
    </row>
    <row r="152" spans="3:6">
      <c r="C152" s="220" t="s">
        <v>3314</v>
      </c>
      <c r="D152" s="188">
        <v>0</v>
      </c>
      <c r="E152" s="188">
        <v>137996478.91999999</v>
      </c>
      <c r="F152" s="188">
        <v>115755209.04000001</v>
      </c>
    </row>
    <row r="153" spans="3:6">
      <c r="C153" s="209" t="s">
        <v>3713</v>
      </c>
      <c r="D153" s="188">
        <v>0</v>
      </c>
      <c r="E153" s="188">
        <v>29784258.640000001</v>
      </c>
      <c r="F153" s="188">
        <v>29784258.640000001</v>
      </c>
    </row>
    <row r="154" spans="3:6">
      <c r="C154" s="220" t="s">
        <v>3712</v>
      </c>
      <c r="D154" s="188">
        <v>0</v>
      </c>
      <c r="E154" s="188">
        <v>29784258.640000001</v>
      </c>
      <c r="F154" s="188">
        <v>29784258.640000001</v>
      </c>
    </row>
    <row r="155" spans="3:6">
      <c r="C155" s="209" t="s">
        <v>304</v>
      </c>
      <c r="D155" s="188">
        <v>30735283</v>
      </c>
      <c r="E155" s="188">
        <v>75317830.75</v>
      </c>
      <c r="F155" s="188">
        <v>43819720.75</v>
      </c>
    </row>
    <row r="156" spans="3:6">
      <c r="C156" s="220" t="s">
        <v>634</v>
      </c>
      <c r="D156" s="188">
        <v>30735283</v>
      </c>
      <c r="E156" s="188">
        <v>75317830.75</v>
      </c>
      <c r="F156" s="188">
        <v>43819720.75</v>
      </c>
    </row>
    <row r="157" spans="3:6">
      <c r="C157" s="209" t="s">
        <v>305</v>
      </c>
      <c r="D157" s="188">
        <v>73549939</v>
      </c>
      <c r="E157" s="188">
        <v>82635244.599999994</v>
      </c>
      <c r="F157" s="188">
        <v>82635243.599999994</v>
      </c>
    </row>
    <row r="158" spans="3:6">
      <c r="C158" s="220" t="s">
        <v>635</v>
      </c>
      <c r="D158" s="188">
        <v>73549939</v>
      </c>
      <c r="E158" s="188">
        <v>82635244.599999994</v>
      </c>
      <c r="F158" s="188">
        <v>82635243.599999994</v>
      </c>
    </row>
    <row r="159" spans="3:6">
      <c r="C159" s="209" t="s">
        <v>306</v>
      </c>
      <c r="D159" s="188">
        <v>27947172</v>
      </c>
      <c r="E159" s="188">
        <v>47061475.310000002</v>
      </c>
      <c r="F159" s="188">
        <v>30591632.670000002</v>
      </c>
    </row>
    <row r="160" spans="3:6">
      <c r="C160" s="220" t="s">
        <v>636</v>
      </c>
      <c r="D160" s="188">
        <v>27947172</v>
      </c>
      <c r="E160" s="188">
        <v>47061475.310000002</v>
      </c>
      <c r="F160" s="188">
        <v>30591632.670000002</v>
      </c>
    </row>
    <row r="161" spans="3:6">
      <c r="C161" s="209" t="s">
        <v>307</v>
      </c>
      <c r="D161" s="188">
        <v>26655240</v>
      </c>
      <c r="E161" s="188">
        <v>10351596.699999999</v>
      </c>
      <c r="F161" s="188">
        <v>10351595.960000001</v>
      </c>
    </row>
    <row r="162" spans="3:6">
      <c r="C162" s="220" t="s">
        <v>637</v>
      </c>
      <c r="D162" s="188">
        <v>26655240</v>
      </c>
      <c r="E162" s="188">
        <v>10351596.699999999</v>
      </c>
      <c r="F162" s="188">
        <v>10351595.960000001</v>
      </c>
    </row>
    <row r="163" spans="3:6">
      <c r="C163" s="209" t="s">
        <v>2680</v>
      </c>
      <c r="D163" s="188">
        <v>11951551</v>
      </c>
      <c r="E163" s="188">
        <v>6019559</v>
      </c>
      <c r="F163" s="188">
        <v>6019558.2699999996</v>
      </c>
    </row>
    <row r="164" spans="3:6">
      <c r="C164" s="220" t="s">
        <v>2558</v>
      </c>
      <c r="D164" s="188">
        <v>11951551</v>
      </c>
      <c r="E164" s="188">
        <v>6019559</v>
      </c>
      <c r="F164" s="188">
        <v>6019558.2699999996</v>
      </c>
    </row>
    <row r="165" spans="3:6">
      <c r="C165" s="209" t="s">
        <v>4163</v>
      </c>
      <c r="D165" s="188">
        <v>2116959</v>
      </c>
      <c r="E165" s="188">
        <v>3834191.88</v>
      </c>
      <c r="F165" s="188">
        <v>3834191.88</v>
      </c>
    </row>
    <row r="166" spans="3:6">
      <c r="C166" s="220" t="s">
        <v>638</v>
      </c>
      <c r="D166" s="188">
        <v>2116959</v>
      </c>
      <c r="E166" s="188">
        <v>3834191.88</v>
      </c>
      <c r="F166" s="188">
        <v>3834191.88</v>
      </c>
    </row>
    <row r="167" spans="3:6">
      <c r="C167" s="209" t="s">
        <v>3233</v>
      </c>
      <c r="D167" s="188">
        <v>0</v>
      </c>
      <c r="E167" s="188">
        <v>6289470</v>
      </c>
      <c r="F167" s="188">
        <v>6289469.6100000003</v>
      </c>
    </row>
    <row r="168" spans="3:6">
      <c r="C168" s="220" t="s">
        <v>3232</v>
      </c>
      <c r="D168" s="188">
        <v>0</v>
      </c>
      <c r="E168" s="188">
        <v>6289470</v>
      </c>
      <c r="F168" s="188">
        <v>6289469.6100000003</v>
      </c>
    </row>
    <row r="169" spans="3:6">
      <c r="C169" s="209" t="s">
        <v>308</v>
      </c>
      <c r="D169" s="188">
        <v>576971616</v>
      </c>
      <c r="E169" s="188">
        <v>420413295.62</v>
      </c>
      <c r="F169" s="188">
        <v>419712796.98000002</v>
      </c>
    </row>
    <row r="170" spans="3:6">
      <c r="C170" s="220" t="s">
        <v>639</v>
      </c>
      <c r="D170" s="188">
        <v>576971616</v>
      </c>
      <c r="E170" s="188">
        <v>420413295.62</v>
      </c>
      <c r="F170" s="188">
        <v>419712796.98000002</v>
      </c>
    </row>
    <row r="171" spans="3:6">
      <c r="C171" s="209" t="s">
        <v>309</v>
      </c>
      <c r="D171" s="188">
        <v>27558546</v>
      </c>
      <c r="E171" s="188">
        <v>16920271.16</v>
      </c>
      <c r="F171" s="188">
        <v>13891446.98</v>
      </c>
    </row>
    <row r="172" spans="3:6">
      <c r="C172" s="220" t="s">
        <v>640</v>
      </c>
      <c r="D172" s="188">
        <v>27558546</v>
      </c>
      <c r="E172" s="188">
        <v>16920271.16</v>
      </c>
      <c r="F172" s="188">
        <v>13891446.98</v>
      </c>
    </row>
    <row r="173" spans="3:6">
      <c r="C173" s="209" t="s">
        <v>2821</v>
      </c>
      <c r="D173" s="188">
        <v>144375804</v>
      </c>
      <c r="E173" s="188">
        <v>0</v>
      </c>
      <c r="F173" s="188">
        <v>0</v>
      </c>
    </row>
    <row r="174" spans="3:6">
      <c r="C174" s="220" t="s">
        <v>2822</v>
      </c>
      <c r="D174" s="188">
        <v>144375804</v>
      </c>
      <c r="E174" s="188">
        <v>0</v>
      </c>
      <c r="F174" s="188">
        <v>0</v>
      </c>
    </row>
    <row r="175" spans="3:6">
      <c r="C175" s="209" t="s">
        <v>2552</v>
      </c>
      <c r="D175" s="188">
        <v>54481436</v>
      </c>
      <c r="E175" s="188">
        <v>37619615.82</v>
      </c>
      <c r="F175" s="188">
        <v>34175145.049999997</v>
      </c>
    </row>
    <row r="176" spans="3:6">
      <c r="C176" s="220" t="s">
        <v>2553</v>
      </c>
      <c r="D176" s="188">
        <v>54481436</v>
      </c>
      <c r="E176" s="188">
        <v>37619615.82</v>
      </c>
      <c r="F176" s="188">
        <v>34175145.049999997</v>
      </c>
    </row>
    <row r="177" spans="3:6">
      <c r="C177" s="209" t="s">
        <v>2116</v>
      </c>
      <c r="D177" s="188">
        <v>4684890</v>
      </c>
      <c r="E177" s="188">
        <v>1199222.78</v>
      </c>
      <c r="F177" s="188">
        <v>1199222.1599999999</v>
      </c>
    </row>
    <row r="178" spans="3:6">
      <c r="C178" s="220" t="s">
        <v>2117</v>
      </c>
      <c r="D178" s="188">
        <v>4684890</v>
      </c>
      <c r="E178" s="188">
        <v>1199222.78</v>
      </c>
      <c r="F178" s="188">
        <v>1199222.1599999999</v>
      </c>
    </row>
    <row r="179" spans="3:6">
      <c r="C179" s="209" t="s">
        <v>4162</v>
      </c>
      <c r="D179" s="188">
        <v>11006928</v>
      </c>
      <c r="E179" s="188">
        <v>1650990</v>
      </c>
      <c r="F179" s="188">
        <v>1650937.62</v>
      </c>
    </row>
    <row r="180" spans="3:6">
      <c r="C180" s="220" t="s">
        <v>2118</v>
      </c>
      <c r="D180" s="188">
        <v>11006928</v>
      </c>
      <c r="E180" s="188">
        <v>1650990</v>
      </c>
      <c r="F180" s="188">
        <v>1650937.62</v>
      </c>
    </row>
    <row r="181" spans="3:6">
      <c r="C181" s="209" t="s">
        <v>4161</v>
      </c>
      <c r="D181" s="188">
        <v>1025722796</v>
      </c>
      <c r="E181" s="188">
        <v>713415362.48000002</v>
      </c>
      <c r="F181" s="188">
        <v>713414308.26999998</v>
      </c>
    </row>
    <row r="182" spans="3:6">
      <c r="C182" s="220" t="s">
        <v>1056</v>
      </c>
      <c r="D182" s="188">
        <v>1025722796</v>
      </c>
      <c r="E182" s="188">
        <v>713415362.48000002</v>
      </c>
      <c r="F182" s="188">
        <v>713414308.26999998</v>
      </c>
    </row>
    <row r="183" spans="3:6">
      <c r="C183" s="209" t="s">
        <v>1046</v>
      </c>
      <c r="D183" s="188">
        <v>11981600</v>
      </c>
      <c r="E183" s="188">
        <v>2800000</v>
      </c>
      <c r="F183" s="188">
        <v>2800000</v>
      </c>
    </row>
    <row r="184" spans="3:6">
      <c r="C184" s="220" t="s">
        <v>1047</v>
      </c>
      <c r="D184" s="188">
        <v>11981600</v>
      </c>
      <c r="E184" s="188">
        <v>2800000</v>
      </c>
      <c r="F184" s="188">
        <v>2800000</v>
      </c>
    </row>
    <row r="185" spans="3:6">
      <c r="C185" s="209" t="s">
        <v>2119</v>
      </c>
      <c r="D185" s="188">
        <v>11006928</v>
      </c>
      <c r="E185" s="188">
        <v>2816812.94</v>
      </c>
      <c r="F185" s="188">
        <v>2816808.59</v>
      </c>
    </row>
    <row r="186" spans="3:6">
      <c r="C186" s="220" t="s">
        <v>2120</v>
      </c>
      <c r="D186" s="188">
        <v>11006928</v>
      </c>
      <c r="E186" s="188">
        <v>2816812.94</v>
      </c>
      <c r="F186" s="188">
        <v>2816808.59</v>
      </c>
    </row>
    <row r="187" spans="3:6">
      <c r="C187" s="209" t="s">
        <v>4160</v>
      </c>
      <c r="D187" s="188">
        <v>0</v>
      </c>
      <c r="E187" s="188">
        <v>37300292.5</v>
      </c>
      <c r="F187" s="188">
        <v>34341174.840000004</v>
      </c>
    </row>
    <row r="188" spans="3:6">
      <c r="C188" s="220" t="s">
        <v>3129</v>
      </c>
      <c r="D188" s="188">
        <v>0</v>
      </c>
      <c r="E188" s="188">
        <v>37300292.5</v>
      </c>
      <c r="F188" s="188">
        <v>34341174.840000004</v>
      </c>
    </row>
    <row r="189" spans="3:6">
      <c r="C189" s="209" t="s">
        <v>2121</v>
      </c>
      <c r="D189" s="188">
        <v>11006928</v>
      </c>
      <c r="E189" s="188">
        <v>2816812.94</v>
      </c>
      <c r="F189" s="188">
        <v>2816808.59</v>
      </c>
    </row>
    <row r="190" spans="3:6">
      <c r="C190" s="220" t="s">
        <v>2122</v>
      </c>
      <c r="D190" s="188">
        <v>11006928</v>
      </c>
      <c r="E190" s="188">
        <v>2816812.94</v>
      </c>
      <c r="F190" s="188">
        <v>2816808.59</v>
      </c>
    </row>
    <row r="191" spans="3:6">
      <c r="C191" s="209" t="s">
        <v>2123</v>
      </c>
      <c r="D191" s="188">
        <v>11006928</v>
      </c>
      <c r="E191" s="188">
        <v>2605385.34</v>
      </c>
      <c r="F191" s="188">
        <v>2605375.0699999998</v>
      </c>
    </row>
    <row r="192" spans="3:6">
      <c r="C192" s="220" t="s">
        <v>2124</v>
      </c>
      <c r="D192" s="188">
        <v>11006928</v>
      </c>
      <c r="E192" s="188">
        <v>2605385.34</v>
      </c>
      <c r="F192" s="188">
        <v>2605375.0699999998</v>
      </c>
    </row>
    <row r="193" spans="3:6">
      <c r="C193" s="209" t="s">
        <v>1833</v>
      </c>
      <c r="D193" s="188">
        <v>4221977</v>
      </c>
      <c r="E193" s="188">
        <v>0</v>
      </c>
      <c r="F193" s="188">
        <v>0</v>
      </c>
    </row>
    <row r="194" spans="3:6">
      <c r="C194" s="220" t="s">
        <v>1834</v>
      </c>
      <c r="D194" s="188">
        <v>4221977</v>
      </c>
      <c r="E194" s="188">
        <v>0</v>
      </c>
      <c r="F194" s="188">
        <v>0</v>
      </c>
    </row>
    <row r="195" spans="3:6">
      <c r="C195" s="209" t="s">
        <v>1835</v>
      </c>
      <c r="D195" s="188">
        <v>12286357</v>
      </c>
      <c r="E195" s="188">
        <v>7222197</v>
      </c>
      <c r="F195" s="188">
        <v>7222196.8399999999</v>
      </c>
    </row>
    <row r="196" spans="3:6">
      <c r="C196" s="220" t="s">
        <v>1836</v>
      </c>
      <c r="D196" s="188">
        <v>12286357</v>
      </c>
      <c r="E196" s="188">
        <v>7222197</v>
      </c>
      <c r="F196" s="188">
        <v>7222196.8399999999</v>
      </c>
    </row>
    <row r="197" spans="3:6">
      <c r="C197" s="209" t="s">
        <v>4159</v>
      </c>
      <c r="D197" s="188">
        <v>0</v>
      </c>
      <c r="E197" s="188">
        <v>2072399</v>
      </c>
      <c r="F197" s="188">
        <v>2072397.35</v>
      </c>
    </row>
    <row r="198" spans="3:6">
      <c r="C198" s="220" t="s">
        <v>3091</v>
      </c>
      <c r="D198" s="188">
        <v>0</v>
      </c>
      <c r="E198" s="188">
        <v>2072399</v>
      </c>
      <c r="F198" s="188">
        <v>2072397.35</v>
      </c>
    </row>
    <row r="199" spans="3:6">
      <c r="C199" s="209" t="s">
        <v>2507</v>
      </c>
      <c r="D199" s="188">
        <v>322518567</v>
      </c>
      <c r="E199" s="188">
        <v>382596092</v>
      </c>
      <c r="F199" s="188">
        <v>382596088.87</v>
      </c>
    </row>
    <row r="200" spans="3:6">
      <c r="C200" s="220" t="s">
        <v>2508</v>
      </c>
      <c r="D200" s="188">
        <v>322518567</v>
      </c>
      <c r="E200" s="188">
        <v>382596092</v>
      </c>
      <c r="F200" s="188">
        <v>382596088.87</v>
      </c>
    </row>
    <row r="201" spans="3:6">
      <c r="C201" s="209" t="s">
        <v>310</v>
      </c>
      <c r="D201" s="188">
        <v>8113141</v>
      </c>
      <c r="E201" s="188">
        <v>14006161.73</v>
      </c>
      <c r="F201" s="188">
        <v>13090112.140000001</v>
      </c>
    </row>
    <row r="202" spans="3:6">
      <c r="C202" s="220" t="s">
        <v>641</v>
      </c>
      <c r="D202" s="188">
        <v>8113141</v>
      </c>
      <c r="E202" s="188">
        <v>14006161.73</v>
      </c>
      <c r="F202" s="188">
        <v>13090112.140000001</v>
      </c>
    </row>
    <row r="203" spans="3:6">
      <c r="C203" s="208" t="s">
        <v>281</v>
      </c>
      <c r="D203" s="196">
        <v>0</v>
      </c>
      <c r="E203" s="196">
        <v>205834630.60999998</v>
      </c>
      <c r="F203" s="196">
        <v>32641057.199999999</v>
      </c>
    </row>
    <row r="204" spans="3:6">
      <c r="C204" s="209" t="s">
        <v>299</v>
      </c>
      <c r="D204" s="188">
        <v>0</v>
      </c>
      <c r="E204" s="188">
        <v>20322607.079999998</v>
      </c>
      <c r="F204" s="188">
        <v>20322607.079999998</v>
      </c>
    </row>
    <row r="205" spans="3:6">
      <c r="C205" s="220" t="s">
        <v>624</v>
      </c>
      <c r="D205" s="188">
        <v>0</v>
      </c>
      <c r="E205" s="188">
        <v>20322607.079999998</v>
      </c>
      <c r="F205" s="188">
        <v>20322607.079999998</v>
      </c>
    </row>
    <row r="206" spans="3:6">
      <c r="C206" s="209" t="s">
        <v>3235</v>
      </c>
      <c r="D206" s="188">
        <v>0</v>
      </c>
      <c r="E206" s="188">
        <v>2000000</v>
      </c>
      <c r="F206" s="188">
        <v>0</v>
      </c>
    </row>
    <row r="207" spans="3:6">
      <c r="C207" s="220" t="s">
        <v>3234</v>
      </c>
      <c r="D207" s="188">
        <v>0</v>
      </c>
      <c r="E207" s="188">
        <v>2000000</v>
      </c>
      <c r="F207" s="188">
        <v>0</v>
      </c>
    </row>
    <row r="208" spans="3:6">
      <c r="C208" s="209" t="s">
        <v>4158</v>
      </c>
      <c r="D208" s="188">
        <v>0</v>
      </c>
      <c r="E208" s="188">
        <v>66297849.25</v>
      </c>
      <c r="F208" s="188">
        <v>12318450.120000001</v>
      </c>
    </row>
    <row r="209" spans="3:6">
      <c r="C209" s="220" t="s">
        <v>3130</v>
      </c>
      <c r="D209" s="188">
        <v>0</v>
      </c>
      <c r="E209" s="188">
        <v>66297849.25</v>
      </c>
      <c r="F209" s="188">
        <v>12318450.120000001</v>
      </c>
    </row>
    <row r="210" spans="3:6">
      <c r="C210" s="209" t="s">
        <v>4157</v>
      </c>
      <c r="D210" s="188">
        <v>0</v>
      </c>
      <c r="E210" s="188">
        <v>109800000</v>
      </c>
      <c r="F210" s="188">
        <v>0</v>
      </c>
    </row>
    <row r="211" spans="3:6">
      <c r="C211" s="220" t="s">
        <v>3296</v>
      </c>
      <c r="D211" s="188">
        <v>0</v>
      </c>
      <c r="E211" s="188">
        <v>109800000</v>
      </c>
      <c r="F211" s="188">
        <v>0</v>
      </c>
    </row>
    <row r="212" spans="3:6">
      <c r="C212" s="209" t="s">
        <v>4302</v>
      </c>
      <c r="D212" s="188">
        <v>0</v>
      </c>
      <c r="E212" s="188">
        <v>7414174.2800000003</v>
      </c>
      <c r="F212" s="188">
        <v>0</v>
      </c>
    </row>
    <row r="213" spans="3:6">
      <c r="C213" s="220" t="s">
        <v>4301</v>
      </c>
      <c r="D213" s="188">
        <v>0</v>
      </c>
      <c r="E213" s="188">
        <v>7414174.2800000003</v>
      </c>
      <c r="F213" s="188">
        <v>0</v>
      </c>
    </row>
    <row r="214" spans="3:6">
      <c r="C214" s="208" t="s">
        <v>296</v>
      </c>
      <c r="D214" s="196">
        <v>202332961</v>
      </c>
      <c r="E214" s="196">
        <v>46312859.219999999</v>
      </c>
      <c r="F214" s="196">
        <v>46312856.079999998</v>
      </c>
    </row>
    <row r="215" spans="3:6">
      <c r="C215" s="209" t="s">
        <v>3295</v>
      </c>
      <c r="D215" s="188">
        <v>0</v>
      </c>
      <c r="E215" s="188">
        <v>2.5099999999999998</v>
      </c>
      <c r="F215" s="188">
        <v>0</v>
      </c>
    </row>
    <row r="216" spans="3:6">
      <c r="C216" s="220" t="s">
        <v>3294</v>
      </c>
      <c r="D216" s="188">
        <v>0</v>
      </c>
      <c r="E216" s="188">
        <v>2.5099999999999998</v>
      </c>
      <c r="F216" s="188">
        <v>0</v>
      </c>
    </row>
    <row r="217" spans="3:6">
      <c r="C217" s="209" t="s">
        <v>4156</v>
      </c>
      <c r="D217" s="188">
        <v>202332961</v>
      </c>
      <c r="E217" s="188">
        <v>0</v>
      </c>
      <c r="F217" s="188">
        <v>0</v>
      </c>
    </row>
    <row r="218" spans="3:6">
      <c r="C218" s="220" t="s">
        <v>630</v>
      </c>
      <c r="D218" s="188">
        <v>202332961</v>
      </c>
      <c r="E218" s="188">
        <v>0</v>
      </c>
      <c r="F218" s="188">
        <v>0</v>
      </c>
    </row>
    <row r="219" spans="3:6">
      <c r="C219" s="209" t="s">
        <v>3293</v>
      </c>
      <c r="D219" s="188">
        <v>0</v>
      </c>
      <c r="E219" s="188">
        <v>46312856.710000001</v>
      </c>
      <c r="F219" s="188">
        <v>46312856.079999998</v>
      </c>
    </row>
    <row r="220" spans="3:6">
      <c r="C220" s="220" t="s">
        <v>3292</v>
      </c>
      <c r="D220" s="188">
        <v>0</v>
      </c>
      <c r="E220" s="188">
        <v>46312856.710000001</v>
      </c>
      <c r="F220" s="188">
        <v>46312856.079999998</v>
      </c>
    </row>
    <row r="221" spans="3:6">
      <c r="C221" s="208" t="s">
        <v>282</v>
      </c>
      <c r="D221" s="196">
        <v>978030273</v>
      </c>
      <c r="E221" s="196">
        <v>978381726</v>
      </c>
      <c r="F221" s="196">
        <v>670865572.89999986</v>
      </c>
    </row>
    <row r="222" spans="3:6">
      <c r="C222" s="209" t="s">
        <v>280</v>
      </c>
      <c r="D222" s="188">
        <v>74280272</v>
      </c>
      <c r="E222" s="188">
        <v>74631725</v>
      </c>
      <c r="F222" s="188">
        <v>52004260.780000001</v>
      </c>
    </row>
    <row r="223" spans="3:6">
      <c r="C223" s="220" t="s">
        <v>620</v>
      </c>
      <c r="D223" s="188">
        <v>74280272</v>
      </c>
      <c r="E223" s="188">
        <v>74631725</v>
      </c>
      <c r="F223" s="188">
        <v>52004260.780000001</v>
      </c>
    </row>
    <row r="224" spans="3:6">
      <c r="C224" s="209" t="s">
        <v>311</v>
      </c>
      <c r="D224" s="188">
        <v>903750001</v>
      </c>
      <c r="E224" s="188">
        <v>903750001</v>
      </c>
      <c r="F224" s="188">
        <v>618861312.11999989</v>
      </c>
    </row>
    <row r="225" spans="3:6">
      <c r="C225" s="220" t="s">
        <v>642</v>
      </c>
      <c r="D225" s="188">
        <v>903750001</v>
      </c>
      <c r="E225" s="188">
        <v>903750001</v>
      </c>
      <c r="F225" s="188">
        <v>618861312.11999989</v>
      </c>
    </row>
    <row r="226" spans="3:6">
      <c r="C226" s="207" t="s">
        <v>312</v>
      </c>
      <c r="D226" s="188">
        <v>1270243471</v>
      </c>
      <c r="E226" s="188">
        <v>1768636891.3099999</v>
      </c>
      <c r="F226" s="188">
        <v>1701274502.2399998</v>
      </c>
    </row>
    <row r="227" spans="3:6">
      <c r="C227" s="208" t="s">
        <v>279</v>
      </c>
      <c r="D227" s="196">
        <v>941272906</v>
      </c>
      <c r="E227" s="196">
        <v>1206977523.02</v>
      </c>
      <c r="F227" s="196">
        <v>1177577215.6099999</v>
      </c>
    </row>
    <row r="228" spans="3:6">
      <c r="C228" s="209" t="s">
        <v>4155</v>
      </c>
      <c r="D228" s="188">
        <v>42688222</v>
      </c>
      <c r="E228" s="188">
        <v>0</v>
      </c>
      <c r="F228" s="188">
        <v>0</v>
      </c>
    </row>
    <row r="229" spans="3:6">
      <c r="C229" s="220" t="s">
        <v>643</v>
      </c>
      <c r="D229" s="188">
        <v>42688222</v>
      </c>
      <c r="E229" s="188">
        <v>0</v>
      </c>
      <c r="F229" s="188">
        <v>0</v>
      </c>
    </row>
    <row r="230" spans="3:6">
      <c r="C230" s="209" t="s">
        <v>313</v>
      </c>
      <c r="D230" s="188">
        <v>11002982</v>
      </c>
      <c r="E230" s="188">
        <v>120534886.18000001</v>
      </c>
      <c r="F230" s="188">
        <v>120533881.65000001</v>
      </c>
    </row>
    <row r="231" spans="3:6">
      <c r="C231" s="220" t="s">
        <v>644</v>
      </c>
      <c r="D231" s="188">
        <v>11002982</v>
      </c>
      <c r="E231" s="188">
        <v>120534886.18000001</v>
      </c>
      <c r="F231" s="188">
        <v>120533881.65000001</v>
      </c>
    </row>
    <row r="232" spans="3:6">
      <c r="C232" s="209" t="s">
        <v>4197</v>
      </c>
      <c r="D232" s="188">
        <v>0</v>
      </c>
      <c r="E232" s="188">
        <v>1019205.7</v>
      </c>
      <c r="F232" s="188">
        <v>0</v>
      </c>
    </row>
    <row r="233" spans="3:6">
      <c r="C233" s="220" t="s">
        <v>4196</v>
      </c>
      <c r="D233" s="188">
        <v>0</v>
      </c>
      <c r="E233" s="188">
        <v>1019205.7</v>
      </c>
      <c r="F233" s="188">
        <v>0</v>
      </c>
    </row>
    <row r="234" spans="3:6">
      <c r="C234" s="209" t="s">
        <v>3231</v>
      </c>
      <c r="D234" s="188">
        <v>0</v>
      </c>
      <c r="E234" s="188">
        <v>0</v>
      </c>
      <c r="F234" s="188">
        <v>0</v>
      </c>
    </row>
    <row r="235" spans="3:6">
      <c r="C235" s="220" t="s">
        <v>3230</v>
      </c>
      <c r="D235" s="188">
        <v>0</v>
      </c>
      <c r="E235" s="188">
        <v>0</v>
      </c>
      <c r="F235" s="188">
        <v>0</v>
      </c>
    </row>
    <row r="236" spans="3:6">
      <c r="C236" s="209" t="s">
        <v>3229</v>
      </c>
      <c r="D236" s="188">
        <v>0</v>
      </c>
      <c r="E236" s="188">
        <v>0</v>
      </c>
      <c r="F236" s="188">
        <v>0</v>
      </c>
    </row>
    <row r="237" spans="3:6">
      <c r="C237" s="220" t="s">
        <v>3228</v>
      </c>
      <c r="D237" s="188">
        <v>0</v>
      </c>
      <c r="E237" s="188">
        <v>0</v>
      </c>
      <c r="F237" s="188">
        <v>0</v>
      </c>
    </row>
    <row r="238" spans="3:6">
      <c r="C238" s="209" t="s">
        <v>989</v>
      </c>
      <c r="D238" s="188">
        <v>4399577</v>
      </c>
      <c r="E238" s="188">
        <v>0</v>
      </c>
      <c r="F238" s="188">
        <v>0</v>
      </c>
    </row>
    <row r="239" spans="3:6">
      <c r="C239" s="220" t="s">
        <v>990</v>
      </c>
      <c r="D239" s="188">
        <v>4399577</v>
      </c>
      <c r="E239" s="188">
        <v>0</v>
      </c>
      <c r="F239" s="188">
        <v>0</v>
      </c>
    </row>
    <row r="240" spans="3:6">
      <c r="C240" s="209" t="s">
        <v>1129</v>
      </c>
      <c r="D240" s="188">
        <v>6558125</v>
      </c>
      <c r="E240" s="188">
        <v>2538359.75</v>
      </c>
      <c r="F240" s="188">
        <v>2258059.1800000002</v>
      </c>
    </row>
    <row r="241" spans="3:6">
      <c r="C241" s="220" t="s">
        <v>1130</v>
      </c>
      <c r="D241" s="188">
        <v>6558125</v>
      </c>
      <c r="E241" s="188">
        <v>2538359.75</v>
      </c>
      <c r="F241" s="188">
        <v>2258059.1800000002</v>
      </c>
    </row>
    <row r="242" spans="3:6">
      <c r="C242" s="209" t="s">
        <v>4154</v>
      </c>
      <c r="D242" s="188">
        <v>15803901</v>
      </c>
      <c r="E242" s="188">
        <v>4542758.38</v>
      </c>
      <c r="F242" s="188">
        <v>3984145.1900000004</v>
      </c>
    </row>
    <row r="243" spans="3:6">
      <c r="C243" s="220" t="s">
        <v>1131</v>
      </c>
      <c r="D243" s="188">
        <v>4595200</v>
      </c>
      <c r="E243" s="188">
        <v>2020799.94</v>
      </c>
      <c r="F243" s="188">
        <v>1462187.49</v>
      </c>
    </row>
    <row r="244" spans="3:6">
      <c r="C244" s="220" t="s">
        <v>1457</v>
      </c>
      <c r="D244" s="188">
        <v>11208701</v>
      </c>
      <c r="E244" s="188">
        <v>2521958.44</v>
      </c>
      <c r="F244" s="188">
        <v>2521957.7000000002</v>
      </c>
    </row>
    <row r="245" spans="3:6">
      <c r="C245" s="209" t="s">
        <v>314</v>
      </c>
      <c r="D245" s="188">
        <v>32634467</v>
      </c>
      <c r="E245" s="188">
        <v>48016940.030000001</v>
      </c>
      <c r="F245" s="188">
        <v>38144965.850000001</v>
      </c>
    </row>
    <row r="246" spans="3:6">
      <c r="C246" s="220" t="s">
        <v>645</v>
      </c>
      <c r="D246" s="188">
        <v>32634467</v>
      </c>
      <c r="E246" s="188">
        <v>48016940.030000001</v>
      </c>
      <c r="F246" s="188">
        <v>38144965.850000001</v>
      </c>
    </row>
    <row r="247" spans="3:6">
      <c r="C247" s="209" t="s">
        <v>1132</v>
      </c>
      <c r="D247" s="188">
        <v>17766826</v>
      </c>
      <c r="E247" s="188">
        <v>7021959.3200000003</v>
      </c>
      <c r="F247" s="188">
        <v>6345783.7699999996</v>
      </c>
    </row>
    <row r="248" spans="3:6">
      <c r="C248" s="220" t="s">
        <v>1133</v>
      </c>
      <c r="D248" s="188">
        <v>6558125</v>
      </c>
      <c r="E248" s="188">
        <v>4500000</v>
      </c>
      <c r="F248" s="188">
        <v>3823826.09</v>
      </c>
    </row>
    <row r="249" spans="3:6">
      <c r="C249" s="220" t="s">
        <v>1458</v>
      </c>
      <c r="D249" s="188">
        <v>11208701</v>
      </c>
      <c r="E249" s="188">
        <v>2521959.3199999998</v>
      </c>
      <c r="F249" s="188">
        <v>2521957.6800000002</v>
      </c>
    </row>
    <row r="250" spans="3:6">
      <c r="C250" s="209" t="s">
        <v>1134</v>
      </c>
      <c r="D250" s="188">
        <v>15803901</v>
      </c>
      <c r="E250" s="188">
        <v>3677758.67</v>
      </c>
      <c r="F250" s="188">
        <v>3670757.67</v>
      </c>
    </row>
    <row r="251" spans="3:6">
      <c r="C251" s="220" t="s">
        <v>1135</v>
      </c>
      <c r="D251" s="188">
        <v>4595200</v>
      </c>
      <c r="E251" s="188">
        <v>1148799.99</v>
      </c>
      <c r="F251" s="188">
        <v>1148799.99</v>
      </c>
    </row>
    <row r="252" spans="3:6">
      <c r="C252" s="220" t="s">
        <v>1459</v>
      </c>
      <c r="D252" s="188">
        <v>11208701</v>
      </c>
      <c r="E252" s="188">
        <v>2528958.6800000002</v>
      </c>
      <c r="F252" s="188">
        <v>2521957.6800000002</v>
      </c>
    </row>
    <row r="253" spans="3:6">
      <c r="C253" s="209" t="s">
        <v>1460</v>
      </c>
      <c r="D253" s="188">
        <v>11208701</v>
      </c>
      <c r="E253" s="188">
        <v>2528958.6800000002</v>
      </c>
      <c r="F253" s="188">
        <v>2521957.6800000002</v>
      </c>
    </row>
    <row r="254" spans="3:6">
      <c r="C254" s="220" t="s">
        <v>1461</v>
      </c>
      <c r="D254" s="188">
        <v>11208701</v>
      </c>
      <c r="E254" s="188">
        <v>2528958.6800000002</v>
      </c>
      <c r="F254" s="188">
        <v>2521957.6800000002</v>
      </c>
    </row>
    <row r="255" spans="3:6">
      <c r="C255" s="209" t="s">
        <v>1462</v>
      </c>
      <c r="D255" s="188">
        <v>6731551</v>
      </c>
      <c r="E255" s="188">
        <v>1514599.55</v>
      </c>
      <c r="F255" s="188">
        <v>1514598.91</v>
      </c>
    </row>
    <row r="256" spans="3:6">
      <c r="C256" s="220" t="s">
        <v>1463</v>
      </c>
      <c r="D256" s="188">
        <v>6731551</v>
      </c>
      <c r="E256" s="188">
        <v>1514599.55</v>
      </c>
      <c r="F256" s="188">
        <v>1514598.91</v>
      </c>
    </row>
    <row r="257" spans="3:6">
      <c r="C257" s="209" t="s">
        <v>1464</v>
      </c>
      <c r="D257" s="188">
        <v>6731551</v>
      </c>
      <c r="E257" s="188">
        <v>1514599.55</v>
      </c>
      <c r="F257" s="188">
        <v>1514598.91</v>
      </c>
    </row>
    <row r="258" spans="3:6">
      <c r="C258" s="220" t="s">
        <v>1465</v>
      </c>
      <c r="D258" s="188">
        <v>6731551</v>
      </c>
      <c r="E258" s="188">
        <v>1514599.55</v>
      </c>
      <c r="F258" s="188">
        <v>1514598.91</v>
      </c>
    </row>
    <row r="259" spans="3:6">
      <c r="C259" s="209" t="s">
        <v>4153</v>
      </c>
      <c r="D259" s="188">
        <v>11208701</v>
      </c>
      <c r="E259" s="188">
        <v>2521958.2200000002</v>
      </c>
      <c r="F259" s="188">
        <v>2521957.64</v>
      </c>
    </row>
    <row r="260" spans="3:6">
      <c r="C260" s="220" t="s">
        <v>1466</v>
      </c>
      <c r="D260" s="188">
        <v>11208701</v>
      </c>
      <c r="E260" s="188">
        <v>2521958.2200000002</v>
      </c>
      <c r="F260" s="188">
        <v>2521957.64</v>
      </c>
    </row>
    <row r="261" spans="3:6">
      <c r="C261" s="209" t="s">
        <v>2125</v>
      </c>
      <c r="D261" s="188">
        <v>3541293</v>
      </c>
      <c r="E261" s="188">
        <v>3788435</v>
      </c>
      <c r="F261" s="188">
        <v>3788434.01</v>
      </c>
    </row>
    <row r="262" spans="3:6">
      <c r="C262" s="220" t="s">
        <v>2126</v>
      </c>
      <c r="D262" s="188">
        <v>3541293</v>
      </c>
      <c r="E262" s="188">
        <v>3788435</v>
      </c>
      <c r="F262" s="188">
        <v>3788434.01</v>
      </c>
    </row>
    <row r="263" spans="3:6">
      <c r="C263" s="209" t="s">
        <v>4152</v>
      </c>
      <c r="D263" s="188">
        <v>11208701</v>
      </c>
      <c r="E263" s="188">
        <v>2521958.23</v>
      </c>
      <c r="F263" s="188">
        <v>2521957.65</v>
      </c>
    </row>
    <row r="264" spans="3:6">
      <c r="C264" s="220" t="s">
        <v>1467</v>
      </c>
      <c r="D264" s="188">
        <v>11208701</v>
      </c>
      <c r="E264" s="188">
        <v>2521958.23</v>
      </c>
      <c r="F264" s="188">
        <v>2521957.65</v>
      </c>
    </row>
    <row r="265" spans="3:6">
      <c r="C265" s="209" t="s">
        <v>315</v>
      </c>
      <c r="D265" s="188">
        <v>1128082</v>
      </c>
      <c r="E265" s="188">
        <v>228519</v>
      </c>
      <c r="F265" s="188">
        <v>0</v>
      </c>
    </row>
    <row r="266" spans="3:6">
      <c r="C266" s="220" t="s">
        <v>646</v>
      </c>
      <c r="D266" s="188">
        <v>1128082</v>
      </c>
      <c r="E266" s="188">
        <v>228519</v>
      </c>
      <c r="F266" s="188">
        <v>0</v>
      </c>
    </row>
    <row r="267" spans="3:6">
      <c r="C267" s="209" t="s">
        <v>1468</v>
      </c>
      <c r="D267" s="188">
        <v>11208701</v>
      </c>
      <c r="E267" s="188">
        <v>2552835.29</v>
      </c>
      <c r="F267" s="188">
        <v>2552834.66</v>
      </c>
    </row>
    <row r="268" spans="3:6">
      <c r="C268" s="220" t="s">
        <v>1469</v>
      </c>
      <c r="D268" s="188">
        <v>11208701</v>
      </c>
      <c r="E268" s="188">
        <v>2552835.29</v>
      </c>
      <c r="F268" s="188">
        <v>2552834.66</v>
      </c>
    </row>
    <row r="269" spans="3:6">
      <c r="C269" s="209" t="s">
        <v>1470</v>
      </c>
      <c r="D269" s="188">
        <v>12486882</v>
      </c>
      <c r="E269" s="188">
        <v>2750454.35</v>
      </c>
      <c r="F269" s="188">
        <v>2750453.87</v>
      </c>
    </row>
    <row r="270" spans="3:6">
      <c r="C270" s="220" t="s">
        <v>1471</v>
      </c>
      <c r="D270" s="188">
        <v>12486882</v>
      </c>
      <c r="E270" s="188">
        <v>2750454.35</v>
      </c>
      <c r="F270" s="188">
        <v>2750453.87</v>
      </c>
    </row>
    <row r="271" spans="3:6">
      <c r="C271" s="209" t="s">
        <v>4283</v>
      </c>
      <c r="D271" s="188">
        <v>0</v>
      </c>
      <c r="E271" s="188">
        <v>129872000</v>
      </c>
      <c r="F271" s="188">
        <v>129871140.26000001</v>
      </c>
    </row>
    <row r="272" spans="3:6">
      <c r="C272" s="220" t="s">
        <v>4282</v>
      </c>
      <c r="D272" s="188">
        <v>0</v>
      </c>
      <c r="E272" s="188">
        <v>129872000</v>
      </c>
      <c r="F272" s="188">
        <v>129871140.26000001</v>
      </c>
    </row>
    <row r="273" spans="3:6">
      <c r="C273" s="209" t="s">
        <v>1472</v>
      </c>
      <c r="D273" s="188">
        <v>11208701</v>
      </c>
      <c r="E273" s="188">
        <v>2552835.29</v>
      </c>
      <c r="F273" s="188">
        <v>2552834.66</v>
      </c>
    </row>
    <row r="274" spans="3:6">
      <c r="C274" s="220" t="s">
        <v>1473</v>
      </c>
      <c r="D274" s="188">
        <v>11208701</v>
      </c>
      <c r="E274" s="188">
        <v>2552835.29</v>
      </c>
      <c r="F274" s="188">
        <v>2552834.66</v>
      </c>
    </row>
    <row r="275" spans="3:6">
      <c r="C275" s="209" t="s">
        <v>1474</v>
      </c>
      <c r="D275" s="188">
        <v>6731551</v>
      </c>
      <c r="E275" s="188">
        <v>1511939.83</v>
      </c>
      <c r="F275" s="188">
        <v>1511939.77</v>
      </c>
    </row>
    <row r="276" spans="3:6">
      <c r="C276" s="220" t="s">
        <v>1475</v>
      </c>
      <c r="D276" s="188">
        <v>6731551</v>
      </c>
      <c r="E276" s="188">
        <v>1511939.83</v>
      </c>
      <c r="F276" s="188">
        <v>1511939.77</v>
      </c>
    </row>
    <row r="277" spans="3:6">
      <c r="C277" s="209" t="s">
        <v>1476</v>
      </c>
      <c r="D277" s="188">
        <v>6731551</v>
      </c>
      <c r="E277" s="188">
        <v>1514598.82</v>
      </c>
      <c r="F277" s="188">
        <v>1514598.56</v>
      </c>
    </row>
    <row r="278" spans="3:6">
      <c r="C278" s="220" t="s">
        <v>1477</v>
      </c>
      <c r="D278" s="188">
        <v>6731551</v>
      </c>
      <c r="E278" s="188">
        <v>1514598.82</v>
      </c>
      <c r="F278" s="188">
        <v>1514598.56</v>
      </c>
    </row>
    <row r="279" spans="3:6">
      <c r="C279" s="209" t="s">
        <v>4151</v>
      </c>
      <c r="D279" s="188">
        <v>11208701</v>
      </c>
      <c r="E279" s="188">
        <v>2521958.23</v>
      </c>
      <c r="F279" s="188">
        <v>2521957.66</v>
      </c>
    </row>
    <row r="280" spans="3:6">
      <c r="C280" s="220" t="s">
        <v>1478</v>
      </c>
      <c r="D280" s="188">
        <v>11208701</v>
      </c>
      <c r="E280" s="188">
        <v>2521958.23</v>
      </c>
      <c r="F280" s="188">
        <v>2521957.66</v>
      </c>
    </row>
    <row r="281" spans="3:6">
      <c r="C281" s="209" t="s">
        <v>968</v>
      </c>
      <c r="D281" s="188">
        <v>2577611</v>
      </c>
      <c r="E281" s="188">
        <v>0</v>
      </c>
      <c r="F281" s="188">
        <v>0</v>
      </c>
    </row>
    <row r="282" spans="3:6">
      <c r="C282" s="220" t="s">
        <v>969</v>
      </c>
      <c r="D282" s="188">
        <v>2577611</v>
      </c>
      <c r="E282" s="188">
        <v>0</v>
      </c>
      <c r="F282" s="188">
        <v>0</v>
      </c>
    </row>
    <row r="283" spans="3:6">
      <c r="C283" s="209" t="s">
        <v>2681</v>
      </c>
      <c r="D283" s="188">
        <v>6731551</v>
      </c>
      <c r="E283" s="188">
        <v>1514598.82</v>
      </c>
      <c r="F283" s="188">
        <v>1514598.56</v>
      </c>
    </row>
    <row r="284" spans="3:6">
      <c r="C284" s="220" t="s">
        <v>1479</v>
      </c>
      <c r="D284" s="188">
        <v>6731551</v>
      </c>
      <c r="E284" s="188">
        <v>1514598.82</v>
      </c>
      <c r="F284" s="188">
        <v>1514598.56</v>
      </c>
    </row>
    <row r="285" spans="3:6">
      <c r="C285" s="209" t="s">
        <v>2682</v>
      </c>
      <c r="D285" s="188">
        <v>11208701</v>
      </c>
      <c r="E285" s="188">
        <v>2521958.2200000002</v>
      </c>
      <c r="F285" s="188">
        <v>2521957.64</v>
      </c>
    </row>
    <row r="286" spans="3:6">
      <c r="C286" s="220" t="s">
        <v>1480</v>
      </c>
      <c r="D286" s="188">
        <v>11208701</v>
      </c>
      <c r="E286" s="188">
        <v>2521958.2200000002</v>
      </c>
      <c r="F286" s="188">
        <v>2521957.64</v>
      </c>
    </row>
    <row r="287" spans="3:6">
      <c r="C287" s="209" t="s">
        <v>1481</v>
      </c>
      <c r="D287" s="188">
        <v>4768626</v>
      </c>
      <c r="E287" s="188">
        <v>1307760.8999999999</v>
      </c>
      <c r="F287" s="188">
        <v>1074767.44</v>
      </c>
    </row>
    <row r="288" spans="3:6">
      <c r="C288" s="220" t="s">
        <v>1482</v>
      </c>
      <c r="D288" s="188">
        <v>4768626</v>
      </c>
      <c r="E288" s="188">
        <v>1307760.8999999999</v>
      </c>
      <c r="F288" s="188">
        <v>1074767.44</v>
      </c>
    </row>
    <row r="289" spans="3:6">
      <c r="C289" s="209" t="s">
        <v>4150</v>
      </c>
      <c r="D289" s="188">
        <v>11208701</v>
      </c>
      <c r="E289" s="188">
        <v>9792651.5899999999</v>
      </c>
      <c r="F289" s="188">
        <v>2524843.48</v>
      </c>
    </row>
    <row r="290" spans="3:6">
      <c r="C290" s="220" t="s">
        <v>1483</v>
      </c>
      <c r="D290" s="188">
        <v>11208701</v>
      </c>
      <c r="E290" s="188">
        <v>9792651.5899999999</v>
      </c>
      <c r="F290" s="188">
        <v>2524843.48</v>
      </c>
    </row>
    <row r="291" spans="3:6">
      <c r="C291" s="209" t="s">
        <v>991</v>
      </c>
      <c r="D291" s="188">
        <v>9725826</v>
      </c>
      <c r="E291" s="188">
        <v>1</v>
      </c>
      <c r="F291" s="188">
        <v>0</v>
      </c>
    </row>
    <row r="292" spans="3:6">
      <c r="C292" s="220" t="s">
        <v>992</v>
      </c>
      <c r="D292" s="188">
        <v>9725826</v>
      </c>
      <c r="E292" s="188">
        <v>1</v>
      </c>
      <c r="F292" s="188">
        <v>0</v>
      </c>
    </row>
    <row r="293" spans="3:6">
      <c r="C293" s="209" t="s">
        <v>1484</v>
      </c>
      <c r="D293" s="188">
        <v>6731551</v>
      </c>
      <c r="E293" s="188">
        <v>1513030</v>
      </c>
      <c r="F293" s="188">
        <v>1513028.19</v>
      </c>
    </row>
    <row r="294" spans="3:6">
      <c r="C294" s="220" t="s">
        <v>1485</v>
      </c>
      <c r="D294" s="188">
        <v>6731551</v>
      </c>
      <c r="E294" s="188">
        <v>1513030</v>
      </c>
      <c r="F294" s="188">
        <v>1513028.19</v>
      </c>
    </row>
    <row r="295" spans="3:6">
      <c r="C295" s="209" t="s">
        <v>1486</v>
      </c>
      <c r="D295" s="188">
        <v>6731551</v>
      </c>
      <c r="E295" s="188">
        <v>3513029</v>
      </c>
      <c r="F295" s="188">
        <v>1513028.19</v>
      </c>
    </row>
    <row r="296" spans="3:6">
      <c r="C296" s="220" t="s">
        <v>1487</v>
      </c>
      <c r="D296" s="188">
        <v>6731551</v>
      </c>
      <c r="E296" s="188">
        <v>3513029</v>
      </c>
      <c r="F296" s="188">
        <v>1513028.19</v>
      </c>
    </row>
    <row r="297" spans="3:6">
      <c r="C297" s="209" t="s">
        <v>4149</v>
      </c>
      <c r="D297" s="188">
        <v>6731551</v>
      </c>
      <c r="E297" s="188">
        <v>5521380</v>
      </c>
      <c r="F297" s="188">
        <v>1513028.19</v>
      </c>
    </row>
    <row r="298" spans="3:6">
      <c r="C298" s="220" t="s">
        <v>1488</v>
      </c>
      <c r="D298" s="188">
        <v>6731551</v>
      </c>
      <c r="E298" s="188">
        <v>5521380</v>
      </c>
      <c r="F298" s="188">
        <v>1513028.19</v>
      </c>
    </row>
    <row r="299" spans="3:6">
      <c r="C299" s="209" t="s">
        <v>316</v>
      </c>
      <c r="D299" s="188">
        <v>13121127</v>
      </c>
      <c r="E299" s="188">
        <v>16138211.77</v>
      </c>
      <c r="F299" s="188">
        <v>16138207.810000001</v>
      </c>
    </row>
    <row r="300" spans="3:6">
      <c r="C300" s="220" t="s">
        <v>647</v>
      </c>
      <c r="D300" s="188">
        <v>13121127</v>
      </c>
      <c r="E300" s="188">
        <v>16138211.77</v>
      </c>
      <c r="F300" s="188">
        <v>16138207.810000001</v>
      </c>
    </row>
    <row r="301" spans="3:6">
      <c r="C301" s="209" t="s">
        <v>2559</v>
      </c>
      <c r="D301" s="188">
        <v>40905162</v>
      </c>
      <c r="E301" s="188">
        <v>26016633</v>
      </c>
      <c r="F301" s="188">
        <v>26015261</v>
      </c>
    </row>
    <row r="302" spans="3:6">
      <c r="C302" s="220" t="s">
        <v>2560</v>
      </c>
      <c r="D302" s="188">
        <v>40905162</v>
      </c>
      <c r="E302" s="188">
        <v>26016633</v>
      </c>
      <c r="F302" s="188">
        <v>26015261</v>
      </c>
    </row>
    <row r="303" spans="3:6">
      <c r="C303" s="209" t="s">
        <v>4148</v>
      </c>
      <c r="D303" s="188">
        <v>7182588</v>
      </c>
      <c r="E303" s="188">
        <v>10000000</v>
      </c>
      <c r="F303" s="188">
        <v>10000000</v>
      </c>
    </row>
    <row r="304" spans="3:6">
      <c r="C304" s="220" t="s">
        <v>2795</v>
      </c>
      <c r="D304" s="188">
        <v>7182588</v>
      </c>
      <c r="E304" s="188">
        <v>10000000</v>
      </c>
      <c r="F304" s="188">
        <v>10000000</v>
      </c>
    </row>
    <row r="305" spans="3:6">
      <c r="C305" s="209" t="s">
        <v>317</v>
      </c>
      <c r="D305" s="188">
        <v>2319973</v>
      </c>
      <c r="E305" s="188">
        <v>20815372</v>
      </c>
      <c r="F305" s="188">
        <v>19985719.52</v>
      </c>
    </row>
    <row r="306" spans="3:6">
      <c r="C306" s="220" t="s">
        <v>648</v>
      </c>
      <c r="D306" s="188">
        <v>2319973</v>
      </c>
      <c r="E306" s="188">
        <v>20815372</v>
      </c>
      <c r="F306" s="188">
        <v>19985719.52</v>
      </c>
    </row>
    <row r="307" spans="3:6">
      <c r="C307" s="209" t="s">
        <v>2561</v>
      </c>
      <c r="D307" s="188">
        <v>26247133</v>
      </c>
      <c r="E307" s="188">
        <v>24514942</v>
      </c>
      <c r="F307" s="188">
        <v>24475808</v>
      </c>
    </row>
    <row r="308" spans="3:6">
      <c r="C308" s="220" t="s">
        <v>2562</v>
      </c>
      <c r="D308" s="188">
        <v>26247133</v>
      </c>
      <c r="E308" s="188">
        <v>24514942</v>
      </c>
      <c r="F308" s="188">
        <v>24475808</v>
      </c>
    </row>
    <row r="309" spans="3:6">
      <c r="C309" s="209" t="s">
        <v>2823</v>
      </c>
      <c r="D309" s="188">
        <v>19209896</v>
      </c>
      <c r="E309" s="188">
        <v>12486433</v>
      </c>
      <c r="F309" s="188">
        <v>12486432</v>
      </c>
    </row>
    <row r="310" spans="3:6">
      <c r="C310" s="220" t="s">
        <v>2563</v>
      </c>
      <c r="D310" s="188">
        <v>19209896</v>
      </c>
      <c r="E310" s="188">
        <v>12486433</v>
      </c>
      <c r="F310" s="188">
        <v>12486432</v>
      </c>
    </row>
    <row r="311" spans="3:6">
      <c r="C311" s="209" t="s">
        <v>318</v>
      </c>
      <c r="D311" s="188">
        <v>27482841</v>
      </c>
      <c r="E311" s="188">
        <v>21774882.120000001</v>
      </c>
      <c r="F311" s="188">
        <v>19793118.609999999</v>
      </c>
    </row>
    <row r="312" spans="3:6">
      <c r="C312" s="220" t="s">
        <v>649</v>
      </c>
      <c r="D312" s="188">
        <v>27482841</v>
      </c>
      <c r="E312" s="188">
        <v>21774882.120000001</v>
      </c>
      <c r="F312" s="188">
        <v>19793118.609999999</v>
      </c>
    </row>
    <row r="313" spans="3:6">
      <c r="C313" s="209" t="s">
        <v>4147</v>
      </c>
      <c r="D313" s="188">
        <v>34784128</v>
      </c>
      <c r="E313" s="188">
        <v>29082313</v>
      </c>
      <c r="F313" s="188">
        <v>28969365.800000001</v>
      </c>
    </row>
    <row r="314" spans="3:6">
      <c r="C314" s="220" t="s">
        <v>2564</v>
      </c>
      <c r="D314" s="188">
        <v>34784128</v>
      </c>
      <c r="E314" s="188">
        <v>29082313</v>
      </c>
      <c r="F314" s="188">
        <v>28969365.800000001</v>
      </c>
    </row>
    <row r="315" spans="3:6">
      <c r="C315" s="209" t="s">
        <v>2565</v>
      </c>
      <c r="D315" s="188">
        <v>22720139</v>
      </c>
      <c r="E315" s="188">
        <v>14500000</v>
      </c>
      <c r="F315" s="188">
        <v>14500000</v>
      </c>
    </row>
    <row r="316" spans="3:6">
      <c r="C316" s="220" t="s">
        <v>2566</v>
      </c>
      <c r="D316" s="188">
        <v>22720139</v>
      </c>
      <c r="E316" s="188">
        <v>14500000</v>
      </c>
      <c r="F316" s="188">
        <v>14500000</v>
      </c>
    </row>
    <row r="317" spans="3:6">
      <c r="C317" s="209" t="s">
        <v>2743</v>
      </c>
      <c r="D317" s="188">
        <v>21987234</v>
      </c>
      <c r="E317" s="188">
        <v>14291701</v>
      </c>
      <c r="F317" s="188">
        <v>14291700</v>
      </c>
    </row>
    <row r="318" spans="3:6">
      <c r="C318" s="220" t="s">
        <v>2744</v>
      </c>
      <c r="D318" s="188">
        <v>21987234</v>
      </c>
      <c r="E318" s="188">
        <v>14291701</v>
      </c>
      <c r="F318" s="188">
        <v>14291700</v>
      </c>
    </row>
    <row r="319" spans="3:6">
      <c r="C319" s="209" t="s">
        <v>4146</v>
      </c>
      <c r="D319" s="188">
        <v>176434313</v>
      </c>
      <c r="E319" s="188">
        <v>397659069.27999997</v>
      </c>
      <c r="F319" s="188">
        <v>397659067.26999998</v>
      </c>
    </row>
    <row r="320" spans="3:6">
      <c r="C320" s="220" t="s">
        <v>650</v>
      </c>
      <c r="D320" s="188">
        <v>176434313</v>
      </c>
      <c r="E320" s="188">
        <v>397659069.27999997</v>
      </c>
      <c r="F320" s="188">
        <v>397659067.26999998</v>
      </c>
    </row>
    <row r="321" spans="3:6">
      <c r="C321" s="209" t="s">
        <v>319</v>
      </c>
      <c r="D321" s="188">
        <v>22265414</v>
      </c>
      <c r="E321" s="188">
        <v>13563779</v>
      </c>
      <c r="F321" s="188">
        <v>13563774.560000001</v>
      </c>
    </row>
    <row r="322" spans="3:6">
      <c r="C322" s="220" t="s">
        <v>651</v>
      </c>
      <c r="D322" s="188">
        <v>22265414</v>
      </c>
      <c r="E322" s="188">
        <v>13563779</v>
      </c>
      <c r="F322" s="188">
        <v>13563774.560000001</v>
      </c>
    </row>
    <row r="323" spans="3:6">
      <c r="C323" s="209" t="s">
        <v>320</v>
      </c>
      <c r="D323" s="188">
        <v>49012470</v>
      </c>
      <c r="E323" s="188">
        <v>61847067</v>
      </c>
      <c r="F323" s="188">
        <v>61846951.450000003</v>
      </c>
    </row>
    <row r="324" spans="3:6">
      <c r="C324" s="220" t="s">
        <v>652</v>
      </c>
      <c r="D324" s="188">
        <v>49012470</v>
      </c>
      <c r="E324" s="188">
        <v>61847067</v>
      </c>
      <c r="F324" s="188">
        <v>61846951.450000003</v>
      </c>
    </row>
    <row r="325" spans="3:6">
      <c r="C325" s="209" t="s">
        <v>321</v>
      </c>
      <c r="D325" s="188">
        <v>65937560</v>
      </c>
      <c r="E325" s="188">
        <v>56352700</v>
      </c>
      <c r="F325" s="188">
        <v>56077900.530000001</v>
      </c>
    </row>
    <row r="326" spans="3:6">
      <c r="C326" s="220" t="s">
        <v>653</v>
      </c>
      <c r="D326" s="188">
        <v>65937560</v>
      </c>
      <c r="E326" s="188">
        <v>56352700</v>
      </c>
      <c r="F326" s="188">
        <v>56077900.530000001</v>
      </c>
    </row>
    <row r="327" spans="3:6">
      <c r="C327" s="209" t="s">
        <v>3711</v>
      </c>
      <c r="D327" s="188">
        <v>0</v>
      </c>
      <c r="E327" s="188">
        <v>56315658.020000003</v>
      </c>
      <c r="F327" s="188">
        <v>56315658.020000003</v>
      </c>
    </row>
    <row r="328" spans="3:6">
      <c r="C328" s="220" t="s">
        <v>3710</v>
      </c>
      <c r="D328" s="188">
        <v>0</v>
      </c>
      <c r="E328" s="188">
        <v>56315658.020000003</v>
      </c>
      <c r="F328" s="188">
        <v>56315658.020000003</v>
      </c>
    </row>
    <row r="329" spans="3:6">
      <c r="C329" s="209" t="s">
        <v>4145</v>
      </c>
      <c r="D329" s="188">
        <v>0</v>
      </c>
      <c r="E329" s="188">
        <v>0</v>
      </c>
      <c r="F329" s="188">
        <v>0</v>
      </c>
    </row>
    <row r="330" spans="3:6">
      <c r="C330" s="220" t="s">
        <v>3595</v>
      </c>
      <c r="D330" s="188">
        <v>0</v>
      </c>
      <c r="E330" s="188">
        <v>0</v>
      </c>
      <c r="F330" s="188">
        <v>0</v>
      </c>
    </row>
    <row r="331" spans="3:6">
      <c r="C331" s="209" t="s">
        <v>2745</v>
      </c>
      <c r="D331" s="188">
        <v>4500310</v>
      </c>
      <c r="E331" s="188">
        <v>12617406</v>
      </c>
      <c r="F331" s="188">
        <v>12617404.199999999</v>
      </c>
    </row>
    <row r="332" spans="3:6">
      <c r="C332" s="220" t="s">
        <v>2746</v>
      </c>
      <c r="D332" s="188">
        <v>4500310</v>
      </c>
      <c r="E332" s="188">
        <v>12617406</v>
      </c>
      <c r="F332" s="188">
        <v>12617404.199999999</v>
      </c>
    </row>
    <row r="333" spans="3:6">
      <c r="C333" s="209" t="s">
        <v>3594</v>
      </c>
      <c r="D333" s="188">
        <v>0</v>
      </c>
      <c r="E333" s="188">
        <v>0</v>
      </c>
      <c r="F333" s="188">
        <v>0</v>
      </c>
    </row>
    <row r="334" spans="3:6">
      <c r="C334" s="220" t="s">
        <v>3593</v>
      </c>
      <c r="D334" s="188">
        <v>0</v>
      </c>
      <c r="E334" s="188">
        <v>0</v>
      </c>
      <c r="F334" s="188">
        <v>0</v>
      </c>
    </row>
    <row r="335" spans="3:6">
      <c r="C335" s="209" t="s">
        <v>3592</v>
      </c>
      <c r="D335" s="188">
        <v>0</v>
      </c>
      <c r="E335" s="188">
        <v>0</v>
      </c>
      <c r="F335" s="188">
        <v>0</v>
      </c>
    </row>
    <row r="336" spans="3:6">
      <c r="C336" s="220" t="s">
        <v>3591</v>
      </c>
      <c r="D336" s="188">
        <v>0</v>
      </c>
      <c r="E336" s="188">
        <v>0</v>
      </c>
      <c r="F336" s="188">
        <v>0</v>
      </c>
    </row>
    <row r="337" spans="3:6">
      <c r="C337" s="209" t="s">
        <v>3590</v>
      </c>
      <c r="D337" s="188">
        <v>0</v>
      </c>
      <c r="E337" s="188">
        <v>0</v>
      </c>
      <c r="F337" s="188">
        <v>0</v>
      </c>
    </row>
    <row r="338" spans="3:6">
      <c r="C338" s="220" t="s">
        <v>3589</v>
      </c>
      <c r="D338" s="188">
        <v>0</v>
      </c>
      <c r="E338" s="188">
        <v>0</v>
      </c>
      <c r="F338" s="188">
        <v>0</v>
      </c>
    </row>
    <row r="339" spans="3:6">
      <c r="C339" s="209" t="s">
        <v>4144</v>
      </c>
      <c r="D339" s="188">
        <v>0</v>
      </c>
      <c r="E339" s="188">
        <v>0</v>
      </c>
      <c r="F339" s="188">
        <v>0</v>
      </c>
    </row>
    <row r="340" spans="3:6">
      <c r="C340" s="220" t="s">
        <v>3588</v>
      </c>
      <c r="D340" s="188">
        <v>0</v>
      </c>
      <c r="E340" s="188">
        <v>0</v>
      </c>
      <c r="F340" s="188">
        <v>0</v>
      </c>
    </row>
    <row r="341" spans="3:6">
      <c r="C341" s="209" t="s">
        <v>1057</v>
      </c>
      <c r="D341" s="188">
        <v>82754281</v>
      </c>
      <c r="E341" s="188">
        <v>48069427.230000004</v>
      </c>
      <c r="F341" s="188">
        <v>48068737.599999994</v>
      </c>
    </row>
    <row r="342" spans="3:6">
      <c r="C342" s="220" t="s">
        <v>1058</v>
      </c>
      <c r="D342" s="188">
        <v>82754281</v>
      </c>
      <c r="E342" s="188">
        <v>48069427.230000004</v>
      </c>
      <c r="F342" s="188">
        <v>48068737.599999994</v>
      </c>
    </row>
    <row r="343" spans="3:6">
      <c r="C343" s="209" t="s">
        <v>4143</v>
      </c>
      <c r="D343" s="188">
        <v>0</v>
      </c>
      <c r="E343" s="188">
        <v>1</v>
      </c>
      <c r="F343" s="188">
        <v>0</v>
      </c>
    </row>
    <row r="344" spans="3:6">
      <c r="C344" s="220" t="s">
        <v>3092</v>
      </c>
      <c r="D344" s="188">
        <v>0</v>
      </c>
      <c r="E344" s="188">
        <v>1</v>
      </c>
      <c r="F344" s="188">
        <v>0</v>
      </c>
    </row>
    <row r="345" spans="3:6">
      <c r="C345" s="209" t="s">
        <v>3587</v>
      </c>
      <c r="D345" s="188">
        <v>0</v>
      </c>
      <c r="E345" s="188">
        <v>0</v>
      </c>
      <c r="F345" s="188">
        <v>0</v>
      </c>
    </row>
    <row r="346" spans="3:6">
      <c r="C346" s="220" t="s">
        <v>3586</v>
      </c>
      <c r="D346" s="188">
        <v>0</v>
      </c>
      <c r="E346" s="188">
        <v>0</v>
      </c>
      <c r="F346" s="188">
        <v>0</v>
      </c>
    </row>
    <row r="347" spans="3:6">
      <c r="C347" s="209" t="s">
        <v>3585</v>
      </c>
      <c r="D347" s="188">
        <v>0</v>
      </c>
      <c r="E347" s="188">
        <v>0</v>
      </c>
      <c r="F347" s="188">
        <v>0</v>
      </c>
    </row>
    <row r="348" spans="3:6">
      <c r="C348" s="220" t="s">
        <v>3584</v>
      </c>
      <c r="D348" s="188">
        <v>0</v>
      </c>
      <c r="E348" s="188">
        <v>0</v>
      </c>
      <c r="F348" s="188">
        <v>0</v>
      </c>
    </row>
    <row r="349" spans="3:6">
      <c r="C349" s="208" t="s">
        <v>281</v>
      </c>
      <c r="D349" s="196">
        <v>0</v>
      </c>
      <c r="E349" s="196">
        <v>1</v>
      </c>
      <c r="F349" s="196">
        <v>0</v>
      </c>
    </row>
    <row r="350" spans="3:6">
      <c r="C350" s="209" t="s">
        <v>2823</v>
      </c>
      <c r="D350" s="188">
        <v>0</v>
      </c>
      <c r="E350" s="188">
        <v>1</v>
      </c>
      <c r="F350" s="188">
        <v>0</v>
      </c>
    </row>
    <row r="351" spans="3:6">
      <c r="C351" s="220" t="s">
        <v>3227</v>
      </c>
      <c r="D351" s="188">
        <v>0</v>
      </c>
      <c r="E351" s="188">
        <v>1</v>
      </c>
      <c r="F351" s="188">
        <v>0</v>
      </c>
    </row>
    <row r="352" spans="3:6">
      <c r="C352" s="208" t="s">
        <v>296</v>
      </c>
      <c r="D352" s="196">
        <v>0</v>
      </c>
      <c r="E352" s="196">
        <v>10750000</v>
      </c>
      <c r="F352" s="196">
        <v>10746923.789999999</v>
      </c>
    </row>
    <row r="353" spans="3:6">
      <c r="C353" s="209" t="s">
        <v>989</v>
      </c>
      <c r="D353" s="188">
        <v>0</v>
      </c>
      <c r="E353" s="188">
        <v>10750000</v>
      </c>
      <c r="F353" s="188">
        <v>10746923.789999999</v>
      </c>
    </row>
    <row r="354" spans="3:6">
      <c r="C354" s="220" t="s">
        <v>990</v>
      </c>
      <c r="D354" s="188">
        <v>0</v>
      </c>
      <c r="E354" s="188">
        <v>10750000</v>
      </c>
      <c r="F354" s="188">
        <v>10746923.789999999</v>
      </c>
    </row>
    <row r="355" spans="3:6">
      <c r="C355" s="209" t="s">
        <v>991</v>
      </c>
      <c r="D355" s="188">
        <v>0</v>
      </c>
      <c r="E355" s="188">
        <v>0</v>
      </c>
      <c r="F355" s="188">
        <v>0</v>
      </c>
    </row>
    <row r="356" spans="3:6">
      <c r="C356" s="220" t="s">
        <v>992</v>
      </c>
      <c r="D356" s="188">
        <v>0</v>
      </c>
      <c r="E356" s="188">
        <v>0</v>
      </c>
      <c r="F356" s="188">
        <v>0</v>
      </c>
    </row>
    <row r="357" spans="3:6">
      <c r="C357" s="208" t="s">
        <v>282</v>
      </c>
      <c r="D357" s="196">
        <v>328970565</v>
      </c>
      <c r="E357" s="196">
        <v>550909367.28999996</v>
      </c>
      <c r="F357" s="196">
        <v>512950362.83999997</v>
      </c>
    </row>
    <row r="358" spans="3:6">
      <c r="C358" s="209" t="s">
        <v>4142</v>
      </c>
      <c r="D358" s="188">
        <v>0</v>
      </c>
      <c r="E358" s="188">
        <v>223702000</v>
      </c>
      <c r="F358" s="188">
        <v>223701772.13</v>
      </c>
    </row>
    <row r="359" spans="3:6">
      <c r="C359" s="220" t="s">
        <v>4207</v>
      </c>
      <c r="D359" s="188">
        <v>0</v>
      </c>
      <c r="E359" s="188">
        <v>223702000</v>
      </c>
      <c r="F359" s="188">
        <v>223701772.13</v>
      </c>
    </row>
    <row r="360" spans="3:6">
      <c r="C360" s="209" t="s">
        <v>322</v>
      </c>
      <c r="D360" s="188">
        <v>328970565</v>
      </c>
      <c r="E360" s="188">
        <v>327207367.2899999</v>
      </c>
      <c r="F360" s="188">
        <v>289248590.70999998</v>
      </c>
    </row>
    <row r="361" spans="3:6">
      <c r="C361" s="220" t="s">
        <v>4207</v>
      </c>
      <c r="D361" s="188">
        <v>328970565</v>
      </c>
      <c r="E361" s="188">
        <v>327207367.2899999</v>
      </c>
      <c r="F361" s="188">
        <v>289248590.70999998</v>
      </c>
    </row>
    <row r="362" spans="3:6">
      <c r="C362" s="207" t="s">
        <v>323</v>
      </c>
      <c r="D362" s="188">
        <v>777689301</v>
      </c>
      <c r="E362" s="188">
        <v>864733220.46000004</v>
      </c>
      <c r="F362" s="188">
        <v>829996487.50999999</v>
      </c>
    </row>
    <row r="363" spans="3:6">
      <c r="C363" s="208" t="s">
        <v>279</v>
      </c>
      <c r="D363" s="196">
        <v>554005005</v>
      </c>
      <c r="E363" s="196">
        <v>440685791.03999996</v>
      </c>
      <c r="F363" s="196">
        <v>423309655.81</v>
      </c>
    </row>
    <row r="364" spans="3:6">
      <c r="C364" s="209" t="s">
        <v>1136</v>
      </c>
      <c r="D364" s="188">
        <v>4628889</v>
      </c>
      <c r="E364" s="188">
        <v>1</v>
      </c>
      <c r="F364" s="188">
        <v>0</v>
      </c>
    </row>
    <row r="365" spans="3:6">
      <c r="C365" s="220" t="s">
        <v>1137</v>
      </c>
      <c r="D365" s="188">
        <v>4628889</v>
      </c>
      <c r="E365" s="188">
        <v>1</v>
      </c>
      <c r="F365" s="188">
        <v>0</v>
      </c>
    </row>
    <row r="366" spans="3:6">
      <c r="C366" s="209" t="s">
        <v>4141</v>
      </c>
      <c r="D366" s="188">
        <v>6606206</v>
      </c>
      <c r="E366" s="188">
        <v>1</v>
      </c>
      <c r="F366" s="188">
        <v>0</v>
      </c>
    </row>
    <row r="367" spans="3:6">
      <c r="C367" s="220" t="s">
        <v>1138</v>
      </c>
      <c r="D367" s="188">
        <v>6606206</v>
      </c>
      <c r="E367" s="188">
        <v>1</v>
      </c>
      <c r="F367" s="188">
        <v>0</v>
      </c>
    </row>
    <row r="368" spans="3:6">
      <c r="C368" s="209" t="s">
        <v>4300</v>
      </c>
      <c r="D368" s="188">
        <v>0</v>
      </c>
      <c r="E368" s="188">
        <v>9355821.6099999994</v>
      </c>
      <c r="F368" s="188">
        <v>9355820.4900000002</v>
      </c>
    </row>
    <row r="369" spans="3:6">
      <c r="C369" s="220" t="s">
        <v>4299</v>
      </c>
      <c r="D369" s="188">
        <v>0</v>
      </c>
      <c r="E369" s="188">
        <v>9355821.6099999994</v>
      </c>
      <c r="F369" s="188">
        <v>9355820.4900000002</v>
      </c>
    </row>
    <row r="370" spans="3:6">
      <c r="C370" s="209" t="s">
        <v>2683</v>
      </c>
      <c r="D370" s="188">
        <v>9208476</v>
      </c>
      <c r="E370" s="188">
        <v>11739640.460000001</v>
      </c>
      <c r="F370" s="188">
        <v>11522077.130000001</v>
      </c>
    </row>
    <row r="371" spans="3:6">
      <c r="C371" s="220" t="s">
        <v>654</v>
      </c>
      <c r="D371" s="188">
        <v>9208476</v>
      </c>
      <c r="E371" s="188">
        <v>11739640.460000001</v>
      </c>
      <c r="F371" s="188">
        <v>11522077.130000001</v>
      </c>
    </row>
    <row r="372" spans="3:6">
      <c r="C372" s="209" t="s">
        <v>1139</v>
      </c>
      <c r="D372" s="188">
        <v>4628889</v>
      </c>
      <c r="E372" s="188">
        <v>1</v>
      </c>
      <c r="F372" s="188">
        <v>0</v>
      </c>
    </row>
    <row r="373" spans="3:6">
      <c r="C373" s="220" t="s">
        <v>1140</v>
      </c>
      <c r="D373" s="188">
        <v>4628889</v>
      </c>
      <c r="E373" s="188">
        <v>1</v>
      </c>
      <c r="F373" s="188">
        <v>0</v>
      </c>
    </row>
    <row r="374" spans="3:6">
      <c r="C374" s="209" t="s">
        <v>2684</v>
      </c>
      <c r="D374" s="188">
        <v>6606206</v>
      </c>
      <c r="E374" s="188">
        <v>2959796.92</v>
      </c>
      <c r="F374" s="188">
        <v>2959796.92</v>
      </c>
    </row>
    <row r="375" spans="3:6">
      <c r="C375" s="220" t="s">
        <v>1141</v>
      </c>
      <c r="D375" s="188">
        <v>6606206</v>
      </c>
      <c r="E375" s="188">
        <v>2959796.92</v>
      </c>
      <c r="F375" s="188">
        <v>2959796.92</v>
      </c>
    </row>
    <row r="376" spans="3:6">
      <c r="C376" s="209" t="s">
        <v>1142</v>
      </c>
      <c r="D376" s="188">
        <v>12403731</v>
      </c>
      <c r="E376" s="188">
        <v>9597668.0800000001</v>
      </c>
      <c r="F376" s="188">
        <v>4782242.0199999996</v>
      </c>
    </row>
    <row r="377" spans="3:6">
      <c r="C377" s="220" t="s">
        <v>1143</v>
      </c>
      <c r="D377" s="188">
        <v>12403731</v>
      </c>
      <c r="E377" s="188">
        <v>9597668.0800000001</v>
      </c>
      <c r="F377" s="188">
        <v>4782242.0199999996</v>
      </c>
    </row>
    <row r="378" spans="3:6">
      <c r="C378" s="209" t="s">
        <v>4140</v>
      </c>
      <c r="D378" s="188">
        <v>31420146</v>
      </c>
      <c r="E378" s="188">
        <v>11900000</v>
      </c>
      <c r="F378" s="188">
        <v>11899982.98</v>
      </c>
    </row>
    <row r="379" spans="3:6">
      <c r="C379" s="220" t="s">
        <v>2567</v>
      </c>
      <c r="D379" s="188">
        <v>31420146</v>
      </c>
      <c r="E379" s="188">
        <v>11900000</v>
      </c>
      <c r="F379" s="188">
        <v>11899982.98</v>
      </c>
    </row>
    <row r="380" spans="3:6">
      <c r="C380" s="209" t="s">
        <v>1144</v>
      </c>
      <c r="D380" s="188">
        <v>12403731</v>
      </c>
      <c r="E380" s="188">
        <v>4950413.79</v>
      </c>
      <c r="F380" s="188">
        <v>4950412.05</v>
      </c>
    </row>
    <row r="381" spans="3:6">
      <c r="C381" s="220" t="s">
        <v>1145</v>
      </c>
      <c r="D381" s="188">
        <v>12403731</v>
      </c>
      <c r="E381" s="188">
        <v>4950413.79</v>
      </c>
      <c r="F381" s="188">
        <v>4950412.05</v>
      </c>
    </row>
    <row r="382" spans="3:6">
      <c r="C382" s="209" t="s">
        <v>4139</v>
      </c>
      <c r="D382" s="188">
        <v>34454890</v>
      </c>
      <c r="E382" s="188">
        <v>21000000</v>
      </c>
      <c r="F382" s="188">
        <v>21000000</v>
      </c>
    </row>
    <row r="383" spans="3:6">
      <c r="C383" s="220" t="s">
        <v>2568</v>
      </c>
      <c r="D383" s="188">
        <v>34454890</v>
      </c>
      <c r="E383" s="188">
        <v>21000000</v>
      </c>
      <c r="F383" s="188">
        <v>21000000</v>
      </c>
    </row>
    <row r="384" spans="3:6">
      <c r="C384" s="209" t="s">
        <v>324</v>
      </c>
      <c r="D384" s="188">
        <v>3106903</v>
      </c>
      <c r="E384" s="188">
        <v>3804647</v>
      </c>
      <c r="F384" s="188">
        <v>3145083.98</v>
      </c>
    </row>
    <row r="385" spans="3:6">
      <c r="C385" s="220" t="s">
        <v>655</v>
      </c>
      <c r="D385" s="188">
        <v>3106903</v>
      </c>
      <c r="E385" s="188">
        <v>3804647</v>
      </c>
      <c r="F385" s="188">
        <v>3145083.98</v>
      </c>
    </row>
    <row r="386" spans="3:6">
      <c r="C386" s="209" t="s">
        <v>3291</v>
      </c>
      <c r="D386" s="188">
        <v>0</v>
      </c>
      <c r="E386" s="188">
        <v>1990341.6</v>
      </c>
      <c r="F386" s="188">
        <v>1990341.6</v>
      </c>
    </row>
    <row r="387" spans="3:6">
      <c r="C387" s="220" t="s">
        <v>3290</v>
      </c>
      <c r="D387" s="188">
        <v>0</v>
      </c>
      <c r="E387" s="188">
        <v>1990341.6</v>
      </c>
      <c r="F387" s="188">
        <v>1990341.6</v>
      </c>
    </row>
    <row r="388" spans="3:6">
      <c r="C388" s="209" t="s">
        <v>325</v>
      </c>
      <c r="D388" s="188">
        <v>9185398</v>
      </c>
      <c r="E388" s="188">
        <v>1.92</v>
      </c>
      <c r="F388" s="188">
        <v>0</v>
      </c>
    </row>
    <row r="389" spans="3:6">
      <c r="C389" s="220" t="s">
        <v>656</v>
      </c>
      <c r="D389" s="188">
        <v>9185398</v>
      </c>
      <c r="E389" s="188">
        <v>1.92</v>
      </c>
      <c r="F389" s="188">
        <v>0</v>
      </c>
    </row>
    <row r="390" spans="3:6">
      <c r="C390" s="209" t="s">
        <v>2127</v>
      </c>
      <c r="D390" s="188">
        <v>12576962</v>
      </c>
      <c r="E390" s="188">
        <v>2822495.23</v>
      </c>
      <c r="F390" s="188">
        <v>2822494.05</v>
      </c>
    </row>
    <row r="391" spans="3:6">
      <c r="C391" s="220" t="s">
        <v>2128</v>
      </c>
      <c r="D391" s="188">
        <v>12576962</v>
      </c>
      <c r="E391" s="188">
        <v>2822495.23</v>
      </c>
      <c r="F391" s="188">
        <v>2822494.05</v>
      </c>
    </row>
    <row r="392" spans="3:6">
      <c r="C392" s="209" t="s">
        <v>2129</v>
      </c>
      <c r="D392" s="188">
        <v>4802120</v>
      </c>
      <c r="E392" s="188">
        <v>1066746.18</v>
      </c>
      <c r="F392" s="188">
        <v>1066744.44</v>
      </c>
    </row>
    <row r="393" spans="3:6">
      <c r="C393" s="220" t="s">
        <v>2130</v>
      </c>
      <c r="D393" s="188">
        <v>4802120</v>
      </c>
      <c r="E393" s="188">
        <v>1066746.18</v>
      </c>
      <c r="F393" s="188">
        <v>1066744.44</v>
      </c>
    </row>
    <row r="394" spans="3:6">
      <c r="C394" s="209" t="s">
        <v>2131</v>
      </c>
      <c r="D394" s="188">
        <v>21904546</v>
      </c>
      <c r="E394" s="188">
        <v>5115150.16</v>
      </c>
      <c r="F394" s="188">
        <v>5115148.76</v>
      </c>
    </row>
    <row r="395" spans="3:6">
      <c r="C395" s="220" t="s">
        <v>2132</v>
      </c>
      <c r="D395" s="188">
        <v>21904546</v>
      </c>
      <c r="E395" s="188">
        <v>5115150.16</v>
      </c>
      <c r="F395" s="188">
        <v>5115148.76</v>
      </c>
    </row>
    <row r="396" spans="3:6">
      <c r="C396" s="209" t="s">
        <v>2133</v>
      </c>
      <c r="D396" s="188">
        <v>21904546</v>
      </c>
      <c r="E396" s="188">
        <v>4881402.83</v>
      </c>
      <c r="F396" s="188">
        <v>4881402.83</v>
      </c>
    </row>
    <row r="397" spans="3:6">
      <c r="C397" s="220" t="s">
        <v>2134</v>
      </c>
      <c r="D397" s="188">
        <v>21904546</v>
      </c>
      <c r="E397" s="188">
        <v>4881402.83</v>
      </c>
      <c r="F397" s="188">
        <v>4881402.83</v>
      </c>
    </row>
    <row r="398" spans="3:6">
      <c r="C398" s="209" t="s">
        <v>2135</v>
      </c>
      <c r="D398" s="188">
        <v>4802120</v>
      </c>
      <c r="E398" s="188">
        <v>1147209.83</v>
      </c>
      <c r="F398" s="188">
        <v>1147209.83</v>
      </c>
    </row>
    <row r="399" spans="3:6">
      <c r="C399" s="220" t="s">
        <v>2136</v>
      </c>
      <c r="D399" s="188">
        <v>4802120</v>
      </c>
      <c r="E399" s="188">
        <v>1147209.83</v>
      </c>
      <c r="F399" s="188">
        <v>1147209.83</v>
      </c>
    </row>
    <row r="400" spans="3:6">
      <c r="C400" s="209" t="s">
        <v>2137</v>
      </c>
      <c r="D400" s="188">
        <v>11289410</v>
      </c>
      <c r="E400" s="188">
        <v>2687634.51</v>
      </c>
      <c r="F400" s="188">
        <v>2520504.38</v>
      </c>
    </row>
    <row r="401" spans="3:6">
      <c r="C401" s="220" t="s">
        <v>2138</v>
      </c>
      <c r="D401" s="188">
        <v>11289410</v>
      </c>
      <c r="E401" s="188">
        <v>2687634.51</v>
      </c>
      <c r="F401" s="188">
        <v>2520504.38</v>
      </c>
    </row>
    <row r="402" spans="3:6">
      <c r="C402" s="209" t="s">
        <v>2139</v>
      </c>
      <c r="D402" s="188">
        <v>21904546</v>
      </c>
      <c r="E402" s="188">
        <v>1.57</v>
      </c>
      <c r="F402" s="188">
        <v>0</v>
      </c>
    </row>
    <row r="403" spans="3:6">
      <c r="C403" s="220" t="s">
        <v>2140</v>
      </c>
      <c r="D403" s="188">
        <v>21904546</v>
      </c>
      <c r="E403" s="188">
        <v>1.57</v>
      </c>
      <c r="F403" s="188">
        <v>0</v>
      </c>
    </row>
    <row r="404" spans="3:6">
      <c r="C404" s="209" t="s">
        <v>4138</v>
      </c>
      <c r="D404" s="188">
        <v>11289410</v>
      </c>
      <c r="E404" s="188">
        <v>1.17</v>
      </c>
      <c r="F404" s="188">
        <v>0</v>
      </c>
    </row>
    <row r="405" spans="3:6">
      <c r="C405" s="220" t="s">
        <v>2141</v>
      </c>
      <c r="D405" s="188">
        <v>11289410</v>
      </c>
      <c r="E405" s="188">
        <v>1.17</v>
      </c>
      <c r="F405" s="188">
        <v>0</v>
      </c>
    </row>
    <row r="406" spans="3:6">
      <c r="C406" s="209" t="s">
        <v>326</v>
      </c>
      <c r="D406" s="188">
        <v>142958695</v>
      </c>
      <c r="E406" s="188">
        <v>242721592</v>
      </c>
      <c r="F406" s="188">
        <v>242721591.69</v>
      </c>
    </row>
    <row r="407" spans="3:6">
      <c r="C407" s="220" t="s">
        <v>657</v>
      </c>
      <c r="D407" s="188">
        <v>142958695</v>
      </c>
      <c r="E407" s="188">
        <v>242721592</v>
      </c>
      <c r="F407" s="188">
        <v>242721591.69</v>
      </c>
    </row>
    <row r="408" spans="3:6">
      <c r="C408" s="209" t="s">
        <v>2142</v>
      </c>
      <c r="D408" s="188">
        <v>6779437</v>
      </c>
      <c r="E408" s="188">
        <v>1.53</v>
      </c>
      <c r="F408" s="188">
        <v>0</v>
      </c>
    </row>
    <row r="409" spans="3:6">
      <c r="C409" s="220" t="s">
        <v>2143</v>
      </c>
      <c r="D409" s="188">
        <v>6779437</v>
      </c>
      <c r="E409" s="188">
        <v>1.53</v>
      </c>
      <c r="F409" s="188">
        <v>0</v>
      </c>
    </row>
    <row r="410" spans="3:6">
      <c r="C410" s="209" t="s">
        <v>2144</v>
      </c>
      <c r="D410" s="188">
        <v>12576962</v>
      </c>
      <c r="E410" s="188">
        <v>202396.77</v>
      </c>
      <c r="F410" s="188">
        <v>202392.77</v>
      </c>
    </row>
    <row r="411" spans="3:6">
      <c r="C411" s="220" t="s">
        <v>2145</v>
      </c>
      <c r="D411" s="188">
        <v>12576962</v>
      </c>
      <c r="E411" s="188">
        <v>202396.77</v>
      </c>
      <c r="F411" s="188">
        <v>202392.77</v>
      </c>
    </row>
    <row r="412" spans="3:6">
      <c r="C412" s="209" t="s">
        <v>2685</v>
      </c>
      <c r="D412" s="188">
        <v>12576962</v>
      </c>
      <c r="E412" s="188">
        <v>6301000</v>
      </c>
      <c r="F412" s="188">
        <v>5522746.4400000004</v>
      </c>
    </row>
    <row r="413" spans="3:6">
      <c r="C413" s="220" t="s">
        <v>2146</v>
      </c>
      <c r="D413" s="188">
        <v>12576962</v>
      </c>
      <c r="E413" s="188">
        <v>6301000</v>
      </c>
      <c r="F413" s="188">
        <v>5522746.4400000004</v>
      </c>
    </row>
    <row r="414" spans="3:6">
      <c r="C414" s="209" t="s">
        <v>2147</v>
      </c>
      <c r="D414" s="188">
        <v>12576962</v>
      </c>
      <c r="E414" s="188">
        <v>2832816.96</v>
      </c>
      <c r="F414" s="188">
        <v>2829816.16</v>
      </c>
    </row>
    <row r="415" spans="3:6">
      <c r="C415" s="220" t="s">
        <v>2148</v>
      </c>
      <c r="D415" s="188">
        <v>12576962</v>
      </c>
      <c r="E415" s="188">
        <v>2832816.96</v>
      </c>
      <c r="F415" s="188">
        <v>2829816.16</v>
      </c>
    </row>
    <row r="416" spans="3:6">
      <c r="C416" s="209" t="s">
        <v>3583</v>
      </c>
      <c r="D416" s="188">
        <v>0</v>
      </c>
      <c r="E416" s="188">
        <v>0</v>
      </c>
      <c r="F416" s="188">
        <v>0</v>
      </c>
    </row>
    <row r="417" spans="3:6">
      <c r="C417" s="220" t="s">
        <v>3582</v>
      </c>
      <c r="D417" s="188">
        <v>0</v>
      </c>
      <c r="E417" s="188">
        <v>0</v>
      </c>
      <c r="F417" s="188">
        <v>0</v>
      </c>
    </row>
    <row r="418" spans="3:6">
      <c r="C418" s="209" t="s">
        <v>4298</v>
      </c>
      <c r="D418" s="188">
        <v>0</v>
      </c>
      <c r="E418" s="188">
        <v>3645084.61</v>
      </c>
      <c r="F418" s="188">
        <v>0</v>
      </c>
    </row>
    <row r="419" spans="3:6">
      <c r="C419" s="220" t="s">
        <v>4297</v>
      </c>
      <c r="D419" s="188">
        <v>0</v>
      </c>
      <c r="E419" s="188">
        <v>3645084.61</v>
      </c>
      <c r="F419" s="188">
        <v>0</v>
      </c>
    </row>
    <row r="420" spans="3:6">
      <c r="C420" s="220" t="s">
        <v>3581</v>
      </c>
      <c r="D420" s="188">
        <v>0</v>
      </c>
      <c r="E420" s="188">
        <v>0</v>
      </c>
      <c r="F420" s="188">
        <v>0</v>
      </c>
    </row>
    <row r="421" spans="3:6">
      <c r="C421" s="209" t="s">
        <v>3580</v>
      </c>
      <c r="D421" s="188">
        <v>0</v>
      </c>
      <c r="E421" s="188">
        <v>0</v>
      </c>
      <c r="F421" s="188">
        <v>0</v>
      </c>
    </row>
    <row r="422" spans="3:6">
      <c r="C422" s="220" t="s">
        <v>3579</v>
      </c>
      <c r="D422" s="188">
        <v>0</v>
      </c>
      <c r="E422" s="188">
        <v>0</v>
      </c>
      <c r="F422" s="188">
        <v>0</v>
      </c>
    </row>
    <row r="423" spans="3:6">
      <c r="C423" s="209" t="s">
        <v>3578</v>
      </c>
      <c r="D423" s="188">
        <v>0</v>
      </c>
      <c r="E423" s="188">
        <v>0</v>
      </c>
      <c r="F423" s="188">
        <v>0</v>
      </c>
    </row>
    <row r="424" spans="3:6">
      <c r="C424" s="220" t="s">
        <v>3577</v>
      </c>
      <c r="D424" s="188">
        <v>0</v>
      </c>
      <c r="E424" s="188">
        <v>0</v>
      </c>
      <c r="F424" s="188">
        <v>0</v>
      </c>
    </row>
    <row r="425" spans="3:6">
      <c r="C425" s="209" t="s">
        <v>3576</v>
      </c>
      <c r="D425" s="188">
        <v>0</v>
      </c>
      <c r="E425" s="188">
        <v>0</v>
      </c>
      <c r="F425" s="188">
        <v>0</v>
      </c>
    </row>
    <row r="426" spans="3:6">
      <c r="C426" s="220" t="s">
        <v>3575</v>
      </c>
      <c r="D426" s="188">
        <v>0</v>
      </c>
      <c r="E426" s="188">
        <v>0</v>
      </c>
      <c r="F426" s="188">
        <v>0</v>
      </c>
    </row>
    <row r="427" spans="3:6">
      <c r="C427" s="209" t="s">
        <v>327</v>
      </c>
      <c r="D427" s="188">
        <v>402104</v>
      </c>
      <c r="E427" s="188">
        <v>1712679</v>
      </c>
      <c r="F427" s="188">
        <v>0</v>
      </c>
    </row>
    <row r="428" spans="3:6">
      <c r="C428" s="220" t="s">
        <v>658</v>
      </c>
      <c r="D428" s="188">
        <v>402104</v>
      </c>
      <c r="E428" s="188">
        <v>1712679</v>
      </c>
      <c r="F428" s="188">
        <v>0</v>
      </c>
    </row>
    <row r="429" spans="3:6">
      <c r="C429" s="209" t="s">
        <v>4137</v>
      </c>
      <c r="D429" s="188">
        <v>68254708</v>
      </c>
      <c r="E429" s="188">
        <v>44655272.07</v>
      </c>
      <c r="F429" s="188">
        <v>44273638.340000004</v>
      </c>
    </row>
    <row r="430" spans="3:6">
      <c r="C430" s="220" t="s">
        <v>2569</v>
      </c>
      <c r="D430" s="188">
        <v>68254708</v>
      </c>
      <c r="E430" s="188">
        <v>44655272.07</v>
      </c>
      <c r="F430" s="188">
        <v>44273638.340000004</v>
      </c>
    </row>
    <row r="431" spans="3:6">
      <c r="C431" s="209" t="s">
        <v>2570</v>
      </c>
      <c r="D431" s="188">
        <v>17816413</v>
      </c>
      <c r="E431" s="188">
        <v>9844376</v>
      </c>
      <c r="F431" s="188">
        <v>9716259</v>
      </c>
    </row>
    <row r="432" spans="3:6">
      <c r="C432" s="220" t="s">
        <v>2571</v>
      </c>
      <c r="D432" s="188">
        <v>17816413</v>
      </c>
      <c r="E432" s="188">
        <v>9844376</v>
      </c>
      <c r="F432" s="188">
        <v>9716259</v>
      </c>
    </row>
    <row r="433" spans="3:6">
      <c r="C433" s="209" t="s">
        <v>328</v>
      </c>
      <c r="D433" s="188">
        <v>1504759</v>
      </c>
      <c r="E433" s="188">
        <v>5842439.4500000002</v>
      </c>
      <c r="F433" s="188">
        <v>980291.3</v>
      </c>
    </row>
    <row r="434" spans="3:6">
      <c r="C434" s="220" t="s">
        <v>659</v>
      </c>
      <c r="D434" s="188">
        <v>1504759</v>
      </c>
      <c r="E434" s="188">
        <v>5842439.4500000002</v>
      </c>
      <c r="F434" s="188">
        <v>980291.3</v>
      </c>
    </row>
    <row r="435" spans="3:6">
      <c r="C435" s="209" t="s">
        <v>1059</v>
      </c>
      <c r="D435" s="188">
        <v>33430878</v>
      </c>
      <c r="E435" s="188">
        <v>26152032.66</v>
      </c>
      <c r="F435" s="188">
        <v>26151017.84</v>
      </c>
    </row>
    <row r="436" spans="3:6">
      <c r="C436" s="220" t="s">
        <v>1060</v>
      </c>
      <c r="D436" s="188">
        <v>33430878</v>
      </c>
      <c r="E436" s="188">
        <v>26152032.66</v>
      </c>
      <c r="F436" s="188">
        <v>26151017.84</v>
      </c>
    </row>
    <row r="437" spans="3:6">
      <c r="C437" s="209" t="s">
        <v>3289</v>
      </c>
      <c r="D437" s="188">
        <v>0</v>
      </c>
      <c r="E437" s="188">
        <v>1757124.13</v>
      </c>
      <c r="F437" s="188">
        <v>1752640.8099999998</v>
      </c>
    </row>
    <row r="438" spans="3:6">
      <c r="C438" s="220" t="s">
        <v>3288</v>
      </c>
      <c r="D438" s="188">
        <v>0</v>
      </c>
      <c r="E438" s="188">
        <v>1757124.13</v>
      </c>
      <c r="F438" s="188">
        <v>1752640.8099999998</v>
      </c>
    </row>
    <row r="439" spans="3:6">
      <c r="C439" s="208" t="s">
        <v>281</v>
      </c>
      <c r="D439" s="196">
        <v>0</v>
      </c>
      <c r="E439" s="196">
        <v>46392165</v>
      </c>
      <c r="F439" s="196">
        <v>46392165</v>
      </c>
    </row>
    <row r="440" spans="3:6">
      <c r="C440" s="209" t="s">
        <v>3226</v>
      </c>
      <c r="D440" s="188">
        <v>0</v>
      </c>
      <c r="E440" s="188">
        <v>46392165</v>
      </c>
      <c r="F440" s="188">
        <v>46392165</v>
      </c>
    </row>
    <row r="441" spans="3:6">
      <c r="C441" s="220" t="s">
        <v>3225</v>
      </c>
      <c r="D441" s="188">
        <v>0</v>
      </c>
      <c r="E441" s="188">
        <v>46392165</v>
      </c>
      <c r="F441" s="188">
        <v>46392165</v>
      </c>
    </row>
    <row r="442" spans="3:6">
      <c r="C442" s="208" t="s">
        <v>296</v>
      </c>
      <c r="D442" s="196">
        <v>0</v>
      </c>
      <c r="E442" s="196">
        <v>133818557.59</v>
      </c>
      <c r="F442" s="196">
        <v>132529834.79000001</v>
      </c>
    </row>
    <row r="443" spans="3:6">
      <c r="C443" s="209" t="s">
        <v>3287</v>
      </c>
      <c r="D443" s="188">
        <v>0</v>
      </c>
      <c r="E443" s="188">
        <v>133818557.59</v>
      </c>
      <c r="F443" s="188">
        <v>132529834.79000001</v>
      </c>
    </row>
    <row r="444" spans="3:6">
      <c r="C444" s="220" t="s">
        <v>3286</v>
      </c>
      <c r="D444" s="188">
        <v>0</v>
      </c>
      <c r="E444" s="188">
        <v>133818557.59</v>
      </c>
      <c r="F444" s="188">
        <v>132529834.79000001</v>
      </c>
    </row>
    <row r="445" spans="3:6">
      <c r="C445" s="208" t="s">
        <v>282</v>
      </c>
      <c r="D445" s="196">
        <v>223684296</v>
      </c>
      <c r="E445" s="196">
        <v>243836706.83000001</v>
      </c>
      <c r="F445" s="196">
        <v>227764831.91</v>
      </c>
    </row>
    <row r="446" spans="3:6">
      <c r="C446" s="209" t="s">
        <v>322</v>
      </c>
      <c r="D446" s="188">
        <v>223684296</v>
      </c>
      <c r="E446" s="188">
        <v>243836706.83000001</v>
      </c>
      <c r="F446" s="188">
        <v>227764831.91</v>
      </c>
    </row>
    <row r="447" spans="3:6">
      <c r="C447" s="220" t="s">
        <v>4207</v>
      </c>
      <c r="D447" s="188">
        <v>223684296</v>
      </c>
      <c r="E447" s="188">
        <v>243836706.83000001</v>
      </c>
      <c r="F447" s="188">
        <v>227764831.91</v>
      </c>
    </row>
    <row r="448" spans="3:6">
      <c r="C448" s="207" t="s">
        <v>284</v>
      </c>
      <c r="D448" s="188">
        <v>948369693</v>
      </c>
      <c r="E448" s="188">
        <v>1006267752.5299999</v>
      </c>
      <c r="F448" s="188">
        <v>729925063.20000005</v>
      </c>
    </row>
    <row r="449" spans="3:6">
      <c r="C449" s="208" t="s">
        <v>279</v>
      </c>
      <c r="D449" s="196">
        <v>667576710</v>
      </c>
      <c r="E449" s="196">
        <v>442372620.51999998</v>
      </c>
      <c r="F449" s="196">
        <v>346083692.62000006</v>
      </c>
    </row>
    <row r="450" spans="3:6">
      <c r="C450" s="209" t="s">
        <v>4195</v>
      </c>
      <c r="D450" s="188">
        <v>0</v>
      </c>
      <c r="E450" s="188">
        <v>1602498.37</v>
      </c>
      <c r="F450" s="188">
        <v>0</v>
      </c>
    </row>
    <row r="451" spans="3:6">
      <c r="C451" s="220" t="s">
        <v>4194</v>
      </c>
      <c r="D451" s="188">
        <v>0</v>
      </c>
      <c r="E451" s="188">
        <v>1602498.37</v>
      </c>
      <c r="F451" s="188">
        <v>0</v>
      </c>
    </row>
    <row r="452" spans="3:6">
      <c r="C452" s="209" t="s">
        <v>4296</v>
      </c>
      <c r="D452" s="188">
        <v>0</v>
      </c>
      <c r="E452" s="188">
        <v>2084305</v>
      </c>
      <c r="F452" s="188">
        <v>1667407.56</v>
      </c>
    </row>
    <row r="453" spans="3:6">
      <c r="C453" s="220" t="s">
        <v>4295</v>
      </c>
      <c r="D453" s="188">
        <v>0</v>
      </c>
      <c r="E453" s="188">
        <v>2084305</v>
      </c>
      <c r="F453" s="188">
        <v>1667407.56</v>
      </c>
    </row>
    <row r="454" spans="3:6">
      <c r="C454" s="209" t="s">
        <v>329</v>
      </c>
      <c r="D454" s="188">
        <v>7441709</v>
      </c>
      <c r="E454" s="188">
        <v>27512276.579999998</v>
      </c>
      <c r="F454" s="188">
        <v>3619223.26</v>
      </c>
    </row>
    <row r="455" spans="3:6">
      <c r="C455" s="220" t="s">
        <v>660</v>
      </c>
      <c r="D455" s="188">
        <v>7441709</v>
      </c>
      <c r="E455" s="188">
        <v>27512276.579999998</v>
      </c>
      <c r="F455" s="188">
        <v>3619223.26</v>
      </c>
    </row>
    <row r="456" spans="3:6">
      <c r="C456" s="209" t="s">
        <v>4193</v>
      </c>
      <c r="D456" s="188">
        <v>0</v>
      </c>
      <c r="E456" s="188">
        <v>1019205.46</v>
      </c>
      <c r="F456" s="188">
        <v>0</v>
      </c>
    </row>
    <row r="457" spans="3:6">
      <c r="C457" s="220" t="s">
        <v>4192</v>
      </c>
      <c r="D457" s="188">
        <v>0</v>
      </c>
      <c r="E457" s="188">
        <v>1019205.46</v>
      </c>
      <c r="F457" s="188">
        <v>0</v>
      </c>
    </row>
    <row r="458" spans="3:6">
      <c r="C458" s="209" t="s">
        <v>4136</v>
      </c>
      <c r="D458" s="188">
        <v>15235193</v>
      </c>
      <c r="E458" s="188">
        <v>9086912</v>
      </c>
      <c r="F458" s="188">
        <v>9086912</v>
      </c>
    </row>
    <row r="459" spans="3:6">
      <c r="C459" s="220" t="s">
        <v>2572</v>
      </c>
      <c r="D459" s="188">
        <v>15235193</v>
      </c>
      <c r="E459" s="188">
        <v>9086912</v>
      </c>
      <c r="F459" s="188">
        <v>9086912</v>
      </c>
    </row>
    <row r="460" spans="3:6">
      <c r="C460" s="209" t="s">
        <v>4135</v>
      </c>
      <c r="D460" s="188">
        <v>10000000</v>
      </c>
      <c r="E460" s="188">
        <v>41513903.989999995</v>
      </c>
      <c r="F460" s="188">
        <v>33673251.240000002</v>
      </c>
    </row>
    <row r="461" spans="3:6">
      <c r="C461" s="220" t="s">
        <v>993</v>
      </c>
      <c r="D461" s="188">
        <v>10000000</v>
      </c>
      <c r="E461" s="188">
        <v>41513903.989999995</v>
      </c>
      <c r="F461" s="188">
        <v>33673251.240000002</v>
      </c>
    </row>
    <row r="462" spans="3:6">
      <c r="C462" s="209" t="s">
        <v>330</v>
      </c>
      <c r="D462" s="188">
        <v>11834423</v>
      </c>
      <c r="E462" s="188">
        <v>12391695</v>
      </c>
      <c r="F462" s="188">
        <v>12391693.619999999</v>
      </c>
    </row>
    <row r="463" spans="3:6">
      <c r="C463" s="220" t="s">
        <v>661</v>
      </c>
      <c r="D463" s="188">
        <v>11834423</v>
      </c>
      <c r="E463" s="188">
        <v>12391695</v>
      </c>
      <c r="F463" s="188">
        <v>12391693.619999999</v>
      </c>
    </row>
    <row r="464" spans="3:6">
      <c r="C464" s="209" t="s">
        <v>4134</v>
      </c>
      <c r="D464" s="188">
        <v>33937524</v>
      </c>
      <c r="E464" s="188">
        <v>57195302.689999998</v>
      </c>
      <c r="F464" s="188">
        <v>57195302.689999998</v>
      </c>
    </row>
    <row r="465" spans="3:6">
      <c r="C465" s="220" t="s">
        <v>2573</v>
      </c>
      <c r="D465" s="188">
        <v>33937524</v>
      </c>
      <c r="E465" s="188">
        <v>57195302.689999998</v>
      </c>
      <c r="F465" s="188">
        <v>57195302.689999998</v>
      </c>
    </row>
    <row r="466" spans="3:6">
      <c r="C466" s="209" t="s">
        <v>2686</v>
      </c>
      <c r="D466" s="188">
        <v>10000000</v>
      </c>
      <c r="E466" s="188">
        <v>14950035.9</v>
      </c>
      <c r="F466" s="188">
        <v>14950035.370000001</v>
      </c>
    </row>
    <row r="467" spans="3:6">
      <c r="C467" s="220" t="s">
        <v>994</v>
      </c>
      <c r="D467" s="188">
        <v>10000000</v>
      </c>
      <c r="E467" s="188">
        <v>4007159.9</v>
      </c>
      <c r="F467" s="188">
        <v>4007159.38</v>
      </c>
    </row>
    <row r="468" spans="3:6">
      <c r="C468" s="220" t="s">
        <v>3224</v>
      </c>
      <c r="D468" s="188">
        <v>0</v>
      </c>
      <c r="E468" s="188">
        <v>10942876</v>
      </c>
      <c r="F468" s="188">
        <v>10942875.99</v>
      </c>
    </row>
    <row r="469" spans="3:6">
      <c r="C469" s="209" t="s">
        <v>4133</v>
      </c>
      <c r="D469" s="188">
        <v>28339230</v>
      </c>
      <c r="E469" s="188">
        <v>0</v>
      </c>
      <c r="F469" s="188">
        <v>0</v>
      </c>
    </row>
    <row r="470" spans="3:6">
      <c r="C470" s="220" t="s">
        <v>662</v>
      </c>
      <c r="D470" s="188">
        <v>28339230</v>
      </c>
      <c r="E470" s="188">
        <v>0</v>
      </c>
      <c r="F470" s="188">
        <v>0</v>
      </c>
    </row>
    <row r="471" spans="3:6">
      <c r="C471" s="209" t="s">
        <v>331</v>
      </c>
      <c r="D471" s="188">
        <v>21792574</v>
      </c>
      <c r="E471" s="188">
        <v>48888318.619999997</v>
      </c>
      <c r="F471" s="188">
        <v>4217527.25</v>
      </c>
    </row>
    <row r="472" spans="3:6">
      <c r="C472" s="220" t="s">
        <v>663</v>
      </c>
      <c r="D472" s="188">
        <v>21792574</v>
      </c>
      <c r="E472" s="188">
        <v>48888318.619999997</v>
      </c>
      <c r="F472" s="188">
        <v>4217527.25</v>
      </c>
    </row>
    <row r="473" spans="3:6">
      <c r="C473" s="209" t="s">
        <v>1146</v>
      </c>
      <c r="D473" s="188">
        <v>6606206</v>
      </c>
      <c r="E473" s="188">
        <v>0</v>
      </c>
      <c r="F473" s="188">
        <v>0</v>
      </c>
    </row>
    <row r="474" spans="3:6">
      <c r="C474" s="220" t="s">
        <v>1147</v>
      </c>
      <c r="D474" s="188">
        <v>6606206</v>
      </c>
      <c r="E474" s="188">
        <v>0</v>
      </c>
      <c r="F474" s="188">
        <v>0</v>
      </c>
    </row>
    <row r="475" spans="3:6">
      <c r="C475" s="209" t="s">
        <v>1148</v>
      </c>
      <c r="D475" s="188">
        <v>11116179</v>
      </c>
      <c r="E475" s="188">
        <v>1.37</v>
      </c>
      <c r="F475" s="188">
        <v>0</v>
      </c>
    </row>
    <row r="476" spans="3:6">
      <c r="C476" s="220" t="s">
        <v>1149</v>
      </c>
      <c r="D476" s="188">
        <v>11116179</v>
      </c>
      <c r="E476" s="188">
        <v>1.37</v>
      </c>
      <c r="F476" s="188">
        <v>0</v>
      </c>
    </row>
    <row r="477" spans="3:6">
      <c r="C477" s="209" t="s">
        <v>1150</v>
      </c>
      <c r="D477" s="188">
        <v>11116179</v>
      </c>
      <c r="E477" s="188">
        <v>1.37</v>
      </c>
      <c r="F477" s="188">
        <v>0</v>
      </c>
    </row>
    <row r="478" spans="3:6">
      <c r="C478" s="220" t="s">
        <v>1151</v>
      </c>
      <c r="D478" s="188">
        <v>11116179</v>
      </c>
      <c r="E478" s="188">
        <v>1.37</v>
      </c>
      <c r="F478" s="188">
        <v>0</v>
      </c>
    </row>
    <row r="479" spans="3:6">
      <c r="C479" s="209" t="s">
        <v>1152</v>
      </c>
      <c r="D479" s="188">
        <v>11116179</v>
      </c>
      <c r="E479" s="188">
        <v>1.37</v>
      </c>
      <c r="F479" s="188">
        <v>0</v>
      </c>
    </row>
    <row r="480" spans="3:6">
      <c r="C480" s="220" t="s">
        <v>1153</v>
      </c>
      <c r="D480" s="188">
        <v>11116179</v>
      </c>
      <c r="E480" s="188">
        <v>1.37</v>
      </c>
      <c r="F480" s="188">
        <v>0</v>
      </c>
    </row>
    <row r="481" spans="3:6">
      <c r="C481" s="209" t="s">
        <v>1154</v>
      </c>
      <c r="D481" s="188">
        <v>12403731</v>
      </c>
      <c r="E481" s="188">
        <v>5330742.71</v>
      </c>
      <c r="F481" s="188">
        <v>4591953.34</v>
      </c>
    </row>
    <row r="482" spans="3:6">
      <c r="C482" s="220" t="s">
        <v>1155</v>
      </c>
      <c r="D482" s="188">
        <v>12403731</v>
      </c>
      <c r="E482" s="188">
        <v>5330742.71</v>
      </c>
      <c r="F482" s="188">
        <v>4591953.34</v>
      </c>
    </row>
    <row r="483" spans="3:6">
      <c r="C483" s="209" t="s">
        <v>1156</v>
      </c>
      <c r="D483" s="188">
        <v>4628889</v>
      </c>
      <c r="E483" s="188">
        <v>1</v>
      </c>
      <c r="F483" s="188">
        <v>0</v>
      </c>
    </row>
    <row r="484" spans="3:6">
      <c r="C484" s="220" t="s">
        <v>1157</v>
      </c>
      <c r="D484" s="188">
        <v>4628889</v>
      </c>
      <c r="E484" s="188">
        <v>1</v>
      </c>
      <c r="F484" s="188">
        <v>0</v>
      </c>
    </row>
    <row r="485" spans="3:6">
      <c r="C485" s="209" t="s">
        <v>1158</v>
      </c>
      <c r="D485" s="188">
        <v>4628889</v>
      </c>
      <c r="E485" s="188">
        <v>1</v>
      </c>
      <c r="F485" s="188">
        <v>0</v>
      </c>
    </row>
    <row r="486" spans="3:6">
      <c r="C486" s="220" t="s">
        <v>1159</v>
      </c>
      <c r="D486" s="188">
        <v>4628889</v>
      </c>
      <c r="E486" s="188">
        <v>1</v>
      </c>
      <c r="F486" s="188">
        <v>0</v>
      </c>
    </row>
    <row r="487" spans="3:6">
      <c r="C487" s="209" t="s">
        <v>1160</v>
      </c>
      <c r="D487" s="188">
        <v>11116179</v>
      </c>
      <c r="E487" s="188">
        <v>6051044.7300000004</v>
      </c>
      <c r="F487" s="188">
        <v>0</v>
      </c>
    </row>
    <row r="488" spans="3:6">
      <c r="C488" s="220" t="s">
        <v>1161</v>
      </c>
      <c r="D488" s="188">
        <v>11116179</v>
      </c>
      <c r="E488" s="188">
        <v>6051044.7300000004</v>
      </c>
      <c r="F488" s="188">
        <v>0</v>
      </c>
    </row>
    <row r="489" spans="3:6">
      <c r="C489" s="209" t="s">
        <v>1162</v>
      </c>
      <c r="D489" s="188">
        <v>12403731</v>
      </c>
      <c r="E489" s="188">
        <v>1</v>
      </c>
      <c r="F489" s="188">
        <v>0</v>
      </c>
    </row>
    <row r="490" spans="3:6">
      <c r="C490" s="220" t="s">
        <v>1163</v>
      </c>
      <c r="D490" s="188">
        <v>12403731</v>
      </c>
      <c r="E490" s="188">
        <v>1</v>
      </c>
      <c r="F490" s="188">
        <v>0</v>
      </c>
    </row>
    <row r="491" spans="3:6">
      <c r="C491" s="209" t="s">
        <v>1403</v>
      </c>
      <c r="D491" s="188">
        <v>6779437</v>
      </c>
      <c r="E491" s="188">
        <v>1539962.66</v>
      </c>
      <c r="F491" s="188">
        <v>1539961.66</v>
      </c>
    </row>
    <row r="492" spans="3:6">
      <c r="C492" s="220" t="s">
        <v>1404</v>
      </c>
      <c r="D492" s="188">
        <v>6779437</v>
      </c>
      <c r="E492" s="188">
        <v>1539962.66</v>
      </c>
      <c r="F492" s="188">
        <v>1539961.66</v>
      </c>
    </row>
    <row r="493" spans="3:6">
      <c r="C493" s="209" t="s">
        <v>4132</v>
      </c>
      <c r="D493" s="188">
        <v>11289410</v>
      </c>
      <c r="E493" s="188">
        <v>2482056.9500000002</v>
      </c>
      <c r="F493" s="188">
        <v>2482056.9500000002</v>
      </c>
    </row>
    <row r="494" spans="3:6">
      <c r="C494" s="220" t="s">
        <v>1405</v>
      </c>
      <c r="D494" s="188">
        <v>11289410</v>
      </c>
      <c r="E494" s="188">
        <v>2482056.9500000002</v>
      </c>
      <c r="F494" s="188">
        <v>2482056.9500000002</v>
      </c>
    </row>
    <row r="495" spans="3:6">
      <c r="C495" s="209" t="s">
        <v>332</v>
      </c>
      <c r="D495" s="188">
        <v>12204671</v>
      </c>
      <c r="E495" s="188">
        <v>10000000</v>
      </c>
      <c r="F495" s="188">
        <v>10000000</v>
      </c>
    </row>
    <row r="496" spans="3:6">
      <c r="C496" s="220" t="s">
        <v>664</v>
      </c>
      <c r="D496" s="188">
        <v>12204671</v>
      </c>
      <c r="E496" s="188">
        <v>10000000</v>
      </c>
      <c r="F496" s="188">
        <v>10000000</v>
      </c>
    </row>
    <row r="497" spans="3:6">
      <c r="C497" s="209" t="s">
        <v>4131</v>
      </c>
      <c r="D497" s="188">
        <v>11289410</v>
      </c>
      <c r="E497" s="188">
        <v>2540105.94</v>
      </c>
      <c r="F497" s="188">
        <v>2540104.1800000002</v>
      </c>
    </row>
    <row r="498" spans="3:6">
      <c r="C498" s="220" t="s">
        <v>1406</v>
      </c>
      <c r="D498" s="188">
        <v>11289410</v>
      </c>
      <c r="E498" s="188">
        <v>2540105.94</v>
      </c>
      <c r="F498" s="188">
        <v>2540104.1800000002</v>
      </c>
    </row>
    <row r="499" spans="3:6">
      <c r="C499" s="209" t="s">
        <v>970</v>
      </c>
      <c r="D499" s="188">
        <v>10896287</v>
      </c>
      <c r="E499" s="188">
        <v>0</v>
      </c>
      <c r="F499" s="188">
        <v>0</v>
      </c>
    </row>
    <row r="500" spans="3:6">
      <c r="C500" s="220" t="s">
        <v>971</v>
      </c>
      <c r="D500" s="188">
        <v>10896287</v>
      </c>
      <c r="E500" s="188">
        <v>0</v>
      </c>
      <c r="F500" s="188">
        <v>0</v>
      </c>
    </row>
    <row r="501" spans="3:6">
      <c r="C501" s="209" t="s">
        <v>4130</v>
      </c>
      <c r="D501" s="188">
        <v>11289410</v>
      </c>
      <c r="E501" s="188">
        <v>2540104.94</v>
      </c>
      <c r="F501" s="188">
        <v>2540104.19</v>
      </c>
    </row>
    <row r="502" spans="3:6">
      <c r="C502" s="220" t="s">
        <v>1407</v>
      </c>
      <c r="D502" s="188">
        <v>11289410</v>
      </c>
      <c r="E502" s="188">
        <v>2540104.94</v>
      </c>
      <c r="F502" s="188">
        <v>2540104.19</v>
      </c>
    </row>
    <row r="503" spans="3:6">
      <c r="C503" s="209" t="s">
        <v>333</v>
      </c>
      <c r="D503" s="188">
        <v>14249504</v>
      </c>
      <c r="E503" s="188">
        <v>12801624</v>
      </c>
      <c r="F503" s="188">
        <v>12801624</v>
      </c>
    </row>
    <row r="504" spans="3:6">
      <c r="C504" s="220" t="s">
        <v>665</v>
      </c>
      <c r="D504" s="188">
        <v>14249504</v>
      </c>
      <c r="E504" s="188">
        <v>12801624</v>
      </c>
      <c r="F504" s="188">
        <v>12801624</v>
      </c>
    </row>
    <row r="505" spans="3:6">
      <c r="C505" s="209" t="s">
        <v>1408</v>
      </c>
      <c r="D505" s="188">
        <v>11289410</v>
      </c>
      <c r="E505" s="188">
        <v>2540104.94</v>
      </c>
      <c r="F505" s="188">
        <v>2540104.19</v>
      </c>
    </row>
    <row r="506" spans="3:6">
      <c r="C506" s="220" t="s">
        <v>1409</v>
      </c>
      <c r="D506" s="188">
        <v>11289410</v>
      </c>
      <c r="E506" s="188">
        <v>2540104.94</v>
      </c>
      <c r="F506" s="188">
        <v>2540104.19</v>
      </c>
    </row>
    <row r="507" spans="3:6">
      <c r="C507" s="209" t="s">
        <v>1410</v>
      </c>
      <c r="D507" s="188">
        <v>11289410</v>
      </c>
      <c r="E507" s="188">
        <v>2540104.9500000002</v>
      </c>
      <c r="F507" s="188">
        <v>2540104.19</v>
      </c>
    </row>
    <row r="508" spans="3:6">
      <c r="C508" s="220" t="s">
        <v>1411</v>
      </c>
      <c r="D508" s="188">
        <v>11289410</v>
      </c>
      <c r="E508" s="188">
        <v>2540104.9500000002</v>
      </c>
      <c r="F508" s="188">
        <v>2540104.19</v>
      </c>
    </row>
    <row r="509" spans="3:6">
      <c r="C509" s="209" t="s">
        <v>4129</v>
      </c>
      <c r="D509" s="188">
        <v>4802120</v>
      </c>
      <c r="E509" s="188">
        <v>1</v>
      </c>
      <c r="F509" s="188">
        <v>0</v>
      </c>
    </row>
    <row r="510" spans="3:6">
      <c r="C510" s="220" t="s">
        <v>1412</v>
      </c>
      <c r="D510" s="188">
        <v>4802120</v>
      </c>
      <c r="E510" s="188">
        <v>1</v>
      </c>
      <c r="F510" s="188">
        <v>0</v>
      </c>
    </row>
    <row r="511" spans="3:6">
      <c r="C511" s="209" t="s">
        <v>334</v>
      </c>
      <c r="D511" s="188">
        <v>10203084</v>
      </c>
      <c r="E511" s="188">
        <v>13007318.560000001</v>
      </c>
      <c r="F511" s="188">
        <v>13007318.15</v>
      </c>
    </row>
    <row r="512" spans="3:6">
      <c r="C512" s="220" t="s">
        <v>666</v>
      </c>
      <c r="D512" s="188">
        <v>10203084</v>
      </c>
      <c r="E512" s="188">
        <v>13007318.560000001</v>
      </c>
      <c r="F512" s="188">
        <v>13007318.15</v>
      </c>
    </row>
    <row r="513" spans="3:6">
      <c r="C513" s="209" t="s">
        <v>1413</v>
      </c>
      <c r="D513" s="188">
        <v>11289410</v>
      </c>
      <c r="E513" s="188">
        <v>2</v>
      </c>
      <c r="F513" s="188">
        <v>0</v>
      </c>
    </row>
    <row r="514" spans="3:6">
      <c r="C514" s="220" t="s">
        <v>1414</v>
      </c>
      <c r="D514" s="188">
        <v>11289410</v>
      </c>
      <c r="E514" s="188">
        <v>2</v>
      </c>
      <c r="F514" s="188">
        <v>0</v>
      </c>
    </row>
    <row r="515" spans="3:6">
      <c r="C515" s="209" t="s">
        <v>4128</v>
      </c>
      <c r="D515" s="188">
        <v>4802120</v>
      </c>
      <c r="E515" s="188">
        <v>2</v>
      </c>
      <c r="F515" s="188">
        <v>0</v>
      </c>
    </row>
    <row r="516" spans="3:6">
      <c r="C516" s="220" t="s">
        <v>1415</v>
      </c>
      <c r="D516" s="188">
        <v>4802120</v>
      </c>
      <c r="E516" s="188">
        <v>2</v>
      </c>
      <c r="F516" s="188">
        <v>0</v>
      </c>
    </row>
    <row r="517" spans="3:6">
      <c r="C517" s="209" t="s">
        <v>335</v>
      </c>
      <c r="D517" s="188">
        <v>32892022</v>
      </c>
      <c r="E517" s="188">
        <v>15548842.1</v>
      </c>
      <c r="F517" s="188">
        <v>7808968.0599999996</v>
      </c>
    </row>
    <row r="518" spans="3:6">
      <c r="C518" s="220" t="s">
        <v>667</v>
      </c>
      <c r="D518" s="188">
        <v>32892022</v>
      </c>
      <c r="E518" s="188">
        <v>15548842.1</v>
      </c>
      <c r="F518" s="188">
        <v>7808968.0599999996</v>
      </c>
    </row>
    <row r="519" spans="3:6">
      <c r="C519" s="209" t="s">
        <v>4127</v>
      </c>
      <c r="D519" s="188">
        <v>6779437</v>
      </c>
      <c r="E519" s="188">
        <v>184992.68</v>
      </c>
      <c r="F519" s="188">
        <v>0</v>
      </c>
    </row>
    <row r="520" spans="3:6">
      <c r="C520" s="220" t="s">
        <v>1416</v>
      </c>
      <c r="D520" s="188">
        <v>6779437</v>
      </c>
      <c r="E520" s="188">
        <v>184992.68</v>
      </c>
      <c r="F520" s="188">
        <v>0</v>
      </c>
    </row>
    <row r="521" spans="3:6">
      <c r="C521" s="209" t="s">
        <v>2149</v>
      </c>
      <c r="D521" s="188">
        <v>21792574</v>
      </c>
      <c r="E521" s="188">
        <v>12329448.560000001</v>
      </c>
      <c r="F521" s="188">
        <v>12329448.560000001</v>
      </c>
    </row>
    <row r="522" spans="3:6">
      <c r="C522" s="220" t="s">
        <v>2150</v>
      </c>
      <c r="D522" s="188">
        <v>21792574</v>
      </c>
      <c r="E522" s="188">
        <v>12329448.560000001</v>
      </c>
      <c r="F522" s="188">
        <v>12329448.560000001</v>
      </c>
    </row>
    <row r="523" spans="3:6">
      <c r="C523" s="209" t="s">
        <v>1417</v>
      </c>
      <c r="D523" s="188">
        <v>12576962</v>
      </c>
      <c r="E523" s="188">
        <v>1</v>
      </c>
      <c r="F523" s="188">
        <v>0</v>
      </c>
    </row>
    <row r="524" spans="3:6">
      <c r="C524" s="220" t="s">
        <v>1418</v>
      </c>
      <c r="D524" s="188">
        <v>12576962</v>
      </c>
      <c r="E524" s="188">
        <v>1</v>
      </c>
      <c r="F524" s="188">
        <v>0</v>
      </c>
    </row>
    <row r="525" spans="3:6">
      <c r="C525" s="209" t="s">
        <v>336</v>
      </c>
      <c r="D525" s="188">
        <v>56668645</v>
      </c>
      <c r="E525" s="188">
        <v>57912501.539999999</v>
      </c>
      <c r="F525" s="188">
        <v>57912351.140000001</v>
      </c>
    </row>
    <row r="526" spans="3:6">
      <c r="C526" s="220" t="s">
        <v>668</v>
      </c>
      <c r="D526" s="188">
        <v>56668645</v>
      </c>
      <c r="E526" s="188">
        <v>57912351.140000001</v>
      </c>
      <c r="F526" s="188">
        <v>57912351.140000001</v>
      </c>
    </row>
    <row r="527" spans="3:6">
      <c r="C527" s="220" t="s">
        <v>3709</v>
      </c>
      <c r="D527" s="188">
        <v>0</v>
      </c>
      <c r="E527" s="188">
        <v>150.4</v>
      </c>
      <c r="F527" s="188">
        <v>0</v>
      </c>
    </row>
    <row r="528" spans="3:6">
      <c r="C528" s="209" t="s">
        <v>337</v>
      </c>
      <c r="D528" s="188">
        <v>86721396</v>
      </c>
      <c r="E528" s="188">
        <v>20728403.579999998</v>
      </c>
      <c r="F528" s="188">
        <v>20728401.579999998</v>
      </c>
    </row>
    <row r="529" spans="3:6">
      <c r="C529" s="220" t="s">
        <v>669</v>
      </c>
      <c r="D529" s="188">
        <v>74143721</v>
      </c>
      <c r="E529" s="188">
        <v>2</v>
      </c>
      <c r="F529" s="188">
        <v>0</v>
      </c>
    </row>
    <row r="530" spans="3:6">
      <c r="C530" s="220" t="s">
        <v>670</v>
      </c>
      <c r="D530" s="188">
        <v>6797056</v>
      </c>
      <c r="E530" s="188">
        <v>6251910</v>
      </c>
      <c r="F530" s="188">
        <v>6251910</v>
      </c>
    </row>
    <row r="531" spans="3:6">
      <c r="C531" s="220" t="s">
        <v>2796</v>
      </c>
      <c r="D531" s="188">
        <v>5780619</v>
      </c>
      <c r="E531" s="188">
        <v>14476491.58</v>
      </c>
      <c r="F531" s="188">
        <v>14476491.58</v>
      </c>
    </row>
    <row r="532" spans="3:6">
      <c r="C532" s="209" t="s">
        <v>4126</v>
      </c>
      <c r="D532" s="188">
        <v>82008</v>
      </c>
      <c r="E532" s="188">
        <v>0</v>
      </c>
      <c r="F532" s="188">
        <v>0</v>
      </c>
    </row>
    <row r="533" spans="3:6">
      <c r="C533" s="220" t="s">
        <v>670</v>
      </c>
      <c r="D533" s="188">
        <v>82008</v>
      </c>
      <c r="E533" s="188">
        <v>0</v>
      </c>
      <c r="F533" s="188">
        <v>0</v>
      </c>
    </row>
    <row r="534" spans="3:6">
      <c r="C534" s="209" t="s">
        <v>338</v>
      </c>
      <c r="D534" s="188">
        <v>20216062</v>
      </c>
      <c r="E534" s="188">
        <v>1</v>
      </c>
      <c r="F534" s="188">
        <v>0</v>
      </c>
    </row>
    <row r="535" spans="3:6">
      <c r="C535" s="220" t="s">
        <v>671</v>
      </c>
      <c r="D535" s="188">
        <v>20216062</v>
      </c>
      <c r="E535" s="188">
        <v>1</v>
      </c>
      <c r="F535" s="188">
        <v>0</v>
      </c>
    </row>
    <row r="536" spans="3:6">
      <c r="C536" s="209" t="s">
        <v>4125</v>
      </c>
      <c r="D536" s="188">
        <v>7819574</v>
      </c>
      <c r="E536" s="188">
        <v>19574</v>
      </c>
      <c r="F536" s="188">
        <v>0</v>
      </c>
    </row>
    <row r="537" spans="3:6">
      <c r="C537" s="220" t="s">
        <v>672</v>
      </c>
      <c r="D537" s="188">
        <v>7819574</v>
      </c>
      <c r="E537" s="188">
        <v>19574</v>
      </c>
      <c r="F537" s="188">
        <v>0</v>
      </c>
    </row>
    <row r="538" spans="3:6">
      <c r="C538" s="209" t="s">
        <v>4124</v>
      </c>
      <c r="D538" s="188">
        <v>15458511</v>
      </c>
      <c r="E538" s="188">
        <v>3699744</v>
      </c>
      <c r="F538" s="188">
        <v>3699743</v>
      </c>
    </row>
    <row r="539" spans="3:6">
      <c r="C539" s="220" t="s">
        <v>673</v>
      </c>
      <c r="D539" s="188">
        <v>8857004</v>
      </c>
      <c r="E539" s="188">
        <v>3699743</v>
      </c>
      <c r="F539" s="188">
        <v>3699743</v>
      </c>
    </row>
    <row r="540" spans="3:6">
      <c r="C540" s="220" t="s">
        <v>2824</v>
      </c>
      <c r="D540" s="188">
        <v>6601507</v>
      </c>
      <c r="E540" s="188">
        <v>1</v>
      </c>
      <c r="F540" s="188">
        <v>0</v>
      </c>
    </row>
    <row r="541" spans="3:6">
      <c r="C541" s="209" t="s">
        <v>2825</v>
      </c>
      <c r="D541" s="188">
        <v>7473189</v>
      </c>
      <c r="E541" s="188">
        <v>3</v>
      </c>
      <c r="F541" s="188">
        <v>0</v>
      </c>
    </row>
    <row r="542" spans="3:6">
      <c r="C542" s="220" t="s">
        <v>2826</v>
      </c>
      <c r="D542" s="188">
        <v>7473189</v>
      </c>
      <c r="E542" s="188">
        <v>3</v>
      </c>
      <c r="F542" s="188">
        <v>0</v>
      </c>
    </row>
    <row r="543" spans="3:6">
      <c r="C543" s="209" t="s">
        <v>2827</v>
      </c>
      <c r="D543" s="188">
        <v>7477542</v>
      </c>
      <c r="E543" s="188">
        <v>2</v>
      </c>
      <c r="F543" s="188">
        <v>0</v>
      </c>
    </row>
    <row r="544" spans="3:6">
      <c r="C544" s="220" t="s">
        <v>2828</v>
      </c>
      <c r="D544" s="188">
        <v>7477542</v>
      </c>
      <c r="E544" s="188">
        <v>2</v>
      </c>
      <c r="F544" s="188">
        <v>0</v>
      </c>
    </row>
    <row r="545" spans="3:6">
      <c r="C545" s="209" t="s">
        <v>3708</v>
      </c>
      <c r="D545" s="188">
        <v>0</v>
      </c>
      <c r="E545" s="188">
        <v>0</v>
      </c>
      <c r="F545" s="188">
        <v>0</v>
      </c>
    </row>
    <row r="546" spans="3:6">
      <c r="C546" s="220" t="s">
        <v>3707</v>
      </c>
      <c r="D546" s="188">
        <v>0</v>
      </c>
      <c r="E546" s="188">
        <v>0</v>
      </c>
      <c r="F546" s="188">
        <v>0</v>
      </c>
    </row>
    <row r="547" spans="3:6">
      <c r="C547" s="209" t="s">
        <v>339</v>
      </c>
      <c r="D547" s="188">
        <v>15366806</v>
      </c>
      <c r="E547" s="188">
        <v>12952806</v>
      </c>
      <c r="F547" s="188">
        <v>12952805.42</v>
      </c>
    </row>
    <row r="548" spans="3:6">
      <c r="C548" s="220" t="s">
        <v>674</v>
      </c>
      <c r="D548" s="188">
        <v>15366806</v>
      </c>
      <c r="E548" s="188">
        <v>12952806</v>
      </c>
      <c r="F548" s="188">
        <v>12952805.42</v>
      </c>
    </row>
    <row r="549" spans="3:6">
      <c r="C549" s="209" t="s">
        <v>4123</v>
      </c>
      <c r="D549" s="188">
        <v>0</v>
      </c>
      <c r="E549" s="188">
        <v>0</v>
      </c>
      <c r="F549" s="188">
        <v>0</v>
      </c>
    </row>
    <row r="550" spans="3:6">
      <c r="C550" s="220" t="s">
        <v>3574</v>
      </c>
      <c r="D550" s="188">
        <v>0</v>
      </c>
      <c r="E550" s="188">
        <v>0</v>
      </c>
      <c r="F550" s="188">
        <v>0</v>
      </c>
    </row>
    <row r="551" spans="3:6">
      <c r="C551" s="209" t="s">
        <v>340</v>
      </c>
      <c r="D551" s="188">
        <v>9160677</v>
      </c>
      <c r="E551" s="188">
        <v>7632305</v>
      </c>
      <c r="F551" s="188">
        <v>7632305</v>
      </c>
    </row>
    <row r="552" spans="3:6">
      <c r="C552" s="220" t="s">
        <v>675</v>
      </c>
      <c r="D552" s="188">
        <v>9160677</v>
      </c>
      <c r="E552" s="188">
        <v>7632305</v>
      </c>
      <c r="F552" s="188">
        <v>7632305</v>
      </c>
    </row>
    <row r="553" spans="3:6">
      <c r="C553" s="209" t="s">
        <v>3573</v>
      </c>
      <c r="D553" s="188">
        <v>0</v>
      </c>
      <c r="E553" s="188">
        <v>0</v>
      </c>
      <c r="F553" s="188">
        <v>0</v>
      </c>
    </row>
    <row r="554" spans="3:6">
      <c r="C554" s="220" t="s">
        <v>3572</v>
      </c>
      <c r="D554" s="188">
        <v>0</v>
      </c>
      <c r="E554" s="188">
        <v>0</v>
      </c>
      <c r="F554" s="188">
        <v>0</v>
      </c>
    </row>
    <row r="555" spans="3:6">
      <c r="C555" s="209" t="s">
        <v>3571</v>
      </c>
      <c r="D555" s="188">
        <v>0</v>
      </c>
      <c r="E555" s="188">
        <v>0</v>
      </c>
      <c r="F555" s="188">
        <v>0</v>
      </c>
    </row>
    <row r="556" spans="3:6">
      <c r="C556" s="220" t="s">
        <v>3570</v>
      </c>
      <c r="D556" s="188">
        <v>0</v>
      </c>
      <c r="E556" s="188">
        <v>0</v>
      </c>
      <c r="F556" s="188">
        <v>0</v>
      </c>
    </row>
    <row r="557" spans="3:6">
      <c r="C557" s="209" t="s">
        <v>3569</v>
      </c>
      <c r="D557" s="188">
        <v>0</v>
      </c>
      <c r="E557" s="188">
        <v>0</v>
      </c>
      <c r="F557" s="188">
        <v>0</v>
      </c>
    </row>
    <row r="558" spans="3:6">
      <c r="C558" s="220" t="s">
        <v>3568</v>
      </c>
      <c r="D558" s="188">
        <v>0</v>
      </c>
      <c r="E558" s="188">
        <v>0</v>
      </c>
      <c r="F558" s="188">
        <v>0</v>
      </c>
    </row>
    <row r="559" spans="3:6">
      <c r="C559" s="209" t="s">
        <v>1061</v>
      </c>
      <c r="D559" s="188">
        <v>3343087</v>
      </c>
      <c r="E559" s="188">
        <v>0</v>
      </c>
      <c r="F559" s="188">
        <v>0</v>
      </c>
    </row>
    <row r="560" spans="3:6">
      <c r="C560" s="220" t="s">
        <v>1062</v>
      </c>
      <c r="D560" s="188">
        <v>3343087</v>
      </c>
      <c r="E560" s="188">
        <v>0</v>
      </c>
      <c r="F560" s="188">
        <v>0</v>
      </c>
    </row>
    <row r="561" spans="3:6">
      <c r="C561" s="209" t="s">
        <v>2747</v>
      </c>
      <c r="D561" s="188">
        <v>8357720</v>
      </c>
      <c r="E561" s="188">
        <v>20000000</v>
      </c>
      <c r="F561" s="188">
        <v>17890634.059999999</v>
      </c>
    </row>
    <row r="562" spans="3:6">
      <c r="C562" s="220" t="s">
        <v>2748</v>
      </c>
      <c r="D562" s="188">
        <v>8357720</v>
      </c>
      <c r="E562" s="188">
        <v>20000000</v>
      </c>
      <c r="F562" s="188">
        <v>17890634.059999999</v>
      </c>
    </row>
    <row r="563" spans="3:6">
      <c r="C563" s="209" t="s">
        <v>3706</v>
      </c>
      <c r="D563" s="188">
        <v>0</v>
      </c>
      <c r="E563" s="188">
        <v>12050501.359999999</v>
      </c>
      <c r="F563" s="188">
        <v>12050496.359999999</v>
      </c>
    </row>
    <row r="564" spans="3:6">
      <c r="C564" s="220" t="s">
        <v>3705</v>
      </c>
      <c r="D564" s="188">
        <v>0</v>
      </c>
      <c r="E564" s="188">
        <v>12050501.359999999</v>
      </c>
      <c r="F564" s="188">
        <v>12050496.359999999</v>
      </c>
    </row>
    <row r="565" spans="3:6">
      <c r="C565" s="209" t="s">
        <v>3093</v>
      </c>
      <c r="D565" s="188">
        <v>0</v>
      </c>
      <c r="E565" s="188">
        <v>1</v>
      </c>
      <c r="F565" s="188">
        <v>0</v>
      </c>
    </row>
    <row r="566" spans="3:6">
      <c r="C566" s="220" t="s">
        <v>3094</v>
      </c>
      <c r="D566" s="188">
        <v>0</v>
      </c>
      <c r="E566" s="188">
        <v>1</v>
      </c>
      <c r="F566" s="188">
        <v>0</v>
      </c>
    </row>
    <row r="567" spans="3:6">
      <c r="C567" s="209" t="s">
        <v>3095</v>
      </c>
      <c r="D567" s="188">
        <v>0</v>
      </c>
      <c r="E567" s="188">
        <v>1695856.6</v>
      </c>
      <c r="F567" s="188">
        <v>1693855.6</v>
      </c>
    </row>
    <row r="568" spans="3:6">
      <c r="C568" s="220" t="s">
        <v>3096</v>
      </c>
      <c r="D568" s="188">
        <v>0</v>
      </c>
      <c r="E568" s="188">
        <v>1695856.6</v>
      </c>
      <c r="F568" s="188">
        <v>1693855.6</v>
      </c>
    </row>
    <row r="569" spans="3:6">
      <c r="C569" s="209" t="s">
        <v>3097</v>
      </c>
      <c r="D569" s="188">
        <v>0</v>
      </c>
      <c r="E569" s="188">
        <v>0</v>
      </c>
      <c r="F569" s="188">
        <v>0</v>
      </c>
    </row>
    <row r="570" spans="3:6">
      <c r="C570" s="220" t="s">
        <v>3098</v>
      </c>
      <c r="D570" s="188">
        <v>0</v>
      </c>
      <c r="E570" s="188">
        <v>0</v>
      </c>
      <c r="F570" s="188">
        <v>0</v>
      </c>
    </row>
    <row r="571" spans="3:6">
      <c r="C571" s="209" t="s">
        <v>3099</v>
      </c>
      <c r="D571" s="188">
        <v>0</v>
      </c>
      <c r="E571" s="188">
        <v>1</v>
      </c>
      <c r="F571" s="188">
        <v>0</v>
      </c>
    </row>
    <row r="572" spans="3:6">
      <c r="C572" s="220" t="s">
        <v>3100</v>
      </c>
      <c r="D572" s="188">
        <v>0</v>
      </c>
      <c r="E572" s="188">
        <v>1</v>
      </c>
      <c r="F572" s="188">
        <v>0</v>
      </c>
    </row>
    <row r="573" spans="3:6">
      <c r="C573" s="208" t="s">
        <v>281</v>
      </c>
      <c r="D573" s="196">
        <v>18551684</v>
      </c>
      <c r="E573" s="196">
        <v>306692318.08999997</v>
      </c>
      <c r="F573" s="196">
        <v>146796952.13</v>
      </c>
    </row>
    <row r="574" spans="3:6">
      <c r="C574" s="209" t="s">
        <v>2829</v>
      </c>
      <c r="D574" s="188">
        <v>1372434</v>
      </c>
      <c r="E574" s="188">
        <v>6692318.0899999999</v>
      </c>
      <c r="F574" s="188">
        <v>4203214.12</v>
      </c>
    </row>
    <row r="575" spans="3:6">
      <c r="C575" s="220" t="s">
        <v>2510</v>
      </c>
      <c r="D575" s="188">
        <v>1372434</v>
      </c>
      <c r="E575" s="188">
        <v>6692318.0899999999</v>
      </c>
      <c r="F575" s="188">
        <v>4203214.12</v>
      </c>
    </row>
    <row r="576" spans="3:6">
      <c r="C576" s="209" t="s">
        <v>4122</v>
      </c>
      <c r="D576" s="188">
        <v>2874885</v>
      </c>
      <c r="E576" s="188">
        <v>0</v>
      </c>
      <c r="F576" s="188">
        <v>0</v>
      </c>
    </row>
    <row r="577" spans="3:6">
      <c r="C577" s="220" t="s">
        <v>2512</v>
      </c>
      <c r="D577" s="188">
        <v>2874885</v>
      </c>
      <c r="E577" s="188">
        <v>0</v>
      </c>
      <c r="F577" s="188">
        <v>0</v>
      </c>
    </row>
    <row r="578" spans="3:6">
      <c r="C578" s="209" t="s">
        <v>4121</v>
      </c>
      <c r="D578" s="188">
        <v>3641703</v>
      </c>
      <c r="E578" s="188">
        <v>0</v>
      </c>
      <c r="F578" s="188">
        <v>0</v>
      </c>
    </row>
    <row r="579" spans="3:6">
      <c r="C579" s="220" t="s">
        <v>2511</v>
      </c>
      <c r="D579" s="188">
        <v>3641703</v>
      </c>
      <c r="E579" s="188">
        <v>0</v>
      </c>
      <c r="F579" s="188">
        <v>0</v>
      </c>
    </row>
    <row r="580" spans="3:6">
      <c r="C580" s="209" t="s">
        <v>4120</v>
      </c>
      <c r="D580" s="188">
        <v>10662662</v>
      </c>
      <c r="E580" s="188">
        <v>0</v>
      </c>
      <c r="F580" s="188">
        <v>0</v>
      </c>
    </row>
    <row r="581" spans="3:6">
      <c r="C581" s="220" t="s">
        <v>2513</v>
      </c>
      <c r="D581" s="188">
        <v>10662662</v>
      </c>
      <c r="E581" s="188">
        <v>0</v>
      </c>
      <c r="F581" s="188">
        <v>0</v>
      </c>
    </row>
    <row r="582" spans="3:6">
      <c r="C582" s="209" t="s">
        <v>337</v>
      </c>
      <c r="D582" s="188">
        <v>0</v>
      </c>
      <c r="E582" s="188">
        <v>0</v>
      </c>
      <c r="F582" s="188">
        <v>0</v>
      </c>
    </row>
    <row r="583" spans="3:6">
      <c r="C583" s="220" t="s">
        <v>669</v>
      </c>
      <c r="D583" s="188">
        <v>0</v>
      </c>
      <c r="E583" s="188">
        <v>0</v>
      </c>
      <c r="F583" s="188">
        <v>0</v>
      </c>
    </row>
    <row r="584" spans="3:6">
      <c r="C584" s="209" t="s">
        <v>3131</v>
      </c>
      <c r="D584" s="188">
        <v>0</v>
      </c>
      <c r="E584" s="188">
        <v>300000000</v>
      </c>
      <c r="F584" s="188">
        <v>142593738.00999999</v>
      </c>
    </row>
    <row r="585" spans="3:6">
      <c r="C585" s="220" t="s">
        <v>3132</v>
      </c>
      <c r="D585" s="188">
        <v>0</v>
      </c>
      <c r="E585" s="188">
        <v>300000000</v>
      </c>
      <c r="F585" s="188">
        <v>142593738.00999999</v>
      </c>
    </row>
    <row r="586" spans="3:6">
      <c r="C586" s="208" t="s">
        <v>296</v>
      </c>
      <c r="D586" s="196">
        <v>0</v>
      </c>
      <c r="E586" s="196">
        <v>2.78</v>
      </c>
      <c r="F586" s="196">
        <v>0</v>
      </c>
    </row>
    <row r="587" spans="3:6">
      <c r="C587" s="209" t="s">
        <v>3285</v>
      </c>
      <c r="D587" s="188">
        <v>0</v>
      </c>
      <c r="E587" s="188">
        <v>2.78</v>
      </c>
      <c r="F587" s="188">
        <v>0</v>
      </c>
    </row>
    <row r="588" spans="3:6">
      <c r="C588" s="220" t="s">
        <v>3284</v>
      </c>
      <c r="D588" s="188">
        <v>0</v>
      </c>
      <c r="E588" s="188">
        <v>2.78</v>
      </c>
      <c r="F588" s="188">
        <v>0</v>
      </c>
    </row>
    <row r="589" spans="3:6">
      <c r="C589" s="208" t="s">
        <v>282</v>
      </c>
      <c r="D589" s="196">
        <v>262241299</v>
      </c>
      <c r="E589" s="196">
        <v>257202811.14000002</v>
      </c>
      <c r="F589" s="196">
        <v>237044418.44999996</v>
      </c>
    </row>
    <row r="590" spans="3:6">
      <c r="C590" s="209" t="s">
        <v>322</v>
      </c>
      <c r="D590" s="188">
        <v>262241299</v>
      </c>
      <c r="E590" s="188">
        <v>257202811.14000002</v>
      </c>
      <c r="F590" s="188">
        <v>237044418.44999996</v>
      </c>
    </row>
    <row r="591" spans="3:6">
      <c r="C591" s="220" t="s">
        <v>4207</v>
      </c>
      <c r="D591" s="188">
        <v>262241299</v>
      </c>
      <c r="E591" s="188">
        <v>257202811.14000002</v>
      </c>
      <c r="F591" s="188">
        <v>237044418.44999996</v>
      </c>
    </row>
    <row r="592" spans="3:6">
      <c r="C592" s="207" t="s">
        <v>341</v>
      </c>
      <c r="D592" s="188">
        <v>1970776375</v>
      </c>
      <c r="E592" s="188">
        <v>1586505804.9900005</v>
      </c>
      <c r="F592" s="188">
        <v>1467170017.1899996</v>
      </c>
    </row>
    <row r="593" spans="3:6">
      <c r="C593" s="208" t="s">
        <v>279</v>
      </c>
      <c r="D593" s="196">
        <v>1970776375</v>
      </c>
      <c r="E593" s="196">
        <v>1586505804.9900005</v>
      </c>
      <c r="F593" s="196">
        <v>1467170017.1899996</v>
      </c>
    </row>
    <row r="594" spans="3:6">
      <c r="C594" s="209" t="s">
        <v>2687</v>
      </c>
      <c r="D594" s="188">
        <v>1250000000</v>
      </c>
      <c r="E594" s="188">
        <v>900000000</v>
      </c>
      <c r="F594" s="188">
        <v>838807944.82999992</v>
      </c>
    </row>
    <row r="595" spans="3:6">
      <c r="C595" s="220" t="s">
        <v>676</v>
      </c>
      <c r="D595" s="188">
        <v>1250000000</v>
      </c>
      <c r="E595" s="188">
        <v>900000000</v>
      </c>
      <c r="F595" s="188">
        <v>838807944.82999992</v>
      </c>
    </row>
    <row r="596" spans="3:6">
      <c r="C596" s="209" t="s">
        <v>995</v>
      </c>
      <c r="D596" s="188">
        <v>70393227</v>
      </c>
      <c r="E596" s="188">
        <v>1</v>
      </c>
      <c r="F596" s="188">
        <v>0</v>
      </c>
    </row>
    <row r="597" spans="3:6">
      <c r="C597" s="220" t="s">
        <v>996</v>
      </c>
      <c r="D597" s="188">
        <v>70393227</v>
      </c>
      <c r="E597" s="188">
        <v>1</v>
      </c>
      <c r="F597" s="188">
        <v>0</v>
      </c>
    </row>
    <row r="598" spans="3:6">
      <c r="C598" s="209" t="s">
        <v>3704</v>
      </c>
      <c r="D598" s="188">
        <v>0</v>
      </c>
      <c r="E598" s="188">
        <v>37000852.869999997</v>
      </c>
      <c r="F598" s="188">
        <v>36800682.289999999</v>
      </c>
    </row>
    <row r="599" spans="3:6">
      <c r="C599" s="220" t="s">
        <v>3703</v>
      </c>
      <c r="D599" s="188">
        <v>0</v>
      </c>
      <c r="E599" s="188">
        <v>37000852.869999997</v>
      </c>
      <c r="F599" s="188">
        <v>36800682.289999999</v>
      </c>
    </row>
    <row r="600" spans="3:6">
      <c r="C600" s="209" t="s">
        <v>1164</v>
      </c>
      <c r="D600" s="188">
        <v>12403731</v>
      </c>
      <c r="E600" s="188">
        <v>9618193.7100000009</v>
      </c>
      <c r="F600" s="188">
        <v>7197497.5800000001</v>
      </c>
    </row>
    <row r="601" spans="3:6">
      <c r="C601" s="220" t="s">
        <v>1165</v>
      </c>
      <c r="D601" s="188">
        <v>12403731</v>
      </c>
      <c r="E601" s="188">
        <v>9618193.7100000009</v>
      </c>
      <c r="F601" s="188">
        <v>7197497.5800000001</v>
      </c>
    </row>
    <row r="602" spans="3:6">
      <c r="C602" s="209" t="s">
        <v>4119</v>
      </c>
      <c r="D602" s="188">
        <v>33243422</v>
      </c>
      <c r="E602" s="188">
        <v>642200</v>
      </c>
      <c r="F602" s="188">
        <v>642198</v>
      </c>
    </row>
    <row r="603" spans="3:6">
      <c r="C603" s="220" t="s">
        <v>2574</v>
      </c>
      <c r="D603" s="188">
        <v>33243422</v>
      </c>
      <c r="E603" s="188">
        <v>642200</v>
      </c>
      <c r="F603" s="188">
        <v>642198</v>
      </c>
    </row>
    <row r="604" spans="3:6">
      <c r="C604" s="209" t="s">
        <v>1166</v>
      </c>
      <c r="D604" s="188">
        <v>6606206</v>
      </c>
      <c r="E604" s="188">
        <v>3611517.47</v>
      </c>
      <c r="F604" s="188">
        <v>3611507.25</v>
      </c>
    </row>
    <row r="605" spans="3:6">
      <c r="C605" s="220" t="s">
        <v>1167</v>
      </c>
      <c r="D605" s="188">
        <v>6606206</v>
      </c>
      <c r="E605" s="188">
        <v>3611517.47</v>
      </c>
      <c r="F605" s="188">
        <v>3611507.25</v>
      </c>
    </row>
    <row r="606" spans="3:6">
      <c r="C606" s="209" t="s">
        <v>1168</v>
      </c>
      <c r="D606" s="188">
        <v>11116179</v>
      </c>
      <c r="E606" s="188">
        <v>9726656.3699999992</v>
      </c>
      <c r="F606" s="188">
        <v>7178041.8600000003</v>
      </c>
    </row>
    <row r="607" spans="3:6">
      <c r="C607" s="220" t="s">
        <v>1169</v>
      </c>
      <c r="D607" s="188">
        <v>11116179</v>
      </c>
      <c r="E607" s="188">
        <v>9726656.3699999992</v>
      </c>
      <c r="F607" s="188">
        <v>7178041.8600000003</v>
      </c>
    </row>
    <row r="608" spans="3:6">
      <c r="C608" s="209" t="s">
        <v>4118</v>
      </c>
      <c r="D608" s="188">
        <v>62324114</v>
      </c>
      <c r="E608" s="188">
        <v>57907123.740000002</v>
      </c>
      <c r="F608" s="188">
        <v>57907120.410000004</v>
      </c>
    </row>
    <row r="609" spans="3:6">
      <c r="C609" s="220" t="s">
        <v>2575</v>
      </c>
      <c r="D609" s="188">
        <v>62324114</v>
      </c>
      <c r="E609" s="188">
        <v>57907123.740000002</v>
      </c>
      <c r="F609" s="188">
        <v>57907120.410000004</v>
      </c>
    </row>
    <row r="610" spans="3:6">
      <c r="C610" s="209" t="s">
        <v>1170</v>
      </c>
      <c r="D610" s="188">
        <v>6606206</v>
      </c>
      <c r="E610" s="188">
        <v>1.83</v>
      </c>
      <c r="F610" s="188">
        <v>0</v>
      </c>
    </row>
    <row r="611" spans="3:6">
      <c r="C611" s="220" t="s">
        <v>1171</v>
      </c>
      <c r="D611" s="188">
        <v>6606206</v>
      </c>
      <c r="E611" s="188">
        <v>1.83</v>
      </c>
      <c r="F611" s="188">
        <v>0</v>
      </c>
    </row>
    <row r="612" spans="3:6">
      <c r="C612" s="209" t="s">
        <v>342</v>
      </c>
      <c r="D612" s="188">
        <v>18028485</v>
      </c>
      <c r="E612" s="188">
        <v>106397385.78</v>
      </c>
      <c r="F612" s="188">
        <v>77148249.599999994</v>
      </c>
    </row>
    <row r="613" spans="3:6">
      <c r="C613" s="220" t="s">
        <v>677</v>
      </c>
      <c r="D613" s="188">
        <v>18028485</v>
      </c>
      <c r="E613" s="188">
        <v>106397385.78</v>
      </c>
      <c r="F613" s="188">
        <v>77148249.599999994</v>
      </c>
    </row>
    <row r="614" spans="3:6">
      <c r="C614" s="209" t="s">
        <v>4117</v>
      </c>
      <c r="D614" s="188">
        <v>17933797</v>
      </c>
      <c r="E614" s="188">
        <v>17012305</v>
      </c>
      <c r="F614" s="188">
        <v>16991163.899999999</v>
      </c>
    </row>
    <row r="615" spans="3:6">
      <c r="C615" s="220" t="s">
        <v>2576</v>
      </c>
      <c r="D615" s="188">
        <v>17933797</v>
      </c>
      <c r="E615" s="188">
        <v>17012305</v>
      </c>
      <c r="F615" s="188">
        <v>16991163.899999999</v>
      </c>
    </row>
    <row r="616" spans="3:6">
      <c r="C616" s="209" t="s">
        <v>2577</v>
      </c>
      <c r="D616" s="188">
        <v>27747236</v>
      </c>
      <c r="E616" s="188">
        <v>16086407</v>
      </c>
      <c r="F616" s="188">
        <v>16071031.4</v>
      </c>
    </row>
    <row r="617" spans="3:6">
      <c r="C617" s="220" t="s">
        <v>2578</v>
      </c>
      <c r="D617" s="188">
        <v>27747236</v>
      </c>
      <c r="E617" s="188">
        <v>16086407</v>
      </c>
      <c r="F617" s="188">
        <v>16071031.4</v>
      </c>
    </row>
    <row r="618" spans="3:6">
      <c r="C618" s="209" t="s">
        <v>343</v>
      </c>
      <c r="D618" s="188">
        <v>7086485</v>
      </c>
      <c r="E618" s="188">
        <v>38410199.18</v>
      </c>
      <c r="F618" s="188">
        <v>24175848.18</v>
      </c>
    </row>
    <row r="619" spans="3:6">
      <c r="C619" s="220" t="s">
        <v>678</v>
      </c>
      <c r="D619" s="188">
        <v>7086485</v>
      </c>
      <c r="E619" s="188">
        <v>38410199.18</v>
      </c>
      <c r="F619" s="188">
        <v>24175848.18</v>
      </c>
    </row>
    <row r="620" spans="3:6">
      <c r="C620" s="209" t="s">
        <v>3133</v>
      </c>
      <c r="D620" s="188">
        <v>0</v>
      </c>
      <c r="E620" s="188">
        <v>34522725.189999998</v>
      </c>
      <c r="F620" s="188">
        <v>25648801.609999999</v>
      </c>
    </row>
    <row r="621" spans="3:6">
      <c r="C621" s="220" t="s">
        <v>3134</v>
      </c>
      <c r="D621" s="188">
        <v>0</v>
      </c>
      <c r="E621" s="188">
        <v>34522725.189999998</v>
      </c>
      <c r="F621" s="188">
        <v>25648801.609999999</v>
      </c>
    </row>
    <row r="622" spans="3:6">
      <c r="C622" s="209" t="s">
        <v>3135</v>
      </c>
      <c r="D622" s="188">
        <v>0</v>
      </c>
      <c r="E622" s="188">
        <v>31568362.420000002</v>
      </c>
      <c r="F622" s="188">
        <v>31568353.82</v>
      </c>
    </row>
    <row r="623" spans="3:6">
      <c r="C623" s="220" t="s">
        <v>3136</v>
      </c>
      <c r="D623" s="188">
        <v>0</v>
      </c>
      <c r="E623" s="188">
        <v>31568362.420000002</v>
      </c>
      <c r="F623" s="188">
        <v>31568353.82</v>
      </c>
    </row>
    <row r="624" spans="3:6">
      <c r="C624" s="209" t="s">
        <v>2151</v>
      </c>
      <c r="D624" s="188">
        <v>6779437</v>
      </c>
      <c r="E624" s="188">
        <v>3939322.54</v>
      </c>
      <c r="F624" s="188">
        <v>3939322.31</v>
      </c>
    </row>
    <row r="625" spans="3:6">
      <c r="C625" s="220" t="s">
        <v>2152</v>
      </c>
      <c r="D625" s="188">
        <v>6779437</v>
      </c>
      <c r="E625" s="188">
        <v>3939322.54</v>
      </c>
      <c r="F625" s="188">
        <v>3939322.31</v>
      </c>
    </row>
    <row r="626" spans="3:6">
      <c r="C626" s="209" t="s">
        <v>2153</v>
      </c>
      <c r="D626" s="188">
        <v>4802120</v>
      </c>
      <c r="E626" s="188">
        <v>2602816.0299999998</v>
      </c>
      <c r="F626" s="188">
        <v>2602779.4</v>
      </c>
    </row>
    <row r="627" spans="3:6">
      <c r="C627" s="220" t="s">
        <v>2154</v>
      </c>
      <c r="D627" s="188">
        <v>4802120</v>
      </c>
      <c r="E627" s="188">
        <v>2602816.0299999998</v>
      </c>
      <c r="F627" s="188">
        <v>2602779.4</v>
      </c>
    </row>
    <row r="628" spans="3:6">
      <c r="C628" s="209" t="s">
        <v>2155</v>
      </c>
      <c r="D628" s="188">
        <v>6779437</v>
      </c>
      <c r="E628" s="188">
        <v>1564304.51</v>
      </c>
      <c r="F628" s="188">
        <v>1564303.51</v>
      </c>
    </row>
    <row r="629" spans="3:6">
      <c r="C629" s="220" t="s">
        <v>2156</v>
      </c>
      <c r="D629" s="188">
        <v>6779437</v>
      </c>
      <c r="E629" s="188">
        <v>1564304.51</v>
      </c>
      <c r="F629" s="188">
        <v>1564303.51</v>
      </c>
    </row>
    <row r="630" spans="3:6">
      <c r="C630" s="209" t="s">
        <v>344</v>
      </c>
      <c r="D630" s="188">
        <v>2111081</v>
      </c>
      <c r="E630" s="188">
        <v>14158455.380000001</v>
      </c>
      <c r="F630" s="188">
        <v>14157909.08</v>
      </c>
    </row>
    <row r="631" spans="3:6">
      <c r="C631" s="220" t="s">
        <v>679</v>
      </c>
      <c r="D631" s="188">
        <v>2111081</v>
      </c>
      <c r="E631" s="188">
        <v>14158455.380000001</v>
      </c>
      <c r="F631" s="188">
        <v>14157909.08</v>
      </c>
    </row>
    <row r="632" spans="3:6">
      <c r="C632" s="209" t="s">
        <v>2830</v>
      </c>
      <c r="D632" s="188">
        <v>3694504</v>
      </c>
      <c r="E632" s="188">
        <v>16067.2</v>
      </c>
      <c r="F632" s="188">
        <v>0</v>
      </c>
    </row>
    <row r="633" spans="3:6">
      <c r="C633" s="220" t="s">
        <v>2831</v>
      </c>
      <c r="D633" s="188">
        <v>3694504</v>
      </c>
      <c r="E633" s="188">
        <v>16067.2</v>
      </c>
      <c r="F633" s="188">
        <v>0</v>
      </c>
    </row>
    <row r="634" spans="3:6">
      <c r="C634" s="209" t="s">
        <v>1063</v>
      </c>
      <c r="D634" s="188">
        <v>27066154</v>
      </c>
      <c r="E634" s="188">
        <v>75656032.200000003</v>
      </c>
      <c r="F634" s="188">
        <v>75656030.030000001</v>
      </c>
    </row>
    <row r="635" spans="3:6">
      <c r="C635" s="220" t="s">
        <v>1064</v>
      </c>
      <c r="D635" s="188">
        <v>27066154</v>
      </c>
      <c r="E635" s="188">
        <v>75656032.200000003</v>
      </c>
      <c r="F635" s="188">
        <v>75656030.030000001</v>
      </c>
    </row>
    <row r="636" spans="3:6">
      <c r="C636" s="209" t="s">
        <v>3567</v>
      </c>
      <c r="D636" s="188">
        <v>0</v>
      </c>
      <c r="E636" s="188">
        <v>0</v>
      </c>
      <c r="F636" s="188">
        <v>0</v>
      </c>
    </row>
    <row r="637" spans="3:6">
      <c r="C637" s="220" t="s">
        <v>3566</v>
      </c>
      <c r="D637" s="188">
        <v>0</v>
      </c>
      <c r="E637" s="188">
        <v>0</v>
      </c>
      <c r="F637" s="188">
        <v>0</v>
      </c>
    </row>
    <row r="638" spans="3:6">
      <c r="C638" s="209" t="s">
        <v>3565</v>
      </c>
      <c r="D638" s="188">
        <v>0</v>
      </c>
      <c r="E638" s="188">
        <v>0</v>
      </c>
      <c r="F638" s="188">
        <v>0</v>
      </c>
    </row>
    <row r="639" spans="3:6">
      <c r="C639" s="220" t="s">
        <v>3564</v>
      </c>
      <c r="D639" s="188">
        <v>0</v>
      </c>
      <c r="E639" s="188">
        <v>0</v>
      </c>
      <c r="F639" s="188">
        <v>0</v>
      </c>
    </row>
    <row r="640" spans="3:6">
      <c r="C640" s="209" t="s">
        <v>3563</v>
      </c>
      <c r="D640" s="188">
        <v>0</v>
      </c>
      <c r="E640" s="188">
        <v>0</v>
      </c>
      <c r="F640" s="188">
        <v>0</v>
      </c>
    </row>
    <row r="641" spans="3:6">
      <c r="C641" s="220" t="s">
        <v>3562</v>
      </c>
      <c r="D641" s="188">
        <v>0</v>
      </c>
      <c r="E641" s="188">
        <v>0</v>
      </c>
      <c r="F641" s="188">
        <v>0</v>
      </c>
    </row>
    <row r="642" spans="3:6">
      <c r="C642" s="209" t="s">
        <v>3561</v>
      </c>
      <c r="D642" s="188">
        <v>0</v>
      </c>
      <c r="E642" s="188">
        <v>0</v>
      </c>
      <c r="F642" s="188">
        <v>0</v>
      </c>
    </row>
    <row r="643" spans="3:6">
      <c r="C643" s="220" t="s">
        <v>3560</v>
      </c>
      <c r="D643" s="188">
        <v>0</v>
      </c>
      <c r="E643" s="188">
        <v>0</v>
      </c>
      <c r="F643" s="188">
        <v>0</v>
      </c>
    </row>
    <row r="644" spans="3:6">
      <c r="C644" s="209" t="s">
        <v>3559</v>
      </c>
      <c r="D644" s="188">
        <v>0</v>
      </c>
      <c r="E644" s="188">
        <v>0</v>
      </c>
      <c r="F644" s="188">
        <v>0</v>
      </c>
    </row>
    <row r="645" spans="3:6">
      <c r="C645" s="220" t="s">
        <v>3558</v>
      </c>
      <c r="D645" s="188">
        <v>0</v>
      </c>
      <c r="E645" s="188">
        <v>0</v>
      </c>
      <c r="F645" s="188">
        <v>0</v>
      </c>
    </row>
    <row r="646" spans="3:6">
      <c r="C646" s="209" t="s">
        <v>345</v>
      </c>
      <c r="D646" s="188">
        <v>396054554</v>
      </c>
      <c r="E646" s="188">
        <v>226064875.56999999</v>
      </c>
      <c r="F646" s="188">
        <v>225501232.13</v>
      </c>
    </row>
    <row r="647" spans="3:6">
      <c r="C647" s="220" t="s">
        <v>680</v>
      </c>
      <c r="D647" s="188">
        <v>396054554</v>
      </c>
      <c r="E647" s="188">
        <v>226064875.56999999</v>
      </c>
      <c r="F647" s="188">
        <v>225501232.13</v>
      </c>
    </row>
    <row r="648" spans="3:6">
      <c r="C648" s="207" t="s">
        <v>285</v>
      </c>
      <c r="D648" s="188">
        <v>3157458149</v>
      </c>
      <c r="E648" s="188">
        <v>3661453905.0099993</v>
      </c>
      <c r="F648" s="188">
        <v>3276266415.2599993</v>
      </c>
    </row>
    <row r="649" spans="3:6">
      <c r="C649" s="208" t="s">
        <v>279</v>
      </c>
      <c r="D649" s="196">
        <v>2839965997</v>
      </c>
      <c r="E649" s="196">
        <v>3175014319.5099993</v>
      </c>
      <c r="F649" s="196">
        <v>2928408140.4699993</v>
      </c>
    </row>
    <row r="650" spans="3:6">
      <c r="C650" s="209" t="s">
        <v>2797</v>
      </c>
      <c r="D650" s="188">
        <v>17837386</v>
      </c>
      <c r="E650" s="188">
        <v>2</v>
      </c>
      <c r="F650" s="188">
        <v>0</v>
      </c>
    </row>
    <row r="651" spans="3:6">
      <c r="C651" s="220" t="s">
        <v>2579</v>
      </c>
      <c r="D651" s="188">
        <v>17837386</v>
      </c>
      <c r="E651" s="188">
        <v>2</v>
      </c>
      <c r="F651" s="188">
        <v>0</v>
      </c>
    </row>
    <row r="652" spans="3:6">
      <c r="C652" s="209" t="s">
        <v>2832</v>
      </c>
      <c r="D652" s="188">
        <v>10740698</v>
      </c>
      <c r="E652" s="188">
        <v>2</v>
      </c>
      <c r="F652" s="188">
        <v>0</v>
      </c>
    </row>
    <row r="653" spans="3:6">
      <c r="C653" s="220" t="s">
        <v>2833</v>
      </c>
      <c r="D653" s="188">
        <v>10740698</v>
      </c>
      <c r="E653" s="188">
        <v>2</v>
      </c>
      <c r="F653" s="188">
        <v>0</v>
      </c>
    </row>
    <row r="654" spans="3:6">
      <c r="C654" s="209" t="s">
        <v>4116</v>
      </c>
      <c r="D654" s="188">
        <v>11035275</v>
      </c>
      <c r="E654" s="188">
        <v>0.56000000000000005</v>
      </c>
      <c r="F654" s="188">
        <v>0</v>
      </c>
    </row>
    <row r="655" spans="3:6">
      <c r="C655" s="220" t="s">
        <v>1172</v>
      </c>
      <c r="D655" s="188">
        <v>11035275</v>
      </c>
      <c r="E655" s="188">
        <v>0.56000000000000005</v>
      </c>
      <c r="F655" s="188">
        <v>0</v>
      </c>
    </row>
    <row r="656" spans="3:6">
      <c r="C656" s="209" t="s">
        <v>346</v>
      </c>
      <c r="D656" s="188">
        <v>8038270</v>
      </c>
      <c r="E656" s="188">
        <v>32370103.850000001</v>
      </c>
      <c r="F656" s="188">
        <v>32370103.829999998</v>
      </c>
    </row>
    <row r="657" spans="3:6">
      <c r="C657" s="220" t="s">
        <v>681</v>
      </c>
      <c r="D657" s="188">
        <v>8038270</v>
      </c>
      <c r="E657" s="188">
        <v>32370103.850000001</v>
      </c>
      <c r="F657" s="188">
        <v>32370103.829999998</v>
      </c>
    </row>
    <row r="658" spans="3:6">
      <c r="C658" s="209" t="s">
        <v>1173</v>
      </c>
      <c r="D658" s="188">
        <v>4595200</v>
      </c>
      <c r="E658" s="188">
        <v>1.93</v>
      </c>
      <c r="F658" s="188">
        <v>0</v>
      </c>
    </row>
    <row r="659" spans="3:6">
      <c r="C659" s="220" t="s">
        <v>1174</v>
      </c>
      <c r="D659" s="188">
        <v>4595200</v>
      </c>
      <c r="E659" s="188">
        <v>1.93</v>
      </c>
      <c r="F659" s="188">
        <v>0</v>
      </c>
    </row>
    <row r="660" spans="3:6">
      <c r="C660" s="209" t="s">
        <v>4115</v>
      </c>
      <c r="D660" s="188">
        <v>12313456</v>
      </c>
      <c r="E660" s="188">
        <v>1.42</v>
      </c>
      <c r="F660" s="188">
        <v>0</v>
      </c>
    </row>
    <row r="661" spans="3:6">
      <c r="C661" s="220" t="s">
        <v>1175</v>
      </c>
      <c r="D661" s="188">
        <v>12313456</v>
      </c>
      <c r="E661" s="188">
        <v>1.42</v>
      </c>
      <c r="F661" s="188">
        <v>0</v>
      </c>
    </row>
    <row r="662" spans="3:6">
      <c r="C662" s="209" t="s">
        <v>347</v>
      </c>
      <c r="D662" s="188">
        <v>14208763</v>
      </c>
      <c r="E662" s="188">
        <v>14208763</v>
      </c>
      <c r="F662" s="188">
        <v>0</v>
      </c>
    </row>
    <row r="663" spans="3:6">
      <c r="C663" s="220" t="s">
        <v>682</v>
      </c>
      <c r="D663" s="188">
        <v>14208763</v>
      </c>
      <c r="E663" s="188">
        <v>14208763</v>
      </c>
      <c r="F663" s="188">
        <v>0</v>
      </c>
    </row>
    <row r="664" spans="3:6">
      <c r="C664" s="209" t="s">
        <v>4095</v>
      </c>
      <c r="D664" s="188">
        <v>11951551</v>
      </c>
      <c r="E664" s="188">
        <v>2212500</v>
      </c>
      <c r="F664" s="188">
        <v>2212500</v>
      </c>
    </row>
    <row r="665" spans="3:6">
      <c r="C665" s="220" t="s">
        <v>683</v>
      </c>
      <c r="D665" s="188">
        <v>11951551</v>
      </c>
      <c r="E665" s="188">
        <v>2212500</v>
      </c>
      <c r="F665" s="188">
        <v>2212500</v>
      </c>
    </row>
    <row r="666" spans="3:6">
      <c r="C666" s="209" t="s">
        <v>2688</v>
      </c>
      <c r="D666" s="188">
        <v>7102971</v>
      </c>
      <c r="E666" s="188">
        <v>24712829.260000002</v>
      </c>
      <c r="F666" s="188">
        <v>24712828.690000001</v>
      </c>
    </row>
    <row r="667" spans="3:6">
      <c r="C667" s="220" t="s">
        <v>997</v>
      </c>
      <c r="D667" s="188">
        <v>7102971</v>
      </c>
      <c r="E667" s="188">
        <v>24712829.260000002</v>
      </c>
      <c r="F667" s="188">
        <v>24712828.690000001</v>
      </c>
    </row>
    <row r="668" spans="3:6">
      <c r="C668" s="209" t="s">
        <v>348</v>
      </c>
      <c r="D668" s="188">
        <v>54508365</v>
      </c>
      <c r="E668" s="188">
        <v>34160147.009999998</v>
      </c>
      <c r="F668" s="188">
        <v>31068875.010000002</v>
      </c>
    </row>
    <row r="669" spans="3:6">
      <c r="C669" s="220" t="s">
        <v>684</v>
      </c>
      <c r="D669" s="188">
        <v>54508365</v>
      </c>
      <c r="E669" s="188">
        <v>34160147.009999998</v>
      </c>
      <c r="F669" s="188">
        <v>31068875.010000002</v>
      </c>
    </row>
    <row r="670" spans="3:6">
      <c r="C670" s="209" t="s">
        <v>2798</v>
      </c>
      <c r="D670" s="188">
        <v>17078119</v>
      </c>
      <c r="E670" s="188">
        <v>1</v>
      </c>
      <c r="F670" s="188">
        <v>0</v>
      </c>
    </row>
    <row r="671" spans="3:6">
      <c r="C671" s="220" t="s">
        <v>2582</v>
      </c>
      <c r="D671" s="188">
        <v>17078119</v>
      </c>
      <c r="E671" s="188">
        <v>1</v>
      </c>
      <c r="F671" s="188">
        <v>0</v>
      </c>
    </row>
    <row r="672" spans="3:6">
      <c r="C672" s="209" t="s">
        <v>349</v>
      </c>
      <c r="D672" s="188">
        <v>37399895</v>
      </c>
      <c r="E672" s="188">
        <v>107492141.34999999</v>
      </c>
      <c r="F672" s="188">
        <v>100764247.06</v>
      </c>
    </row>
    <row r="673" spans="3:6">
      <c r="C673" s="220" t="s">
        <v>685</v>
      </c>
      <c r="D673" s="188">
        <v>37399895</v>
      </c>
      <c r="E673" s="188">
        <v>107492141.34999999</v>
      </c>
      <c r="F673" s="188">
        <v>100764247.06</v>
      </c>
    </row>
    <row r="674" spans="3:6">
      <c r="C674" s="209" t="s">
        <v>4096</v>
      </c>
      <c r="D674" s="188">
        <v>29578279</v>
      </c>
      <c r="E674" s="188">
        <v>3</v>
      </c>
      <c r="F674" s="188">
        <v>0</v>
      </c>
    </row>
    <row r="675" spans="3:6">
      <c r="C675" s="220" t="s">
        <v>2579</v>
      </c>
      <c r="D675" s="188">
        <v>29578279</v>
      </c>
      <c r="E675" s="188">
        <v>3</v>
      </c>
      <c r="F675" s="188">
        <v>0</v>
      </c>
    </row>
    <row r="676" spans="3:6">
      <c r="C676" s="209" t="s">
        <v>350</v>
      </c>
      <c r="D676" s="188">
        <v>11859548</v>
      </c>
      <c r="E676" s="188">
        <v>20605680.740000002</v>
      </c>
      <c r="F676" s="188">
        <v>4605680.74</v>
      </c>
    </row>
    <row r="677" spans="3:6">
      <c r="C677" s="220" t="s">
        <v>686</v>
      </c>
      <c r="D677" s="188">
        <v>11859548</v>
      </c>
      <c r="E677" s="188">
        <v>20605680.740000002</v>
      </c>
      <c r="F677" s="188">
        <v>4605680.74</v>
      </c>
    </row>
    <row r="678" spans="3:6">
      <c r="C678" s="209" t="s">
        <v>2580</v>
      </c>
      <c r="D678" s="188">
        <v>67561129</v>
      </c>
      <c r="E678" s="188">
        <v>49602452</v>
      </c>
      <c r="F678" s="188">
        <v>49592450</v>
      </c>
    </row>
    <row r="679" spans="3:6">
      <c r="C679" s="220" t="s">
        <v>2581</v>
      </c>
      <c r="D679" s="188">
        <v>62629959</v>
      </c>
      <c r="E679" s="188">
        <v>49602450</v>
      </c>
      <c r="F679" s="188">
        <v>49592450</v>
      </c>
    </row>
    <row r="680" spans="3:6">
      <c r="C680" s="220" t="s">
        <v>2834</v>
      </c>
      <c r="D680" s="188">
        <v>4931170</v>
      </c>
      <c r="E680" s="188">
        <v>2</v>
      </c>
      <c r="F680" s="188">
        <v>0</v>
      </c>
    </row>
    <row r="681" spans="3:6">
      <c r="C681" s="209" t="s">
        <v>2749</v>
      </c>
      <c r="D681" s="188">
        <v>60671173</v>
      </c>
      <c r="E681" s="188">
        <v>76792141</v>
      </c>
      <c r="F681" s="188">
        <v>76792112.439999998</v>
      </c>
    </row>
    <row r="682" spans="3:6">
      <c r="C682" s="220" t="s">
        <v>2750</v>
      </c>
      <c r="D682" s="188">
        <v>60671173</v>
      </c>
      <c r="E682" s="188">
        <v>76792141</v>
      </c>
      <c r="F682" s="188">
        <v>76792112.439999998</v>
      </c>
    </row>
    <row r="683" spans="3:6">
      <c r="C683" s="209" t="s">
        <v>1837</v>
      </c>
      <c r="D683" s="188">
        <v>12486882</v>
      </c>
      <c r="E683" s="188">
        <v>6518156.0700000003</v>
      </c>
      <c r="F683" s="188">
        <v>0</v>
      </c>
    </row>
    <row r="684" spans="3:6">
      <c r="C684" s="220" t="s">
        <v>1838</v>
      </c>
      <c r="D684" s="188">
        <v>12486882</v>
      </c>
      <c r="E684" s="188">
        <v>6518156.0700000003</v>
      </c>
      <c r="F684" s="188">
        <v>0</v>
      </c>
    </row>
    <row r="685" spans="3:6">
      <c r="C685" s="209" t="s">
        <v>4114</v>
      </c>
      <c r="D685" s="188">
        <v>3043403</v>
      </c>
      <c r="E685" s="188">
        <v>1</v>
      </c>
      <c r="F685" s="188">
        <v>0</v>
      </c>
    </row>
    <row r="686" spans="3:6">
      <c r="C686" s="220" t="s">
        <v>2835</v>
      </c>
      <c r="D686" s="188">
        <v>3043403</v>
      </c>
      <c r="E686" s="188">
        <v>1</v>
      </c>
      <c r="F686" s="188">
        <v>0</v>
      </c>
    </row>
    <row r="687" spans="3:6">
      <c r="C687" s="209" t="s">
        <v>1839</v>
      </c>
      <c r="D687" s="188">
        <v>11208701</v>
      </c>
      <c r="E687" s="188">
        <v>6345551.0300000003</v>
      </c>
      <c r="F687" s="188">
        <v>5575450.1900000004</v>
      </c>
    </row>
    <row r="688" spans="3:6">
      <c r="C688" s="220" t="s">
        <v>1840</v>
      </c>
      <c r="D688" s="188">
        <v>11208701</v>
      </c>
      <c r="E688" s="188">
        <v>6345551.0300000003</v>
      </c>
      <c r="F688" s="188">
        <v>5575450.1900000004</v>
      </c>
    </row>
    <row r="689" spans="3:6">
      <c r="C689" s="209" t="s">
        <v>1841</v>
      </c>
      <c r="D689" s="188">
        <v>11208701</v>
      </c>
      <c r="E689" s="188">
        <v>5575551.0300000003</v>
      </c>
      <c r="F689" s="188">
        <v>5575450.1900000004</v>
      </c>
    </row>
    <row r="690" spans="3:6">
      <c r="C690" s="220" t="s">
        <v>1842</v>
      </c>
      <c r="D690" s="188">
        <v>11208701</v>
      </c>
      <c r="E690" s="188">
        <v>5575551.0300000003</v>
      </c>
      <c r="F690" s="188">
        <v>5575450.1900000004</v>
      </c>
    </row>
    <row r="691" spans="3:6">
      <c r="C691" s="209" t="s">
        <v>4327</v>
      </c>
      <c r="D691" s="188">
        <v>0</v>
      </c>
      <c r="E691" s="188">
        <v>17108568</v>
      </c>
      <c r="F691" s="188">
        <v>0</v>
      </c>
    </row>
    <row r="692" spans="3:6">
      <c r="C692" s="220" t="s">
        <v>4328</v>
      </c>
      <c r="D692" s="188">
        <v>0</v>
      </c>
      <c r="E692" s="188">
        <v>17108568</v>
      </c>
      <c r="F692" s="188">
        <v>0</v>
      </c>
    </row>
    <row r="693" spans="3:6">
      <c r="C693" s="209" t="s">
        <v>2689</v>
      </c>
      <c r="D693" s="188">
        <v>11208701</v>
      </c>
      <c r="E693" s="188">
        <v>5575415.7599999998</v>
      </c>
      <c r="F693" s="188">
        <v>5575415.7599999998</v>
      </c>
    </row>
    <row r="694" spans="3:6">
      <c r="C694" s="220" t="s">
        <v>1843</v>
      </c>
      <c r="D694" s="188">
        <v>11208701</v>
      </c>
      <c r="E694" s="188">
        <v>5575415.7599999998</v>
      </c>
      <c r="F694" s="188">
        <v>5575415.7599999998</v>
      </c>
    </row>
    <row r="695" spans="3:6">
      <c r="C695" s="209" t="s">
        <v>1844</v>
      </c>
      <c r="D695" s="188">
        <v>6731551</v>
      </c>
      <c r="E695" s="188">
        <v>3318607.81</v>
      </c>
      <c r="F695" s="188">
        <v>3318607.81</v>
      </c>
    </row>
    <row r="696" spans="3:6">
      <c r="C696" s="220" t="s">
        <v>1845</v>
      </c>
      <c r="D696" s="188">
        <v>6731551</v>
      </c>
      <c r="E696" s="188">
        <v>3318607.81</v>
      </c>
      <c r="F696" s="188">
        <v>3318607.81</v>
      </c>
    </row>
    <row r="697" spans="3:6">
      <c r="C697" s="209" t="s">
        <v>1846</v>
      </c>
      <c r="D697" s="188">
        <v>4768626</v>
      </c>
      <c r="E697" s="188">
        <v>1088835</v>
      </c>
      <c r="F697" s="188">
        <v>1088833.44</v>
      </c>
    </row>
    <row r="698" spans="3:6">
      <c r="C698" s="220" t="s">
        <v>1847</v>
      </c>
      <c r="D698" s="188">
        <v>4768626</v>
      </c>
      <c r="E698" s="188">
        <v>1088835</v>
      </c>
      <c r="F698" s="188">
        <v>1088833.44</v>
      </c>
    </row>
    <row r="699" spans="3:6">
      <c r="C699" s="209" t="s">
        <v>1848</v>
      </c>
      <c r="D699" s="188">
        <v>4768626</v>
      </c>
      <c r="E699" s="188">
        <v>1088835</v>
      </c>
      <c r="F699" s="188">
        <v>1088833.45</v>
      </c>
    </row>
    <row r="700" spans="3:6">
      <c r="C700" s="220" t="s">
        <v>1849</v>
      </c>
      <c r="D700" s="188">
        <v>4768626</v>
      </c>
      <c r="E700" s="188">
        <v>1088835</v>
      </c>
      <c r="F700" s="188">
        <v>1088833.45</v>
      </c>
    </row>
    <row r="701" spans="3:6">
      <c r="C701" s="209" t="s">
        <v>4113</v>
      </c>
      <c r="D701" s="188">
        <v>11208701</v>
      </c>
      <c r="E701" s="188">
        <v>2506069.63</v>
      </c>
      <c r="F701" s="188">
        <v>2506068</v>
      </c>
    </row>
    <row r="702" spans="3:6">
      <c r="C702" s="220" t="s">
        <v>1850</v>
      </c>
      <c r="D702" s="188">
        <v>11208701</v>
      </c>
      <c r="E702" s="188">
        <v>2506069.63</v>
      </c>
      <c r="F702" s="188">
        <v>2506068</v>
      </c>
    </row>
    <row r="703" spans="3:6">
      <c r="C703" s="209" t="s">
        <v>351</v>
      </c>
      <c r="D703" s="188">
        <v>2763625</v>
      </c>
      <c r="E703" s="188">
        <v>101490014.86</v>
      </c>
      <c r="F703" s="188">
        <v>97705219.209999993</v>
      </c>
    </row>
    <row r="704" spans="3:6">
      <c r="C704" s="220" t="s">
        <v>687</v>
      </c>
      <c r="D704" s="188">
        <v>2763625</v>
      </c>
      <c r="E704" s="188">
        <v>101490014.86</v>
      </c>
      <c r="F704" s="188">
        <v>97705219.209999993</v>
      </c>
    </row>
    <row r="705" spans="3:6">
      <c r="C705" s="209" t="s">
        <v>1851</v>
      </c>
      <c r="D705" s="188">
        <v>11208701</v>
      </c>
      <c r="E705" s="188">
        <v>2506069</v>
      </c>
      <c r="F705" s="188">
        <v>2506067.9900000002</v>
      </c>
    </row>
    <row r="706" spans="3:6">
      <c r="C706" s="220" t="s">
        <v>1852</v>
      </c>
      <c r="D706" s="188">
        <v>11208701</v>
      </c>
      <c r="E706" s="188">
        <v>2506069</v>
      </c>
      <c r="F706" s="188">
        <v>2506067.9900000002</v>
      </c>
    </row>
    <row r="707" spans="3:6">
      <c r="C707" s="209" t="s">
        <v>1853</v>
      </c>
      <c r="D707" s="188">
        <v>6731551</v>
      </c>
      <c r="E707" s="188">
        <v>1519416</v>
      </c>
      <c r="F707" s="188">
        <v>1519414.04</v>
      </c>
    </row>
    <row r="708" spans="3:6">
      <c r="C708" s="220" t="s">
        <v>1854</v>
      </c>
      <c r="D708" s="188">
        <v>6731551</v>
      </c>
      <c r="E708" s="188">
        <v>1519416</v>
      </c>
      <c r="F708" s="188">
        <v>1519414.04</v>
      </c>
    </row>
    <row r="709" spans="3:6">
      <c r="C709" s="209" t="s">
        <v>4112</v>
      </c>
      <c r="D709" s="188">
        <v>6731551</v>
      </c>
      <c r="E709" s="188">
        <v>1519416</v>
      </c>
      <c r="F709" s="188">
        <v>1519414.04</v>
      </c>
    </row>
    <row r="710" spans="3:6">
      <c r="C710" s="220" t="s">
        <v>1855</v>
      </c>
      <c r="D710" s="188">
        <v>6731551</v>
      </c>
      <c r="E710" s="188">
        <v>1519416</v>
      </c>
      <c r="F710" s="188">
        <v>1519414.04</v>
      </c>
    </row>
    <row r="711" spans="3:6">
      <c r="C711" s="209" t="s">
        <v>998</v>
      </c>
      <c r="D711" s="188">
        <v>9944159</v>
      </c>
      <c r="E711" s="188">
        <v>33797176.43</v>
      </c>
      <c r="F711" s="188">
        <v>33797175.43</v>
      </c>
    </row>
    <row r="712" spans="3:6">
      <c r="C712" s="220" t="s">
        <v>999</v>
      </c>
      <c r="D712" s="188">
        <v>9944159</v>
      </c>
      <c r="E712" s="188">
        <v>33797176.43</v>
      </c>
      <c r="F712" s="188">
        <v>33797175.43</v>
      </c>
    </row>
    <row r="713" spans="3:6">
      <c r="C713" s="209" t="s">
        <v>2690</v>
      </c>
      <c r="D713" s="188">
        <v>12486882</v>
      </c>
      <c r="E713" s="188">
        <v>2884429</v>
      </c>
      <c r="F713" s="188">
        <v>2884427.29</v>
      </c>
    </row>
    <row r="714" spans="3:6">
      <c r="C714" s="220" t="s">
        <v>1856</v>
      </c>
      <c r="D714" s="188">
        <v>12486882</v>
      </c>
      <c r="E714" s="188">
        <v>2884429</v>
      </c>
      <c r="F714" s="188">
        <v>2884427.29</v>
      </c>
    </row>
    <row r="715" spans="3:6">
      <c r="C715" s="209" t="s">
        <v>1857</v>
      </c>
      <c r="D715" s="188">
        <v>11208701</v>
      </c>
      <c r="E715" s="188">
        <v>2437448.94</v>
      </c>
      <c r="F715" s="188">
        <v>2437448.94</v>
      </c>
    </row>
    <row r="716" spans="3:6">
      <c r="C716" s="220" t="s">
        <v>1858</v>
      </c>
      <c r="D716" s="188">
        <v>11208701</v>
      </c>
      <c r="E716" s="188">
        <v>2437448.94</v>
      </c>
      <c r="F716" s="188">
        <v>2437448.94</v>
      </c>
    </row>
    <row r="717" spans="3:6">
      <c r="C717" s="209" t="s">
        <v>1859</v>
      </c>
      <c r="D717" s="188">
        <v>6731551</v>
      </c>
      <c r="E717" s="188">
        <v>0</v>
      </c>
      <c r="F717" s="188">
        <v>0</v>
      </c>
    </row>
    <row r="718" spans="3:6">
      <c r="C718" s="220" t="s">
        <v>1860</v>
      </c>
      <c r="D718" s="188">
        <v>6731551</v>
      </c>
      <c r="E718" s="188">
        <v>0</v>
      </c>
      <c r="F718" s="188">
        <v>0</v>
      </c>
    </row>
    <row r="719" spans="3:6">
      <c r="C719" s="209" t="s">
        <v>4111</v>
      </c>
      <c r="D719" s="188">
        <v>3754097</v>
      </c>
      <c r="E719" s="188">
        <v>1</v>
      </c>
      <c r="F719" s="188">
        <v>0</v>
      </c>
    </row>
    <row r="720" spans="3:6">
      <c r="C720" s="220" t="s">
        <v>2836</v>
      </c>
      <c r="D720" s="188">
        <v>3754097</v>
      </c>
      <c r="E720" s="188">
        <v>1</v>
      </c>
      <c r="F720" s="188">
        <v>0</v>
      </c>
    </row>
    <row r="721" spans="3:6">
      <c r="C721" s="209" t="s">
        <v>1861</v>
      </c>
      <c r="D721" s="188">
        <v>6731551</v>
      </c>
      <c r="E721" s="188">
        <v>1</v>
      </c>
      <c r="F721" s="188">
        <v>0</v>
      </c>
    </row>
    <row r="722" spans="3:6">
      <c r="C722" s="220" t="s">
        <v>1862</v>
      </c>
      <c r="D722" s="188">
        <v>6731551</v>
      </c>
      <c r="E722" s="188">
        <v>1</v>
      </c>
      <c r="F722" s="188">
        <v>0</v>
      </c>
    </row>
    <row r="723" spans="3:6">
      <c r="C723" s="209" t="s">
        <v>4110</v>
      </c>
      <c r="D723" s="188">
        <v>6731551</v>
      </c>
      <c r="E723" s="188">
        <v>1</v>
      </c>
      <c r="F723" s="188">
        <v>0</v>
      </c>
    </row>
    <row r="724" spans="3:6">
      <c r="C724" s="220" t="s">
        <v>1863</v>
      </c>
      <c r="D724" s="188">
        <v>6731551</v>
      </c>
      <c r="E724" s="188">
        <v>1</v>
      </c>
      <c r="F724" s="188">
        <v>0</v>
      </c>
    </row>
    <row r="725" spans="3:6">
      <c r="C725" s="209" t="s">
        <v>1000</v>
      </c>
      <c r="D725" s="188">
        <v>17047130</v>
      </c>
      <c r="E725" s="188">
        <v>0</v>
      </c>
      <c r="F725" s="188">
        <v>0</v>
      </c>
    </row>
    <row r="726" spans="3:6">
      <c r="C726" s="220" t="s">
        <v>1001</v>
      </c>
      <c r="D726" s="188">
        <v>17047130</v>
      </c>
      <c r="E726" s="188">
        <v>0</v>
      </c>
      <c r="F726" s="188">
        <v>0</v>
      </c>
    </row>
    <row r="727" spans="3:6">
      <c r="C727" s="209" t="s">
        <v>1864</v>
      </c>
      <c r="D727" s="188">
        <v>21746580</v>
      </c>
      <c r="E727" s="188">
        <v>1</v>
      </c>
      <c r="F727" s="188">
        <v>0</v>
      </c>
    </row>
    <row r="728" spans="3:6">
      <c r="C728" s="220" t="s">
        <v>1865</v>
      </c>
      <c r="D728" s="188">
        <v>21746580</v>
      </c>
      <c r="E728" s="188">
        <v>1</v>
      </c>
      <c r="F728" s="188">
        <v>0</v>
      </c>
    </row>
    <row r="729" spans="3:6">
      <c r="C729" s="209" t="s">
        <v>4109</v>
      </c>
      <c r="D729" s="188">
        <v>25327139</v>
      </c>
      <c r="E729" s="188">
        <v>1</v>
      </c>
      <c r="F729" s="188">
        <v>0</v>
      </c>
    </row>
    <row r="730" spans="3:6">
      <c r="C730" s="220" t="s">
        <v>2582</v>
      </c>
      <c r="D730" s="188">
        <v>25327139</v>
      </c>
      <c r="E730" s="188">
        <v>1</v>
      </c>
      <c r="F730" s="188">
        <v>0</v>
      </c>
    </row>
    <row r="731" spans="3:6">
      <c r="C731" s="209" t="s">
        <v>1866</v>
      </c>
      <c r="D731" s="188">
        <v>11208701</v>
      </c>
      <c r="E731" s="188">
        <v>2413074</v>
      </c>
      <c r="F731" s="188">
        <v>2413072.25</v>
      </c>
    </row>
    <row r="732" spans="3:6">
      <c r="C732" s="220" t="s">
        <v>1867</v>
      </c>
      <c r="D732" s="188">
        <v>11208701</v>
      </c>
      <c r="E732" s="188">
        <v>2413074</v>
      </c>
      <c r="F732" s="188">
        <v>2413072.25</v>
      </c>
    </row>
    <row r="733" spans="3:6">
      <c r="C733" s="209" t="s">
        <v>4108</v>
      </c>
      <c r="D733" s="188">
        <v>73882266</v>
      </c>
      <c r="E733" s="188">
        <v>0</v>
      </c>
      <c r="F733" s="188">
        <v>0</v>
      </c>
    </row>
    <row r="734" spans="3:6">
      <c r="C734" s="220" t="s">
        <v>2579</v>
      </c>
      <c r="D734" s="188">
        <v>73882266</v>
      </c>
      <c r="E734" s="188">
        <v>0</v>
      </c>
      <c r="F734" s="188">
        <v>0</v>
      </c>
    </row>
    <row r="735" spans="3:6">
      <c r="C735" s="209" t="s">
        <v>1868</v>
      </c>
      <c r="D735" s="188">
        <v>6731551</v>
      </c>
      <c r="E735" s="188">
        <v>1559025</v>
      </c>
      <c r="F735" s="188">
        <v>1559023.52</v>
      </c>
    </row>
    <row r="736" spans="3:6">
      <c r="C736" s="220" t="s">
        <v>1869</v>
      </c>
      <c r="D736" s="188">
        <v>6731551</v>
      </c>
      <c r="E736" s="188">
        <v>1559025</v>
      </c>
      <c r="F736" s="188">
        <v>1559023.52</v>
      </c>
    </row>
    <row r="737" spans="3:6">
      <c r="C737" s="209" t="s">
        <v>1870</v>
      </c>
      <c r="D737" s="188">
        <v>6731551</v>
      </c>
      <c r="E737" s="188">
        <v>1559025</v>
      </c>
      <c r="F737" s="188">
        <v>1559023.52</v>
      </c>
    </row>
    <row r="738" spans="3:6">
      <c r="C738" s="220" t="s">
        <v>1871</v>
      </c>
      <c r="D738" s="188">
        <v>6731551</v>
      </c>
      <c r="E738" s="188">
        <v>1559025</v>
      </c>
      <c r="F738" s="188">
        <v>1559023.52</v>
      </c>
    </row>
    <row r="739" spans="3:6">
      <c r="C739" s="209" t="s">
        <v>4107</v>
      </c>
      <c r="D739" s="188">
        <v>6731551</v>
      </c>
      <c r="E739" s="188">
        <v>1559025</v>
      </c>
      <c r="F739" s="188">
        <v>1559023.52</v>
      </c>
    </row>
    <row r="740" spans="3:6">
      <c r="C740" s="220" t="s">
        <v>1872</v>
      </c>
      <c r="D740" s="188">
        <v>6731551</v>
      </c>
      <c r="E740" s="188">
        <v>1559025</v>
      </c>
      <c r="F740" s="188">
        <v>1559023.52</v>
      </c>
    </row>
    <row r="741" spans="3:6">
      <c r="C741" s="209" t="s">
        <v>1002</v>
      </c>
      <c r="D741" s="188">
        <v>42879899</v>
      </c>
      <c r="E741" s="188">
        <v>2</v>
      </c>
      <c r="F741" s="188">
        <v>0</v>
      </c>
    </row>
    <row r="742" spans="3:6">
      <c r="C742" s="220" t="s">
        <v>1003</v>
      </c>
      <c r="D742" s="188">
        <v>34241206</v>
      </c>
      <c r="E742" s="188">
        <v>1</v>
      </c>
      <c r="F742" s="188">
        <v>0</v>
      </c>
    </row>
    <row r="743" spans="3:6">
      <c r="C743" s="220" t="s">
        <v>2837</v>
      </c>
      <c r="D743" s="188">
        <v>8638693</v>
      </c>
      <c r="E743" s="188">
        <v>1</v>
      </c>
      <c r="F743" s="188">
        <v>0</v>
      </c>
    </row>
    <row r="744" spans="3:6">
      <c r="C744" s="209" t="s">
        <v>352</v>
      </c>
      <c r="D744" s="188">
        <v>17520178</v>
      </c>
      <c r="E744" s="188">
        <v>5995684.2400000002</v>
      </c>
      <c r="F744" s="188">
        <v>5995681.2199999997</v>
      </c>
    </row>
    <row r="745" spans="3:6">
      <c r="C745" s="220" t="s">
        <v>688</v>
      </c>
      <c r="D745" s="188">
        <v>17520178</v>
      </c>
      <c r="E745" s="188">
        <v>5995684.2400000002</v>
      </c>
      <c r="F745" s="188">
        <v>5995681.2199999997</v>
      </c>
    </row>
    <row r="746" spans="3:6">
      <c r="C746" s="209" t="s">
        <v>4106</v>
      </c>
      <c r="D746" s="188">
        <v>4768626</v>
      </c>
      <c r="E746" s="188">
        <v>1072942</v>
      </c>
      <c r="F746" s="188">
        <v>1072940.79</v>
      </c>
    </row>
    <row r="747" spans="3:6">
      <c r="C747" s="220" t="s">
        <v>1873</v>
      </c>
      <c r="D747" s="188">
        <v>4768626</v>
      </c>
      <c r="E747" s="188">
        <v>1072942</v>
      </c>
      <c r="F747" s="188">
        <v>1072940.79</v>
      </c>
    </row>
    <row r="748" spans="3:6">
      <c r="C748" s="209" t="s">
        <v>4105</v>
      </c>
      <c r="D748" s="188">
        <v>13364163</v>
      </c>
      <c r="E748" s="188">
        <v>2</v>
      </c>
      <c r="F748" s="188">
        <v>0</v>
      </c>
    </row>
    <row r="749" spans="3:6">
      <c r="C749" s="220" t="s">
        <v>2838</v>
      </c>
      <c r="D749" s="188">
        <v>13364163</v>
      </c>
      <c r="E749" s="188">
        <v>2</v>
      </c>
      <c r="F749" s="188">
        <v>0</v>
      </c>
    </row>
    <row r="750" spans="3:6">
      <c r="C750" s="209" t="s">
        <v>1874</v>
      </c>
      <c r="D750" s="188">
        <v>6731551</v>
      </c>
      <c r="E750" s="188">
        <v>1514600</v>
      </c>
      <c r="F750" s="188">
        <v>1514598.83</v>
      </c>
    </row>
    <row r="751" spans="3:6">
      <c r="C751" s="220" t="s">
        <v>1875</v>
      </c>
      <c r="D751" s="188">
        <v>6731551</v>
      </c>
      <c r="E751" s="188">
        <v>1514600</v>
      </c>
      <c r="F751" s="188">
        <v>1514598.83</v>
      </c>
    </row>
    <row r="752" spans="3:6">
      <c r="C752" s="209" t="s">
        <v>1876</v>
      </c>
      <c r="D752" s="188">
        <v>6731551</v>
      </c>
      <c r="E752" s="188">
        <v>1514600</v>
      </c>
      <c r="F752" s="188">
        <v>1514598.83</v>
      </c>
    </row>
    <row r="753" spans="3:6">
      <c r="C753" s="220" t="s">
        <v>1877</v>
      </c>
      <c r="D753" s="188">
        <v>6731551</v>
      </c>
      <c r="E753" s="188">
        <v>1514600</v>
      </c>
      <c r="F753" s="188">
        <v>1514598.83</v>
      </c>
    </row>
    <row r="754" spans="3:6">
      <c r="C754" s="209" t="s">
        <v>1878</v>
      </c>
      <c r="D754" s="188">
        <v>6731551</v>
      </c>
      <c r="E754" s="188">
        <v>1514600</v>
      </c>
      <c r="F754" s="188">
        <v>1514598.83</v>
      </c>
    </row>
    <row r="755" spans="3:6">
      <c r="C755" s="220" t="s">
        <v>1879</v>
      </c>
      <c r="D755" s="188">
        <v>6731551</v>
      </c>
      <c r="E755" s="188">
        <v>1514600</v>
      </c>
      <c r="F755" s="188">
        <v>1514598.83</v>
      </c>
    </row>
    <row r="756" spans="3:6">
      <c r="C756" s="209" t="s">
        <v>1880</v>
      </c>
      <c r="D756" s="188">
        <v>4768626</v>
      </c>
      <c r="E756" s="188">
        <v>1082886.8999999999</v>
      </c>
      <c r="F756" s="188">
        <v>1082884.58</v>
      </c>
    </row>
    <row r="757" spans="3:6">
      <c r="C757" s="220" t="s">
        <v>1881</v>
      </c>
      <c r="D757" s="188">
        <v>4768626</v>
      </c>
      <c r="E757" s="188">
        <v>1082886.8999999999</v>
      </c>
      <c r="F757" s="188">
        <v>1082884.58</v>
      </c>
    </row>
    <row r="758" spans="3:6">
      <c r="C758" s="209" t="s">
        <v>1882</v>
      </c>
      <c r="D758" s="188">
        <v>4768626</v>
      </c>
      <c r="E758" s="188">
        <v>1082885.8799999999</v>
      </c>
      <c r="F758" s="188">
        <v>1082884.58</v>
      </c>
    </row>
    <row r="759" spans="3:6">
      <c r="C759" s="220" t="s">
        <v>1883</v>
      </c>
      <c r="D759" s="188">
        <v>4768626</v>
      </c>
      <c r="E759" s="188">
        <v>1082885.8799999999</v>
      </c>
      <c r="F759" s="188">
        <v>1082884.58</v>
      </c>
    </row>
    <row r="760" spans="3:6">
      <c r="C760" s="209" t="s">
        <v>1884</v>
      </c>
      <c r="D760" s="188">
        <v>4768626</v>
      </c>
      <c r="E760" s="188">
        <v>1082884.8799999999</v>
      </c>
      <c r="F760" s="188">
        <v>1082884.58</v>
      </c>
    </row>
    <row r="761" spans="3:6">
      <c r="C761" s="220" t="s">
        <v>1885</v>
      </c>
      <c r="D761" s="188">
        <v>4768626</v>
      </c>
      <c r="E761" s="188">
        <v>1082884.8799999999</v>
      </c>
      <c r="F761" s="188">
        <v>1082884.58</v>
      </c>
    </row>
    <row r="762" spans="3:6">
      <c r="C762" s="209" t="s">
        <v>2691</v>
      </c>
      <c r="D762" s="188">
        <v>6731551</v>
      </c>
      <c r="E762" s="188">
        <v>1492141.94</v>
      </c>
      <c r="F762" s="188">
        <v>1492141.73</v>
      </c>
    </row>
    <row r="763" spans="3:6">
      <c r="C763" s="220" t="s">
        <v>1886</v>
      </c>
      <c r="D763" s="188">
        <v>6731551</v>
      </c>
      <c r="E763" s="188">
        <v>1492141.94</v>
      </c>
      <c r="F763" s="188">
        <v>1492141.73</v>
      </c>
    </row>
    <row r="764" spans="3:6">
      <c r="C764" s="209" t="s">
        <v>4104</v>
      </c>
      <c r="D764" s="188">
        <v>0</v>
      </c>
      <c r="E764" s="188">
        <v>29432907.489999998</v>
      </c>
      <c r="F764" s="188">
        <v>24950948.399999999</v>
      </c>
    </row>
    <row r="765" spans="3:6">
      <c r="C765" s="220" t="s">
        <v>3283</v>
      </c>
      <c r="D765" s="188">
        <v>0</v>
      </c>
      <c r="E765" s="188">
        <v>29432907.489999998</v>
      </c>
      <c r="F765" s="188">
        <v>24950948.399999999</v>
      </c>
    </row>
    <row r="766" spans="3:6">
      <c r="C766" s="209" t="s">
        <v>1887</v>
      </c>
      <c r="D766" s="188">
        <v>4768626</v>
      </c>
      <c r="E766" s="188">
        <v>1082888.8799999999</v>
      </c>
      <c r="F766" s="188">
        <v>1082884.56</v>
      </c>
    </row>
    <row r="767" spans="3:6">
      <c r="C767" s="220" t="s">
        <v>1888</v>
      </c>
      <c r="D767" s="188">
        <v>4768626</v>
      </c>
      <c r="E767" s="188">
        <v>1082888.8799999999</v>
      </c>
      <c r="F767" s="188">
        <v>1082884.56</v>
      </c>
    </row>
    <row r="768" spans="3:6">
      <c r="C768" s="209" t="s">
        <v>1889</v>
      </c>
      <c r="D768" s="188">
        <v>6731551</v>
      </c>
      <c r="E768" s="188">
        <v>1612000</v>
      </c>
      <c r="F768" s="188">
        <v>1611998.8</v>
      </c>
    </row>
    <row r="769" spans="3:6">
      <c r="C769" s="220" t="s">
        <v>1890</v>
      </c>
      <c r="D769" s="188">
        <v>6731551</v>
      </c>
      <c r="E769" s="188">
        <v>1612000</v>
      </c>
      <c r="F769" s="188">
        <v>1611998.8</v>
      </c>
    </row>
    <row r="770" spans="3:6">
      <c r="C770" s="209" t="s">
        <v>4103</v>
      </c>
      <c r="D770" s="188">
        <v>11208701</v>
      </c>
      <c r="E770" s="188">
        <v>2489493</v>
      </c>
      <c r="F770" s="188">
        <v>2489491.1</v>
      </c>
    </row>
    <row r="771" spans="3:6">
      <c r="C771" s="220" t="s">
        <v>1891</v>
      </c>
      <c r="D771" s="188">
        <v>11208701</v>
      </c>
      <c r="E771" s="188">
        <v>2489493</v>
      </c>
      <c r="F771" s="188">
        <v>2489491.1</v>
      </c>
    </row>
    <row r="772" spans="3:6">
      <c r="C772" s="209" t="s">
        <v>353</v>
      </c>
      <c r="D772" s="188">
        <v>196254331</v>
      </c>
      <c r="E772" s="188">
        <v>164159569.73000002</v>
      </c>
      <c r="F772" s="188">
        <v>164159167.56999999</v>
      </c>
    </row>
    <row r="773" spans="3:6">
      <c r="C773" s="220" t="s">
        <v>689</v>
      </c>
      <c r="D773" s="188">
        <v>188538682</v>
      </c>
      <c r="E773" s="188">
        <v>164159568.73000002</v>
      </c>
      <c r="F773" s="188">
        <v>164159167.56999999</v>
      </c>
    </row>
    <row r="774" spans="3:6">
      <c r="C774" s="220" t="s">
        <v>2839</v>
      </c>
      <c r="D774" s="188">
        <v>7715649</v>
      </c>
      <c r="E774" s="188">
        <v>1</v>
      </c>
      <c r="F774" s="188">
        <v>0</v>
      </c>
    </row>
    <row r="775" spans="3:6">
      <c r="C775" s="209" t="s">
        <v>1892</v>
      </c>
      <c r="D775" s="188">
        <v>11208701</v>
      </c>
      <c r="E775" s="188">
        <v>2489493</v>
      </c>
      <c r="F775" s="188">
        <v>2489491.1</v>
      </c>
    </row>
    <row r="776" spans="3:6">
      <c r="C776" s="220" t="s">
        <v>1893</v>
      </c>
      <c r="D776" s="188">
        <v>11208701</v>
      </c>
      <c r="E776" s="188">
        <v>2489493</v>
      </c>
      <c r="F776" s="188">
        <v>2489491.1</v>
      </c>
    </row>
    <row r="777" spans="3:6">
      <c r="C777" s="209" t="s">
        <v>1894</v>
      </c>
      <c r="D777" s="188">
        <v>11208701</v>
      </c>
      <c r="E777" s="188">
        <v>2489493</v>
      </c>
      <c r="F777" s="188">
        <v>2489491.1</v>
      </c>
    </row>
    <row r="778" spans="3:6">
      <c r="C778" s="220" t="s">
        <v>1895</v>
      </c>
      <c r="D778" s="188">
        <v>11208701</v>
      </c>
      <c r="E778" s="188">
        <v>2489493</v>
      </c>
      <c r="F778" s="188">
        <v>2489491.1</v>
      </c>
    </row>
    <row r="779" spans="3:6">
      <c r="C779" s="209" t="s">
        <v>1896</v>
      </c>
      <c r="D779" s="188">
        <v>4768626</v>
      </c>
      <c r="E779" s="188">
        <v>1077478</v>
      </c>
      <c r="F779" s="188">
        <v>1077476.07</v>
      </c>
    </row>
    <row r="780" spans="3:6">
      <c r="C780" s="220" t="s">
        <v>1897</v>
      </c>
      <c r="D780" s="188">
        <v>4768626</v>
      </c>
      <c r="E780" s="188">
        <v>1077478</v>
      </c>
      <c r="F780" s="188">
        <v>1077476.07</v>
      </c>
    </row>
    <row r="781" spans="3:6">
      <c r="C781" s="209" t="s">
        <v>4102</v>
      </c>
      <c r="D781" s="188">
        <v>8234119</v>
      </c>
      <c r="E781" s="188">
        <v>1</v>
      </c>
      <c r="F781" s="188">
        <v>0</v>
      </c>
    </row>
    <row r="782" spans="3:6">
      <c r="C782" s="220" t="s">
        <v>2840</v>
      </c>
      <c r="D782" s="188">
        <v>8234119</v>
      </c>
      <c r="E782" s="188">
        <v>1</v>
      </c>
      <c r="F782" s="188">
        <v>0</v>
      </c>
    </row>
    <row r="783" spans="3:6">
      <c r="C783" s="209" t="s">
        <v>1898</v>
      </c>
      <c r="D783" s="188">
        <v>4768626</v>
      </c>
      <c r="E783" s="188">
        <v>1077478</v>
      </c>
      <c r="F783" s="188">
        <v>1077476.07</v>
      </c>
    </row>
    <row r="784" spans="3:6">
      <c r="C784" s="220" t="s">
        <v>1899</v>
      </c>
      <c r="D784" s="188">
        <v>4768626</v>
      </c>
      <c r="E784" s="188">
        <v>1077478</v>
      </c>
      <c r="F784" s="188">
        <v>1077476.07</v>
      </c>
    </row>
    <row r="785" spans="3:6">
      <c r="C785" s="209" t="s">
        <v>1900</v>
      </c>
      <c r="D785" s="188">
        <v>4768626</v>
      </c>
      <c r="E785" s="188">
        <v>1077478</v>
      </c>
      <c r="F785" s="188">
        <v>1077476.07</v>
      </c>
    </row>
    <row r="786" spans="3:6">
      <c r="C786" s="220" t="s">
        <v>1901</v>
      </c>
      <c r="D786" s="188">
        <v>4768626</v>
      </c>
      <c r="E786" s="188">
        <v>1077478</v>
      </c>
      <c r="F786" s="188">
        <v>1077476.07</v>
      </c>
    </row>
    <row r="787" spans="3:6">
      <c r="C787" s="209" t="s">
        <v>354</v>
      </c>
      <c r="D787" s="188">
        <v>1065535947</v>
      </c>
      <c r="E787" s="188">
        <v>1488929048.3099999</v>
      </c>
      <c r="F787" s="188">
        <v>1432566200.2400002</v>
      </c>
    </row>
    <row r="788" spans="3:6">
      <c r="C788" s="220" t="s">
        <v>690</v>
      </c>
      <c r="D788" s="188">
        <v>1065535947</v>
      </c>
      <c r="E788" s="188">
        <v>1488929048.3099999</v>
      </c>
      <c r="F788" s="188">
        <v>1432566200.2400002</v>
      </c>
    </row>
    <row r="789" spans="3:6">
      <c r="C789" s="209" t="s">
        <v>2841</v>
      </c>
      <c r="D789" s="188">
        <v>4922731</v>
      </c>
      <c r="E789" s="188">
        <v>48803002</v>
      </c>
      <c r="F789" s="188">
        <v>48802038.990000002</v>
      </c>
    </row>
    <row r="790" spans="3:6">
      <c r="C790" s="220" t="s">
        <v>2842</v>
      </c>
      <c r="D790" s="188">
        <v>4922731</v>
      </c>
      <c r="E790" s="188">
        <v>2</v>
      </c>
      <c r="F790" s="188">
        <v>0</v>
      </c>
    </row>
    <row r="791" spans="3:6">
      <c r="C791" s="220" t="s">
        <v>4281</v>
      </c>
      <c r="D791" s="188">
        <v>0</v>
      </c>
      <c r="E791" s="188">
        <v>48803000</v>
      </c>
      <c r="F791" s="188">
        <v>48802038.990000002</v>
      </c>
    </row>
    <row r="792" spans="3:6">
      <c r="C792" s="209" t="s">
        <v>2843</v>
      </c>
      <c r="D792" s="188">
        <v>1955649</v>
      </c>
      <c r="E792" s="188">
        <v>2</v>
      </c>
      <c r="F792" s="188">
        <v>0</v>
      </c>
    </row>
    <row r="793" spans="3:6">
      <c r="C793" s="220" t="s">
        <v>2844</v>
      </c>
      <c r="D793" s="188">
        <v>1955649</v>
      </c>
      <c r="E793" s="188">
        <v>2</v>
      </c>
      <c r="F793" s="188">
        <v>0</v>
      </c>
    </row>
    <row r="794" spans="3:6">
      <c r="C794" s="209" t="s">
        <v>355</v>
      </c>
      <c r="D794" s="188">
        <v>7285276</v>
      </c>
      <c r="E794" s="188">
        <v>1</v>
      </c>
      <c r="F794" s="188">
        <v>0</v>
      </c>
    </row>
    <row r="795" spans="3:6">
      <c r="C795" s="220" t="s">
        <v>691</v>
      </c>
      <c r="D795" s="188">
        <v>7285276</v>
      </c>
      <c r="E795" s="188">
        <v>1</v>
      </c>
      <c r="F795" s="188">
        <v>0</v>
      </c>
    </row>
    <row r="796" spans="3:6">
      <c r="C796" s="209" t="s">
        <v>4101</v>
      </c>
      <c r="D796" s="188">
        <v>0</v>
      </c>
      <c r="E796" s="188">
        <v>10512738.369999999</v>
      </c>
      <c r="F796" s="188">
        <v>8700617.4100000001</v>
      </c>
    </row>
    <row r="797" spans="3:6">
      <c r="C797" s="220" t="s">
        <v>3702</v>
      </c>
      <c r="D797" s="188">
        <v>0</v>
      </c>
      <c r="E797" s="188">
        <v>10512738.369999999</v>
      </c>
      <c r="F797" s="188">
        <v>8700617.4100000001</v>
      </c>
    </row>
    <row r="798" spans="3:6">
      <c r="C798" s="220" t="s">
        <v>3557</v>
      </c>
      <c r="D798" s="188">
        <v>0</v>
      </c>
      <c r="E798" s="188">
        <v>0</v>
      </c>
      <c r="F798" s="188">
        <v>0</v>
      </c>
    </row>
    <row r="799" spans="3:6">
      <c r="C799" s="209" t="s">
        <v>4100</v>
      </c>
      <c r="D799" s="188">
        <v>0</v>
      </c>
      <c r="E799" s="188">
        <v>0</v>
      </c>
      <c r="F799" s="188">
        <v>0</v>
      </c>
    </row>
    <row r="800" spans="3:6">
      <c r="C800" s="220" t="s">
        <v>3556</v>
      </c>
      <c r="D800" s="188">
        <v>0</v>
      </c>
      <c r="E800" s="188">
        <v>0</v>
      </c>
      <c r="F800" s="188">
        <v>0</v>
      </c>
    </row>
    <row r="801" spans="3:6">
      <c r="C801" s="209" t="s">
        <v>2751</v>
      </c>
      <c r="D801" s="188">
        <v>47249975</v>
      </c>
      <c r="E801" s="188">
        <v>73856023.890000001</v>
      </c>
      <c r="F801" s="188">
        <v>73855993.049999997</v>
      </c>
    </row>
    <row r="802" spans="3:6">
      <c r="C802" s="220" t="s">
        <v>2752</v>
      </c>
      <c r="D802" s="188">
        <v>47249975</v>
      </c>
      <c r="E802" s="188">
        <v>44143023.890000001</v>
      </c>
      <c r="F802" s="188">
        <v>44142993.049999997</v>
      </c>
    </row>
    <row r="803" spans="3:6">
      <c r="C803" s="220" t="s">
        <v>3282</v>
      </c>
      <c r="D803" s="188">
        <v>0</v>
      </c>
      <c r="E803" s="188">
        <v>29713000</v>
      </c>
      <c r="F803" s="188">
        <v>29713000</v>
      </c>
    </row>
    <row r="804" spans="3:6">
      <c r="C804" s="209" t="s">
        <v>4099</v>
      </c>
      <c r="D804" s="188">
        <v>0</v>
      </c>
      <c r="E804" s="188">
        <v>0</v>
      </c>
      <c r="F804" s="188">
        <v>0</v>
      </c>
    </row>
    <row r="805" spans="3:6">
      <c r="C805" s="220" t="s">
        <v>3555</v>
      </c>
      <c r="D805" s="188">
        <v>0</v>
      </c>
      <c r="E805" s="188">
        <v>0</v>
      </c>
      <c r="F805" s="188">
        <v>0</v>
      </c>
    </row>
    <row r="806" spans="3:6">
      <c r="C806" s="209" t="s">
        <v>2583</v>
      </c>
      <c r="D806" s="188">
        <v>141818653</v>
      </c>
      <c r="E806" s="188">
        <v>119701443</v>
      </c>
      <c r="F806" s="188">
        <v>119701443</v>
      </c>
    </row>
    <row r="807" spans="3:6">
      <c r="C807" s="220" t="s">
        <v>2584</v>
      </c>
      <c r="D807" s="188">
        <v>141818653</v>
      </c>
      <c r="E807" s="188">
        <v>119701443</v>
      </c>
      <c r="F807" s="188">
        <v>119701443</v>
      </c>
    </row>
    <row r="808" spans="3:6">
      <c r="C808" s="209" t="s">
        <v>3554</v>
      </c>
      <c r="D808" s="188">
        <v>0</v>
      </c>
      <c r="E808" s="188">
        <v>0</v>
      </c>
      <c r="F808" s="188">
        <v>0</v>
      </c>
    </row>
    <row r="809" spans="3:6">
      <c r="C809" s="220" t="s">
        <v>3553</v>
      </c>
      <c r="D809" s="188">
        <v>0</v>
      </c>
      <c r="E809" s="188">
        <v>0</v>
      </c>
      <c r="F809" s="188">
        <v>0</v>
      </c>
    </row>
    <row r="810" spans="3:6">
      <c r="C810" s="209" t="s">
        <v>4098</v>
      </c>
      <c r="D810" s="188">
        <v>0</v>
      </c>
      <c r="E810" s="188">
        <v>0</v>
      </c>
      <c r="F810" s="188">
        <v>0</v>
      </c>
    </row>
    <row r="811" spans="3:6">
      <c r="C811" s="220" t="s">
        <v>3552</v>
      </c>
      <c r="D811" s="188">
        <v>0</v>
      </c>
      <c r="E811" s="188">
        <v>0</v>
      </c>
      <c r="F811" s="188">
        <v>0</v>
      </c>
    </row>
    <row r="812" spans="3:6">
      <c r="C812" s="209" t="s">
        <v>2585</v>
      </c>
      <c r="D812" s="188">
        <v>227424974</v>
      </c>
      <c r="E812" s="188">
        <v>262568983.75</v>
      </c>
      <c r="F812" s="188">
        <v>262148332.17999998</v>
      </c>
    </row>
    <row r="813" spans="3:6">
      <c r="C813" s="220" t="s">
        <v>2586</v>
      </c>
      <c r="D813" s="188">
        <v>227424974</v>
      </c>
      <c r="E813" s="188">
        <v>262568983.75</v>
      </c>
      <c r="F813" s="188">
        <v>262148332.17999998</v>
      </c>
    </row>
    <row r="814" spans="3:6">
      <c r="C814" s="209" t="s">
        <v>4097</v>
      </c>
      <c r="D814" s="188">
        <v>0</v>
      </c>
      <c r="E814" s="188">
        <v>0</v>
      </c>
      <c r="F814" s="188">
        <v>0</v>
      </c>
    </row>
    <row r="815" spans="3:6">
      <c r="C815" s="220" t="s">
        <v>3551</v>
      </c>
      <c r="D815" s="188">
        <v>0</v>
      </c>
      <c r="E815" s="188">
        <v>0</v>
      </c>
      <c r="F815" s="188">
        <v>0</v>
      </c>
    </row>
    <row r="816" spans="3:6">
      <c r="C816" s="209" t="s">
        <v>2845</v>
      </c>
      <c r="D816" s="188">
        <v>10326196</v>
      </c>
      <c r="E816" s="188">
        <v>10000001</v>
      </c>
      <c r="F816" s="188">
        <v>10000000</v>
      </c>
    </row>
    <row r="817" spans="3:6">
      <c r="C817" s="220" t="s">
        <v>2846</v>
      </c>
      <c r="D817" s="188">
        <v>10326196</v>
      </c>
      <c r="E817" s="188">
        <v>10000001</v>
      </c>
      <c r="F817" s="188">
        <v>10000000</v>
      </c>
    </row>
    <row r="818" spans="3:6">
      <c r="C818" s="209" t="s">
        <v>3550</v>
      </c>
      <c r="D818" s="188">
        <v>0</v>
      </c>
      <c r="E818" s="188">
        <v>0</v>
      </c>
      <c r="F818" s="188">
        <v>0</v>
      </c>
    </row>
    <row r="819" spans="3:6">
      <c r="C819" s="220" t="s">
        <v>3549</v>
      </c>
      <c r="D819" s="188">
        <v>0</v>
      </c>
      <c r="E819" s="188">
        <v>0</v>
      </c>
      <c r="F819" s="188">
        <v>0</v>
      </c>
    </row>
    <row r="820" spans="3:6">
      <c r="C820" s="209" t="s">
        <v>3548</v>
      </c>
      <c r="D820" s="188">
        <v>0</v>
      </c>
      <c r="E820" s="188">
        <v>0</v>
      </c>
      <c r="F820" s="188">
        <v>0</v>
      </c>
    </row>
    <row r="821" spans="3:6">
      <c r="C821" s="220" t="s">
        <v>3547</v>
      </c>
      <c r="D821" s="188">
        <v>0</v>
      </c>
      <c r="E821" s="188">
        <v>0</v>
      </c>
      <c r="F821" s="188">
        <v>0</v>
      </c>
    </row>
    <row r="822" spans="3:6">
      <c r="C822" s="209" t="s">
        <v>356</v>
      </c>
      <c r="D822" s="188">
        <v>109863228</v>
      </c>
      <c r="E822" s="188">
        <v>153535851.5</v>
      </c>
      <c r="F822" s="188">
        <v>38242470.93</v>
      </c>
    </row>
    <row r="823" spans="3:6">
      <c r="C823" s="220" t="s">
        <v>692</v>
      </c>
      <c r="D823" s="188">
        <v>109863228</v>
      </c>
      <c r="E823" s="188">
        <v>153535851.5</v>
      </c>
      <c r="F823" s="188">
        <v>38242470.93</v>
      </c>
    </row>
    <row r="824" spans="3:6">
      <c r="C824" s="209" t="s">
        <v>4280</v>
      </c>
      <c r="D824" s="188">
        <v>0</v>
      </c>
      <c r="E824" s="188">
        <v>9151000</v>
      </c>
      <c r="F824" s="188">
        <v>9150124.9700000007</v>
      </c>
    </row>
    <row r="825" spans="3:6">
      <c r="C825" s="220" t="s">
        <v>4279</v>
      </c>
      <c r="D825" s="188">
        <v>0</v>
      </c>
      <c r="E825" s="188">
        <v>9151000</v>
      </c>
      <c r="F825" s="188">
        <v>9150124.9700000007</v>
      </c>
    </row>
    <row r="826" spans="3:6">
      <c r="C826" s="209" t="s">
        <v>3101</v>
      </c>
      <c r="D826" s="188">
        <v>0</v>
      </c>
      <c r="E826" s="188">
        <v>14422575.66</v>
      </c>
      <c r="F826" s="188">
        <v>14422574.66</v>
      </c>
    </row>
    <row r="827" spans="3:6">
      <c r="C827" s="220" t="s">
        <v>3102</v>
      </c>
      <c r="D827" s="188">
        <v>0</v>
      </c>
      <c r="E827" s="188">
        <v>14422575.66</v>
      </c>
      <c r="F827" s="188">
        <v>14422574.66</v>
      </c>
    </row>
    <row r="828" spans="3:6">
      <c r="C828" s="209" t="s">
        <v>2847</v>
      </c>
      <c r="D828" s="188">
        <v>8253326</v>
      </c>
      <c r="E828" s="188">
        <v>36081002</v>
      </c>
      <c r="F828" s="188">
        <v>36080180.460000001</v>
      </c>
    </row>
    <row r="829" spans="3:6">
      <c r="C829" s="220" t="s">
        <v>2848</v>
      </c>
      <c r="D829" s="188">
        <v>8253326</v>
      </c>
      <c r="E829" s="188">
        <v>2</v>
      </c>
      <c r="F829" s="188">
        <v>0</v>
      </c>
    </row>
    <row r="830" spans="3:6">
      <c r="C830" s="220" t="s">
        <v>4278</v>
      </c>
      <c r="D830" s="188">
        <v>0</v>
      </c>
      <c r="E830" s="188">
        <v>36081000</v>
      </c>
      <c r="F830" s="188">
        <v>36080180.460000001</v>
      </c>
    </row>
    <row r="831" spans="3:6">
      <c r="C831" s="209" t="s">
        <v>1065</v>
      </c>
      <c r="D831" s="188">
        <v>124100127</v>
      </c>
      <c r="E831" s="188">
        <v>159584652.41</v>
      </c>
      <c r="F831" s="188">
        <v>159572283.41</v>
      </c>
    </row>
    <row r="832" spans="3:6">
      <c r="C832" s="220" t="s">
        <v>1066</v>
      </c>
      <c r="D832" s="188">
        <v>124100127</v>
      </c>
      <c r="E832" s="188">
        <v>159584652.41</v>
      </c>
      <c r="F832" s="188">
        <v>159572283.41</v>
      </c>
    </row>
    <row r="833" spans="3:6">
      <c r="C833" s="208" t="s">
        <v>281</v>
      </c>
      <c r="D833" s="196">
        <v>6479036</v>
      </c>
      <c r="E833" s="196">
        <v>229357777.65000001</v>
      </c>
      <c r="F833" s="196">
        <v>221039582.94000003</v>
      </c>
    </row>
    <row r="834" spans="3:6">
      <c r="C834" s="209" t="s">
        <v>2514</v>
      </c>
      <c r="D834" s="188">
        <v>6479036</v>
      </c>
      <c r="E834" s="188">
        <v>19922820.650000002</v>
      </c>
      <c r="F834" s="188">
        <v>11604684.330000002</v>
      </c>
    </row>
    <row r="835" spans="3:6">
      <c r="C835" s="220" t="s">
        <v>2515</v>
      </c>
      <c r="D835" s="188">
        <v>6479036</v>
      </c>
      <c r="E835" s="188">
        <v>19922820.650000002</v>
      </c>
      <c r="F835" s="188">
        <v>11604684.330000002</v>
      </c>
    </row>
    <row r="836" spans="3:6">
      <c r="C836" s="209" t="s">
        <v>4096</v>
      </c>
      <c r="D836" s="188">
        <v>0</v>
      </c>
      <c r="E836" s="188">
        <v>167594347</v>
      </c>
      <c r="F836" s="188">
        <v>167594346.33000001</v>
      </c>
    </row>
    <row r="837" spans="3:6">
      <c r="C837" s="220" t="s">
        <v>3223</v>
      </c>
      <c r="D837" s="188">
        <v>0</v>
      </c>
      <c r="E837" s="188">
        <v>167594347</v>
      </c>
      <c r="F837" s="188">
        <v>167594346.33000001</v>
      </c>
    </row>
    <row r="838" spans="3:6">
      <c r="C838" s="209" t="s">
        <v>2751</v>
      </c>
      <c r="D838" s="188">
        <v>0</v>
      </c>
      <c r="E838" s="188">
        <v>41840610</v>
      </c>
      <c r="F838" s="188">
        <v>41840552.280000001</v>
      </c>
    </row>
    <row r="839" spans="3:6">
      <c r="C839" s="220" t="s">
        <v>3282</v>
      </c>
      <c r="D839" s="188">
        <v>0</v>
      </c>
      <c r="E839" s="188">
        <v>41840610</v>
      </c>
      <c r="F839" s="188">
        <v>41840552.280000001</v>
      </c>
    </row>
    <row r="840" spans="3:6">
      <c r="C840" s="208" t="s">
        <v>296</v>
      </c>
      <c r="D840" s="196">
        <v>0</v>
      </c>
      <c r="E840" s="196">
        <v>126818691.84999999</v>
      </c>
      <c r="F840" s="196">
        <v>126818691.84999999</v>
      </c>
    </row>
    <row r="841" spans="3:6">
      <c r="C841" s="209" t="s">
        <v>4315</v>
      </c>
      <c r="D841" s="188">
        <v>0</v>
      </c>
      <c r="E841" s="188">
        <v>126818691.84999999</v>
      </c>
      <c r="F841" s="188">
        <v>126818691.84999999</v>
      </c>
    </row>
    <row r="842" spans="3:6">
      <c r="C842" s="220" t="s">
        <v>4314</v>
      </c>
      <c r="D842" s="188">
        <v>0</v>
      </c>
      <c r="E842" s="188">
        <v>126818691.84999999</v>
      </c>
      <c r="F842" s="188">
        <v>126818691.84999999</v>
      </c>
    </row>
    <row r="843" spans="3:6">
      <c r="C843" s="208" t="s">
        <v>282</v>
      </c>
      <c r="D843" s="196">
        <v>180750000</v>
      </c>
      <c r="E843" s="196">
        <v>0</v>
      </c>
      <c r="F843" s="196">
        <v>0</v>
      </c>
    </row>
    <row r="844" spans="3:6">
      <c r="C844" s="209" t="s">
        <v>4095</v>
      </c>
      <c r="D844" s="188">
        <v>180750000</v>
      </c>
      <c r="E844" s="188">
        <v>0</v>
      </c>
      <c r="F844" s="188">
        <v>0</v>
      </c>
    </row>
    <row r="845" spans="3:6">
      <c r="C845" s="220" t="s">
        <v>683</v>
      </c>
      <c r="D845" s="188">
        <v>180750000</v>
      </c>
      <c r="E845" s="188">
        <v>0</v>
      </c>
      <c r="F845" s="188">
        <v>0</v>
      </c>
    </row>
    <row r="846" spans="3:6">
      <c r="C846" s="208" t="s">
        <v>283</v>
      </c>
      <c r="D846" s="196">
        <v>130263116</v>
      </c>
      <c r="E846" s="196">
        <v>130263116</v>
      </c>
      <c r="F846" s="196">
        <v>0</v>
      </c>
    </row>
    <row r="847" spans="3:6">
      <c r="C847" s="209" t="s">
        <v>347</v>
      </c>
      <c r="D847" s="188">
        <v>63658116</v>
      </c>
      <c r="E847" s="188">
        <v>63658116</v>
      </c>
      <c r="F847" s="188">
        <v>0</v>
      </c>
    </row>
    <row r="848" spans="3:6">
      <c r="C848" s="220" t="s">
        <v>682</v>
      </c>
      <c r="D848" s="188">
        <v>63658116</v>
      </c>
      <c r="E848" s="188">
        <v>63658116</v>
      </c>
      <c r="F848" s="188">
        <v>0</v>
      </c>
    </row>
    <row r="849" spans="3:6">
      <c r="C849" s="209" t="s">
        <v>4095</v>
      </c>
      <c r="D849" s="188">
        <v>66605000</v>
      </c>
      <c r="E849" s="188">
        <v>66605000</v>
      </c>
      <c r="F849" s="188">
        <v>0</v>
      </c>
    </row>
    <row r="850" spans="3:6">
      <c r="C850" s="220" t="s">
        <v>683</v>
      </c>
      <c r="D850" s="188">
        <v>66605000</v>
      </c>
      <c r="E850" s="188">
        <v>66605000</v>
      </c>
      <c r="F850" s="188">
        <v>0</v>
      </c>
    </row>
    <row r="851" spans="3:6">
      <c r="C851" s="207" t="s">
        <v>357</v>
      </c>
      <c r="D851" s="188">
        <v>617195655</v>
      </c>
      <c r="E851" s="188">
        <v>1295245036.3499999</v>
      </c>
      <c r="F851" s="188">
        <v>1213671146.3900001</v>
      </c>
    </row>
    <row r="852" spans="3:6">
      <c r="C852" s="208" t="s">
        <v>279</v>
      </c>
      <c r="D852" s="196">
        <v>435947524</v>
      </c>
      <c r="E852" s="196">
        <v>985391861.97000003</v>
      </c>
      <c r="F852" s="196">
        <v>943897524.05000007</v>
      </c>
    </row>
    <row r="853" spans="3:6">
      <c r="C853" s="209" t="s">
        <v>1176</v>
      </c>
      <c r="D853" s="188">
        <v>11075727</v>
      </c>
      <c r="E853" s="188">
        <v>1</v>
      </c>
      <c r="F853" s="188">
        <v>0</v>
      </c>
    </row>
    <row r="854" spans="3:6">
      <c r="C854" s="220" t="s">
        <v>1177</v>
      </c>
      <c r="D854" s="188">
        <v>11075727</v>
      </c>
      <c r="E854" s="188">
        <v>1</v>
      </c>
      <c r="F854" s="188">
        <v>0</v>
      </c>
    </row>
    <row r="855" spans="3:6">
      <c r="C855" s="209" t="s">
        <v>1178</v>
      </c>
      <c r="D855" s="188">
        <v>4612045</v>
      </c>
      <c r="E855" s="188">
        <v>1.95</v>
      </c>
      <c r="F855" s="188">
        <v>0</v>
      </c>
    </row>
    <row r="856" spans="3:6">
      <c r="C856" s="220" t="s">
        <v>1179</v>
      </c>
      <c r="D856" s="188">
        <v>4612045</v>
      </c>
      <c r="E856" s="188">
        <v>1.95</v>
      </c>
      <c r="F856" s="188">
        <v>0</v>
      </c>
    </row>
    <row r="857" spans="3:6">
      <c r="C857" s="209" t="s">
        <v>358</v>
      </c>
      <c r="D857" s="188">
        <v>1427920</v>
      </c>
      <c r="E857" s="188">
        <v>2930750</v>
      </c>
      <c r="F857" s="188">
        <v>0</v>
      </c>
    </row>
    <row r="858" spans="3:6">
      <c r="C858" s="220" t="s">
        <v>693</v>
      </c>
      <c r="D858" s="188">
        <v>1427920</v>
      </c>
      <c r="E858" s="188">
        <v>2930750</v>
      </c>
      <c r="F858" s="188">
        <v>0</v>
      </c>
    </row>
    <row r="859" spans="3:6">
      <c r="C859" s="209" t="s">
        <v>2692</v>
      </c>
      <c r="D859" s="188">
        <v>29813568</v>
      </c>
      <c r="E859" s="188">
        <v>18825310</v>
      </c>
      <c r="F859" s="188">
        <v>18825309.73</v>
      </c>
    </row>
    <row r="860" spans="3:6">
      <c r="C860" s="220" t="s">
        <v>2587</v>
      </c>
      <c r="D860" s="188">
        <v>29813568</v>
      </c>
      <c r="E860" s="188">
        <v>18825310</v>
      </c>
      <c r="F860" s="188">
        <v>18825309.73</v>
      </c>
    </row>
    <row r="861" spans="3:6">
      <c r="C861" s="209" t="s">
        <v>359</v>
      </c>
      <c r="D861" s="188">
        <v>323502</v>
      </c>
      <c r="E861" s="188">
        <v>21728486.52</v>
      </c>
      <c r="F861" s="188">
        <v>16298717.41</v>
      </c>
    </row>
    <row r="862" spans="3:6">
      <c r="C862" s="220" t="s">
        <v>694</v>
      </c>
      <c r="D862" s="188">
        <v>323502</v>
      </c>
      <c r="E862" s="188">
        <v>21728486.52</v>
      </c>
      <c r="F862" s="188">
        <v>16298717.41</v>
      </c>
    </row>
    <row r="863" spans="3:6">
      <c r="C863" s="209" t="s">
        <v>4094</v>
      </c>
      <c r="D863" s="188">
        <v>0</v>
      </c>
      <c r="E863" s="188">
        <v>17850720.07</v>
      </c>
      <c r="F863" s="188">
        <v>17041636.059999999</v>
      </c>
    </row>
    <row r="864" spans="3:6">
      <c r="C864" s="220" t="s">
        <v>3185</v>
      </c>
      <c r="D864" s="188">
        <v>0</v>
      </c>
      <c r="E864" s="188">
        <v>17850720.07</v>
      </c>
      <c r="F864" s="188">
        <v>17041636.059999999</v>
      </c>
    </row>
    <row r="865" spans="3:6">
      <c r="C865" s="209" t="s">
        <v>4191</v>
      </c>
      <c r="D865" s="188">
        <v>0</v>
      </c>
      <c r="E865" s="188">
        <v>1019206.37</v>
      </c>
      <c r="F865" s="188">
        <v>0</v>
      </c>
    </row>
    <row r="866" spans="3:6">
      <c r="C866" s="220" t="s">
        <v>4190</v>
      </c>
      <c r="D866" s="188">
        <v>0</v>
      </c>
      <c r="E866" s="188">
        <v>1019206.37</v>
      </c>
      <c r="F866" s="188">
        <v>0</v>
      </c>
    </row>
    <row r="867" spans="3:6">
      <c r="C867" s="209" t="s">
        <v>4093</v>
      </c>
      <c r="D867" s="188">
        <v>19672786</v>
      </c>
      <c r="E867" s="188">
        <v>18949318.630000003</v>
      </c>
      <c r="F867" s="188">
        <v>18910638.830000002</v>
      </c>
    </row>
    <row r="868" spans="3:6">
      <c r="C868" s="220" t="s">
        <v>2588</v>
      </c>
      <c r="D868" s="188">
        <v>19672786</v>
      </c>
      <c r="E868" s="188">
        <v>18949318.630000003</v>
      </c>
      <c r="F868" s="188">
        <v>18910638.830000002</v>
      </c>
    </row>
    <row r="869" spans="3:6">
      <c r="C869" s="209" t="s">
        <v>4189</v>
      </c>
      <c r="D869" s="188">
        <v>0</v>
      </c>
      <c r="E869" s="188">
        <v>7487950.75</v>
      </c>
      <c r="F869" s="188">
        <v>0</v>
      </c>
    </row>
    <row r="870" spans="3:6">
      <c r="C870" s="220" t="s">
        <v>4188</v>
      </c>
      <c r="D870" s="188">
        <v>0</v>
      </c>
      <c r="E870" s="188">
        <v>7487950.75</v>
      </c>
      <c r="F870" s="188">
        <v>0</v>
      </c>
    </row>
    <row r="871" spans="3:6">
      <c r="C871" s="209" t="s">
        <v>1180</v>
      </c>
      <c r="D871" s="188">
        <v>6606206</v>
      </c>
      <c r="E871" s="188">
        <v>1.83</v>
      </c>
      <c r="F871" s="188">
        <v>0</v>
      </c>
    </row>
    <row r="872" spans="3:6">
      <c r="C872" s="220" t="s">
        <v>1181</v>
      </c>
      <c r="D872" s="188">
        <v>6606206</v>
      </c>
      <c r="E872" s="188">
        <v>1.83</v>
      </c>
      <c r="F872" s="188">
        <v>0</v>
      </c>
    </row>
    <row r="873" spans="3:6">
      <c r="C873" s="209" t="s">
        <v>1182</v>
      </c>
      <c r="D873" s="188">
        <v>12313456</v>
      </c>
      <c r="E873" s="188">
        <v>4000000.03</v>
      </c>
      <c r="F873" s="188">
        <v>3316375.28</v>
      </c>
    </row>
    <row r="874" spans="3:6">
      <c r="C874" s="220" t="s">
        <v>1183</v>
      </c>
      <c r="D874" s="188">
        <v>12313456</v>
      </c>
      <c r="E874" s="188">
        <v>4000000.03</v>
      </c>
      <c r="F874" s="188">
        <v>3316375.28</v>
      </c>
    </row>
    <row r="875" spans="3:6">
      <c r="C875" s="209" t="s">
        <v>1419</v>
      </c>
      <c r="D875" s="188">
        <v>6755494</v>
      </c>
      <c r="E875" s="188">
        <v>1539100.44</v>
      </c>
      <c r="F875" s="188">
        <v>1539098.81</v>
      </c>
    </row>
    <row r="876" spans="3:6">
      <c r="C876" s="220" t="s">
        <v>1420</v>
      </c>
      <c r="D876" s="188">
        <v>6755494</v>
      </c>
      <c r="E876" s="188">
        <v>1539100.44</v>
      </c>
      <c r="F876" s="188">
        <v>1539098.81</v>
      </c>
    </row>
    <row r="877" spans="3:6">
      <c r="C877" s="209" t="s">
        <v>1421</v>
      </c>
      <c r="D877" s="188">
        <v>6755494</v>
      </c>
      <c r="E877" s="188">
        <v>1778198</v>
      </c>
      <c r="F877" s="188">
        <v>1539098.8</v>
      </c>
    </row>
    <row r="878" spans="3:6">
      <c r="C878" s="220" t="s">
        <v>1422</v>
      </c>
      <c r="D878" s="188">
        <v>6755494</v>
      </c>
      <c r="E878" s="188">
        <v>1778198</v>
      </c>
      <c r="F878" s="188">
        <v>1539098.8</v>
      </c>
    </row>
    <row r="879" spans="3:6">
      <c r="C879" s="209" t="s">
        <v>1423</v>
      </c>
      <c r="D879" s="188">
        <v>4785373</v>
      </c>
      <c r="E879" s="188">
        <v>1083407.57</v>
      </c>
      <c r="F879" s="188">
        <v>1083405.71</v>
      </c>
    </row>
    <row r="880" spans="3:6">
      <c r="C880" s="220" t="s">
        <v>1424</v>
      </c>
      <c r="D880" s="188">
        <v>4785373</v>
      </c>
      <c r="E880" s="188">
        <v>1083407.57</v>
      </c>
      <c r="F880" s="188">
        <v>1083405.71</v>
      </c>
    </row>
    <row r="881" spans="3:6">
      <c r="C881" s="209" t="s">
        <v>1425</v>
      </c>
      <c r="D881" s="188">
        <v>6755494</v>
      </c>
      <c r="E881" s="188">
        <v>1494129.53</v>
      </c>
      <c r="F881" s="188">
        <v>1494129.24</v>
      </c>
    </row>
    <row r="882" spans="3:6">
      <c r="C882" s="220" t="s">
        <v>1426</v>
      </c>
      <c r="D882" s="188">
        <v>6755494</v>
      </c>
      <c r="E882" s="188">
        <v>1494129.53</v>
      </c>
      <c r="F882" s="188">
        <v>1494129.24</v>
      </c>
    </row>
    <row r="883" spans="3:6">
      <c r="C883" s="209" t="s">
        <v>1427</v>
      </c>
      <c r="D883" s="188">
        <v>6755494</v>
      </c>
      <c r="E883" s="188">
        <v>1519099</v>
      </c>
      <c r="F883" s="188">
        <v>1519098.8</v>
      </c>
    </row>
    <row r="884" spans="3:6">
      <c r="C884" s="220" t="s">
        <v>1428</v>
      </c>
      <c r="D884" s="188">
        <v>6755494</v>
      </c>
      <c r="E884" s="188">
        <v>1519099</v>
      </c>
      <c r="F884" s="188">
        <v>1519098.8</v>
      </c>
    </row>
    <row r="885" spans="3:6">
      <c r="C885" s="209" t="s">
        <v>1429</v>
      </c>
      <c r="D885" s="188">
        <v>4785373</v>
      </c>
      <c r="E885" s="188">
        <v>0</v>
      </c>
      <c r="F885" s="188">
        <v>0</v>
      </c>
    </row>
    <row r="886" spans="3:6">
      <c r="C886" s="220" t="s">
        <v>1430</v>
      </c>
      <c r="D886" s="188">
        <v>4785373</v>
      </c>
      <c r="E886" s="188">
        <v>0</v>
      </c>
      <c r="F886" s="188">
        <v>0</v>
      </c>
    </row>
    <row r="887" spans="3:6">
      <c r="C887" s="209" t="s">
        <v>1431</v>
      </c>
      <c r="D887" s="188">
        <v>11249055</v>
      </c>
      <c r="E887" s="188">
        <v>0</v>
      </c>
      <c r="F887" s="188">
        <v>0</v>
      </c>
    </row>
    <row r="888" spans="3:6">
      <c r="C888" s="220" t="s">
        <v>1432</v>
      </c>
      <c r="D888" s="188">
        <v>11249055</v>
      </c>
      <c r="E888" s="188">
        <v>0</v>
      </c>
      <c r="F888" s="188">
        <v>0</v>
      </c>
    </row>
    <row r="889" spans="3:6">
      <c r="C889" s="209" t="s">
        <v>1433</v>
      </c>
      <c r="D889" s="188">
        <v>11249055</v>
      </c>
      <c r="E889" s="188">
        <v>0</v>
      </c>
      <c r="F889" s="188">
        <v>0</v>
      </c>
    </row>
    <row r="890" spans="3:6">
      <c r="C890" s="220" t="s">
        <v>1434</v>
      </c>
      <c r="D890" s="188">
        <v>11249055</v>
      </c>
      <c r="E890" s="188">
        <v>0</v>
      </c>
      <c r="F890" s="188">
        <v>0</v>
      </c>
    </row>
    <row r="891" spans="3:6">
      <c r="C891" s="209" t="s">
        <v>1435</v>
      </c>
      <c r="D891" s="188">
        <v>11249055</v>
      </c>
      <c r="E891" s="188">
        <v>0</v>
      </c>
      <c r="F891" s="188">
        <v>0</v>
      </c>
    </row>
    <row r="892" spans="3:6">
      <c r="C892" s="220" t="s">
        <v>1436</v>
      </c>
      <c r="D892" s="188">
        <v>11249055</v>
      </c>
      <c r="E892" s="188">
        <v>0</v>
      </c>
      <c r="F892" s="188">
        <v>0</v>
      </c>
    </row>
    <row r="893" spans="3:6">
      <c r="C893" s="209" t="s">
        <v>1437</v>
      </c>
      <c r="D893" s="188">
        <v>6755494</v>
      </c>
      <c r="E893" s="188">
        <v>1</v>
      </c>
      <c r="F893" s="188">
        <v>0</v>
      </c>
    </row>
    <row r="894" spans="3:6">
      <c r="C894" s="220" t="s">
        <v>1438</v>
      </c>
      <c r="D894" s="188">
        <v>6755494</v>
      </c>
      <c r="E894" s="188">
        <v>1</v>
      </c>
      <c r="F894" s="188">
        <v>0</v>
      </c>
    </row>
    <row r="895" spans="3:6">
      <c r="C895" s="209" t="s">
        <v>360</v>
      </c>
      <c r="D895" s="188">
        <v>46629417</v>
      </c>
      <c r="E895" s="188">
        <v>33893346.219999999</v>
      </c>
      <c r="F895" s="188">
        <v>26106898.219999999</v>
      </c>
    </row>
    <row r="896" spans="3:6">
      <c r="C896" s="220" t="s">
        <v>695</v>
      </c>
      <c r="D896" s="188">
        <v>46629417</v>
      </c>
      <c r="E896" s="188">
        <v>33893346.219999999</v>
      </c>
      <c r="F896" s="188">
        <v>26106898.219999999</v>
      </c>
    </row>
    <row r="897" spans="3:6">
      <c r="C897" s="209" t="s">
        <v>3313</v>
      </c>
      <c r="D897" s="188">
        <v>0</v>
      </c>
      <c r="E897" s="188">
        <v>20684456.359999999</v>
      </c>
      <c r="F897" s="188">
        <v>11876851.35</v>
      </c>
    </row>
    <row r="898" spans="3:6">
      <c r="C898" s="220" t="s">
        <v>3312</v>
      </c>
      <c r="D898" s="188">
        <v>0</v>
      </c>
      <c r="E898" s="188">
        <v>20684456.359999999</v>
      </c>
      <c r="F898" s="188">
        <v>11876851.35</v>
      </c>
    </row>
    <row r="899" spans="3:6">
      <c r="C899" s="209" t="s">
        <v>3281</v>
      </c>
      <c r="D899" s="188">
        <v>0</v>
      </c>
      <c r="E899" s="188">
        <v>0</v>
      </c>
      <c r="F899" s="188">
        <v>0</v>
      </c>
    </row>
    <row r="900" spans="3:6">
      <c r="C900" s="220" t="s">
        <v>3280</v>
      </c>
      <c r="D900" s="188">
        <v>0</v>
      </c>
      <c r="E900" s="188">
        <v>0</v>
      </c>
      <c r="F900" s="188">
        <v>0</v>
      </c>
    </row>
    <row r="901" spans="3:6">
      <c r="C901" s="209" t="s">
        <v>361</v>
      </c>
      <c r="D901" s="188">
        <v>17110090</v>
      </c>
      <c r="E901" s="188">
        <v>363913538.35000002</v>
      </c>
      <c r="F901" s="188">
        <v>363913537.38999999</v>
      </c>
    </row>
    <row r="902" spans="3:6">
      <c r="C902" s="220" t="s">
        <v>696</v>
      </c>
      <c r="D902" s="188">
        <v>17110090</v>
      </c>
      <c r="E902" s="188">
        <v>363913538.35000002</v>
      </c>
      <c r="F902" s="188">
        <v>363913537.38999999</v>
      </c>
    </row>
    <row r="903" spans="3:6">
      <c r="C903" s="209" t="s">
        <v>362</v>
      </c>
      <c r="D903" s="188">
        <v>11406726</v>
      </c>
      <c r="E903" s="188">
        <v>117035794</v>
      </c>
      <c r="F903" s="188">
        <v>117035793</v>
      </c>
    </row>
    <row r="904" spans="3:6">
      <c r="C904" s="220" t="s">
        <v>697</v>
      </c>
      <c r="D904" s="188">
        <v>11406726</v>
      </c>
      <c r="E904" s="188">
        <v>117035794</v>
      </c>
      <c r="F904" s="188">
        <v>117035793</v>
      </c>
    </row>
    <row r="905" spans="3:6">
      <c r="C905" s="209" t="s">
        <v>4092</v>
      </c>
      <c r="D905" s="188">
        <v>0</v>
      </c>
      <c r="E905" s="188">
        <v>1761967.74</v>
      </c>
      <c r="F905" s="188">
        <v>0</v>
      </c>
    </row>
    <row r="906" spans="3:6">
      <c r="C906" s="220" t="s">
        <v>3279</v>
      </c>
      <c r="D906" s="188">
        <v>0</v>
      </c>
      <c r="E906" s="188">
        <v>1761967.74</v>
      </c>
      <c r="F906" s="188">
        <v>0</v>
      </c>
    </row>
    <row r="907" spans="3:6">
      <c r="C907" s="209" t="s">
        <v>363</v>
      </c>
      <c r="D907" s="188">
        <v>63647720</v>
      </c>
      <c r="E907" s="188">
        <v>1800604</v>
      </c>
      <c r="F907" s="188">
        <v>1335402</v>
      </c>
    </row>
    <row r="908" spans="3:6">
      <c r="C908" s="220" t="s">
        <v>698</v>
      </c>
      <c r="D908" s="188">
        <v>63647720</v>
      </c>
      <c r="E908" s="188">
        <v>1800604</v>
      </c>
      <c r="F908" s="188">
        <v>1335402</v>
      </c>
    </row>
    <row r="909" spans="3:6">
      <c r="C909" s="209" t="s">
        <v>1489</v>
      </c>
      <c r="D909" s="188">
        <v>4785373</v>
      </c>
      <c r="E909" s="188">
        <v>1</v>
      </c>
      <c r="F909" s="188">
        <v>0</v>
      </c>
    </row>
    <row r="910" spans="3:6">
      <c r="C910" s="220" t="s">
        <v>1490</v>
      </c>
      <c r="D910" s="188">
        <v>4785373</v>
      </c>
      <c r="E910" s="188">
        <v>1</v>
      </c>
      <c r="F910" s="188">
        <v>0</v>
      </c>
    </row>
    <row r="911" spans="3:6">
      <c r="C911" s="209" t="s">
        <v>1491</v>
      </c>
      <c r="D911" s="188">
        <v>6755494</v>
      </c>
      <c r="E911" s="188">
        <v>1</v>
      </c>
      <c r="F911" s="188">
        <v>0</v>
      </c>
    </row>
    <row r="912" spans="3:6">
      <c r="C912" s="220" t="s">
        <v>1492</v>
      </c>
      <c r="D912" s="188">
        <v>6755494</v>
      </c>
      <c r="E912" s="188">
        <v>1</v>
      </c>
      <c r="F912" s="188">
        <v>0</v>
      </c>
    </row>
    <row r="913" spans="3:6">
      <c r="C913" s="209" t="s">
        <v>3546</v>
      </c>
      <c r="D913" s="188">
        <v>0</v>
      </c>
      <c r="E913" s="188">
        <v>0</v>
      </c>
      <c r="F913" s="188">
        <v>0</v>
      </c>
    </row>
    <row r="914" spans="3:6">
      <c r="C914" s="220" t="s">
        <v>3545</v>
      </c>
      <c r="D914" s="188">
        <v>0</v>
      </c>
      <c r="E914" s="188">
        <v>0</v>
      </c>
      <c r="F914" s="188">
        <v>0</v>
      </c>
    </row>
    <row r="915" spans="3:6">
      <c r="C915" s="209" t="s">
        <v>3544</v>
      </c>
      <c r="D915" s="188">
        <v>0</v>
      </c>
      <c r="E915" s="188">
        <v>0</v>
      </c>
      <c r="F915" s="188">
        <v>0</v>
      </c>
    </row>
    <row r="916" spans="3:6">
      <c r="C916" s="220" t="s">
        <v>3543</v>
      </c>
      <c r="D916" s="188">
        <v>0</v>
      </c>
      <c r="E916" s="188">
        <v>0</v>
      </c>
      <c r="F916" s="188">
        <v>0</v>
      </c>
    </row>
    <row r="917" spans="3:6">
      <c r="C917" s="209" t="s">
        <v>3542</v>
      </c>
      <c r="D917" s="188">
        <v>0</v>
      </c>
      <c r="E917" s="188">
        <v>0</v>
      </c>
      <c r="F917" s="188">
        <v>0</v>
      </c>
    </row>
    <row r="918" spans="3:6">
      <c r="C918" s="220" t="s">
        <v>3541</v>
      </c>
      <c r="D918" s="188">
        <v>0</v>
      </c>
      <c r="E918" s="188">
        <v>0</v>
      </c>
      <c r="F918" s="188">
        <v>0</v>
      </c>
    </row>
    <row r="919" spans="3:6">
      <c r="C919" s="209" t="s">
        <v>4091</v>
      </c>
      <c r="D919" s="188">
        <v>0</v>
      </c>
      <c r="E919" s="188">
        <v>0</v>
      </c>
      <c r="F919" s="188">
        <v>0</v>
      </c>
    </row>
    <row r="920" spans="3:6">
      <c r="C920" s="220" t="s">
        <v>3540</v>
      </c>
      <c r="D920" s="188">
        <v>0</v>
      </c>
      <c r="E920" s="188">
        <v>0</v>
      </c>
      <c r="F920" s="188">
        <v>0</v>
      </c>
    </row>
    <row r="921" spans="3:6">
      <c r="C921" s="209" t="s">
        <v>3278</v>
      </c>
      <c r="D921" s="188">
        <v>0</v>
      </c>
      <c r="E921" s="188">
        <v>1930778.9000000001</v>
      </c>
      <c r="F921" s="188">
        <v>0</v>
      </c>
    </row>
    <row r="922" spans="3:6">
      <c r="C922" s="220" t="s">
        <v>3277</v>
      </c>
      <c r="D922" s="188">
        <v>0</v>
      </c>
      <c r="E922" s="188">
        <v>1930778.9000000001</v>
      </c>
      <c r="F922" s="188">
        <v>0</v>
      </c>
    </row>
    <row r="923" spans="3:6">
      <c r="C923" s="209" t="s">
        <v>4187</v>
      </c>
      <c r="D923" s="188">
        <v>0</v>
      </c>
      <c r="E923" s="188">
        <v>2000004.51</v>
      </c>
      <c r="F923" s="188">
        <v>0</v>
      </c>
    </row>
    <row r="924" spans="3:6">
      <c r="C924" s="220" t="s">
        <v>4186</v>
      </c>
      <c r="D924" s="188">
        <v>0</v>
      </c>
      <c r="E924" s="188">
        <v>2000004.51</v>
      </c>
      <c r="F924" s="188">
        <v>0</v>
      </c>
    </row>
    <row r="925" spans="3:6">
      <c r="C925" s="209" t="s">
        <v>2753</v>
      </c>
      <c r="D925" s="188">
        <v>17615501</v>
      </c>
      <c r="E925" s="188">
        <v>11450096</v>
      </c>
      <c r="F925" s="188">
        <v>11450076</v>
      </c>
    </row>
    <row r="926" spans="3:6">
      <c r="C926" s="220" t="s">
        <v>2754</v>
      </c>
      <c r="D926" s="188">
        <v>17615501</v>
      </c>
      <c r="E926" s="188">
        <v>11450096</v>
      </c>
      <c r="F926" s="188">
        <v>11450076</v>
      </c>
    </row>
    <row r="927" spans="3:6">
      <c r="C927" s="209" t="s">
        <v>4090</v>
      </c>
      <c r="D927" s="188">
        <v>0</v>
      </c>
      <c r="E927" s="188">
        <v>520328.87</v>
      </c>
      <c r="F927" s="188">
        <v>416263.1</v>
      </c>
    </row>
    <row r="928" spans="3:6">
      <c r="C928" s="220" t="s">
        <v>3701</v>
      </c>
      <c r="D928" s="188">
        <v>0</v>
      </c>
      <c r="E928" s="188">
        <v>520328.87</v>
      </c>
      <c r="F928" s="188">
        <v>416263.1</v>
      </c>
    </row>
    <row r="929" spans="3:6">
      <c r="C929" s="209" t="s">
        <v>2755</v>
      </c>
      <c r="D929" s="188">
        <v>19672786</v>
      </c>
      <c r="E929" s="188">
        <v>0</v>
      </c>
      <c r="F929" s="188">
        <v>0</v>
      </c>
    </row>
    <row r="930" spans="3:6">
      <c r="C930" s="220" t="s">
        <v>2756</v>
      </c>
      <c r="D930" s="188">
        <v>19672786</v>
      </c>
      <c r="E930" s="188">
        <v>0</v>
      </c>
      <c r="F930" s="188">
        <v>0</v>
      </c>
    </row>
    <row r="931" spans="3:6">
      <c r="C931" s="209" t="s">
        <v>2757</v>
      </c>
      <c r="D931" s="188">
        <v>24044516</v>
      </c>
      <c r="E931" s="188">
        <v>12494632.66</v>
      </c>
      <c r="F931" s="188">
        <v>12494625.140000001</v>
      </c>
    </row>
    <row r="932" spans="3:6">
      <c r="C932" s="220" t="s">
        <v>2758</v>
      </c>
      <c r="D932" s="188">
        <v>24044516</v>
      </c>
      <c r="E932" s="188">
        <v>12494632.66</v>
      </c>
      <c r="F932" s="188">
        <v>12494625.140000001</v>
      </c>
    </row>
    <row r="933" spans="3:6">
      <c r="C933" s="209" t="s">
        <v>4089</v>
      </c>
      <c r="D933" s="188">
        <v>10909450</v>
      </c>
      <c r="E933" s="188">
        <v>0</v>
      </c>
      <c r="F933" s="188">
        <v>0</v>
      </c>
    </row>
    <row r="934" spans="3:6">
      <c r="C934" s="220" t="s">
        <v>2849</v>
      </c>
      <c r="D934" s="188">
        <v>10909450</v>
      </c>
      <c r="E934" s="188">
        <v>0</v>
      </c>
      <c r="F934" s="188">
        <v>0</v>
      </c>
    </row>
    <row r="935" spans="3:6">
      <c r="C935" s="209" t="s">
        <v>2850</v>
      </c>
      <c r="D935" s="188">
        <v>1661307</v>
      </c>
      <c r="E935" s="188">
        <v>0</v>
      </c>
      <c r="F935" s="188">
        <v>0</v>
      </c>
    </row>
    <row r="936" spans="3:6">
      <c r="C936" s="220" t="s">
        <v>2851</v>
      </c>
      <c r="D936" s="188">
        <v>1661307</v>
      </c>
      <c r="E936" s="188">
        <v>0</v>
      </c>
      <c r="F936" s="188">
        <v>0</v>
      </c>
    </row>
    <row r="937" spans="3:6">
      <c r="C937" s="209" t="s">
        <v>3700</v>
      </c>
      <c r="D937" s="188">
        <v>0</v>
      </c>
      <c r="E937" s="188">
        <v>0</v>
      </c>
      <c r="F937" s="188">
        <v>0</v>
      </c>
    </row>
    <row r="938" spans="3:6">
      <c r="C938" s="220" t="s">
        <v>3699</v>
      </c>
      <c r="D938" s="188">
        <v>0</v>
      </c>
      <c r="E938" s="188">
        <v>0</v>
      </c>
      <c r="F938" s="188">
        <v>0</v>
      </c>
    </row>
    <row r="939" spans="3:6">
      <c r="C939" s="209" t="s">
        <v>1067</v>
      </c>
      <c r="D939" s="188">
        <v>37095415</v>
      </c>
      <c r="E939" s="188">
        <v>88559917.090000004</v>
      </c>
      <c r="F939" s="188">
        <v>88559857.599999994</v>
      </c>
    </row>
    <row r="940" spans="3:6">
      <c r="C940" s="220" t="s">
        <v>1068</v>
      </c>
      <c r="D940" s="188">
        <v>37095415</v>
      </c>
      <c r="E940" s="188">
        <v>88559917.090000004</v>
      </c>
      <c r="F940" s="188">
        <v>88559857.599999994</v>
      </c>
    </row>
    <row r="941" spans="3:6">
      <c r="C941" s="209" t="s">
        <v>364</v>
      </c>
      <c r="D941" s="188">
        <v>11673138</v>
      </c>
      <c r="E941" s="188">
        <v>229140712.58000001</v>
      </c>
      <c r="F941" s="188">
        <v>229140711.58000001</v>
      </c>
    </row>
    <row r="942" spans="3:6">
      <c r="C942" s="220" t="s">
        <v>699</v>
      </c>
      <c r="D942" s="188">
        <v>11673138</v>
      </c>
      <c r="E942" s="188">
        <v>229140712.58000001</v>
      </c>
      <c r="F942" s="188">
        <v>229140711.58000001</v>
      </c>
    </row>
    <row r="943" spans="3:6">
      <c r="C943" s="208" t="s">
        <v>281</v>
      </c>
      <c r="D943" s="196">
        <v>881336</v>
      </c>
      <c r="E943" s="196">
        <v>32480987.32</v>
      </c>
      <c r="F943" s="196">
        <v>11559544.930000002</v>
      </c>
    </row>
    <row r="944" spans="3:6">
      <c r="C944" s="209" t="s">
        <v>4088</v>
      </c>
      <c r="D944" s="188">
        <v>881336</v>
      </c>
      <c r="E944" s="188">
        <v>2106068.87</v>
      </c>
      <c r="F944" s="188">
        <v>1934409.8</v>
      </c>
    </row>
    <row r="945" spans="3:6">
      <c r="C945" s="220" t="s">
        <v>2516</v>
      </c>
      <c r="D945" s="188">
        <v>881336</v>
      </c>
      <c r="E945" s="188">
        <v>2106068.87</v>
      </c>
      <c r="F945" s="188">
        <v>1934409.8</v>
      </c>
    </row>
    <row r="946" spans="3:6">
      <c r="C946" s="209" t="s">
        <v>364</v>
      </c>
      <c r="D946" s="188">
        <v>0</v>
      </c>
      <c r="E946" s="188">
        <v>30374918.449999999</v>
      </c>
      <c r="F946" s="188">
        <v>9625135.1300000008</v>
      </c>
    </row>
    <row r="947" spans="3:6">
      <c r="C947" s="220" t="s">
        <v>699</v>
      </c>
      <c r="D947" s="188">
        <v>0</v>
      </c>
      <c r="E947" s="188">
        <v>30374918.449999999</v>
      </c>
      <c r="F947" s="188">
        <v>9625135.1300000008</v>
      </c>
    </row>
    <row r="948" spans="3:6">
      <c r="C948" s="208" t="s">
        <v>296</v>
      </c>
      <c r="D948" s="196">
        <v>0</v>
      </c>
      <c r="E948" s="196">
        <v>90614824.25999999</v>
      </c>
      <c r="F948" s="196">
        <v>90614824.25999999</v>
      </c>
    </row>
    <row r="949" spans="3:6">
      <c r="C949" s="209" t="s">
        <v>362</v>
      </c>
      <c r="D949" s="188">
        <v>0</v>
      </c>
      <c r="E949" s="188">
        <v>29988588.780000001</v>
      </c>
      <c r="F949" s="188">
        <v>29988588.780000001</v>
      </c>
    </row>
    <row r="950" spans="3:6">
      <c r="C950" s="220" t="s">
        <v>697</v>
      </c>
      <c r="D950" s="188">
        <v>0</v>
      </c>
      <c r="E950" s="188">
        <v>29988588.780000001</v>
      </c>
      <c r="F950" s="188">
        <v>29988588.780000001</v>
      </c>
    </row>
    <row r="951" spans="3:6">
      <c r="C951" s="209" t="s">
        <v>364</v>
      </c>
      <c r="D951" s="188">
        <v>0</v>
      </c>
      <c r="E951" s="188">
        <v>60626235.479999997</v>
      </c>
      <c r="F951" s="188">
        <v>60626235.479999997</v>
      </c>
    </row>
    <row r="952" spans="3:6">
      <c r="C952" s="220" t="s">
        <v>699</v>
      </c>
      <c r="D952" s="188">
        <v>0</v>
      </c>
      <c r="E952" s="188">
        <v>60626235.479999997</v>
      </c>
      <c r="F952" s="188">
        <v>60626235.479999997</v>
      </c>
    </row>
    <row r="953" spans="3:6">
      <c r="C953" s="208" t="s">
        <v>282</v>
      </c>
      <c r="D953" s="196">
        <v>180366795</v>
      </c>
      <c r="E953" s="196">
        <v>186757362.80000001</v>
      </c>
      <c r="F953" s="196">
        <v>167599253.15000001</v>
      </c>
    </row>
    <row r="954" spans="3:6">
      <c r="C954" s="209" t="s">
        <v>322</v>
      </c>
      <c r="D954" s="188">
        <v>180366795</v>
      </c>
      <c r="E954" s="188">
        <v>186757362.80000001</v>
      </c>
      <c r="F954" s="188">
        <v>167599253.15000001</v>
      </c>
    </row>
    <row r="955" spans="3:6">
      <c r="C955" s="220" t="s">
        <v>4207</v>
      </c>
      <c r="D955" s="188">
        <v>180366795</v>
      </c>
      <c r="E955" s="188">
        <v>186757362.80000001</v>
      </c>
      <c r="F955" s="188">
        <v>167599253.15000001</v>
      </c>
    </row>
    <row r="956" spans="3:6">
      <c r="C956" s="207" t="s">
        <v>286</v>
      </c>
      <c r="D956" s="188">
        <v>730951255</v>
      </c>
      <c r="E956" s="188">
        <v>1025405217.4499998</v>
      </c>
      <c r="F956" s="188">
        <v>843552030.22000003</v>
      </c>
    </row>
    <row r="957" spans="3:6">
      <c r="C957" s="208" t="s">
        <v>279</v>
      </c>
      <c r="D957" s="196">
        <v>496777876</v>
      </c>
      <c r="E957" s="196">
        <v>626560306.40999985</v>
      </c>
      <c r="F957" s="196">
        <v>599446581.08999991</v>
      </c>
    </row>
    <row r="958" spans="3:6">
      <c r="C958" s="209" t="s">
        <v>4277</v>
      </c>
      <c r="D958" s="188">
        <v>0</v>
      </c>
      <c r="E958" s="188">
        <v>64882833</v>
      </c>
      <c r="F958" s="188">
        <v>64882832.25</v>
      </c>
    </row>
    <row r="959" spans="3:6">
      <c r="C959" s="220" t="s">
        <v>4276</v>
      </c>
      <c r="D959" s="188">
        <v>0</v>
      </c>
      <c r="E959" s="188">
        <v>64882833</v>
      </c>
      <c r="F959" s="188">
        <v>64882832.25</v>
      </c>
    </row>
    <row r="960" spans="3:6">
      <c r="C960" s="209" t="s">
        <v>2517</v>
      </c>
      <c r="D960" s="188">
        <v>53986718</v>
      </c>
      <c r="E960" s="188">
        <v>37250000</v>
      </c>
      <c r="F960" s="188">
        <v>26541578.780000001</v>
      </c>
    </row>
    <row r="961" spans="3:6">
      <c r="C961" s="220" t="s">
        <v>2518</v>
      </c>
      <c r="D961" s="188">
        <v>53986718</v>
      </c>
      <c r="E961" s="188">
        <v>37250000</v>
      </c>
      <c r="F961" s="188">
        <v>26541578.780000001</v>
      </c>
    </row>
    <row r="962" spans="3:6">
      <c r="C962" s="209" t="s">
        <v>3137</v>
      </c>
      <c r="D962" s="188">
        <v>0</v>
      </c>
      <c r="E962" s="188">
        <v>19580337.359999999</v>
      </c>
      <c r="F962" s="188">
        <v>18851891.18</v>
      </c>
    </row>
    <row r="963" spans="3:6">
      <c r="C963" s="220" t="s">
        <v>3138</v>
      </c>
      <c r="D963" s="188">
        <v>0</v>
      </c>
      <c r="E963" s="188">
        <v>19580337.359999999</v>
      </c>
      <c r="F963" s="188">
        <v>18851891.18</v>
      </c>
    </row>
    <row r="964" spans="3:6">
      <c r="C964" s="209" t="s">
        <v>4275</v>
      </c>
      <c r="D964" s="188">
        <v>0</v>
      </c>
      <c r="E964" s="188">
        <v>31842884</v>
      </c>
      <c r="F964" s="188">
        <v>31842883.100000001</v>
      </c>
    </row>
    <row r="965" spans="3:6">
      <c r="C965" s="220" t="s">
        <v>4274</v>
      </c>
      <c r="D965" s="188">
        <v>0</v>
      </c>
      <c r="E965" s="188">
        <v>31842884</v>
      </c>
      <c r="F965" s="188">
        <v>31842883.100000001</v>
      </c>
    </row>
    <row r="966" spans="3:6">
      <c r="C966" s="209" t="s">
        <v>3698</v>
      </c>
      <c r="D966" s="188">
        <v>0</v>
      </c>
      <c r="E966" s="188">
        <v>25706113</v>
      </c>
      <c r="F966" s="188">
        <v>25706112.739999998</v>
      </c>
    </row>
    <row r="967" spans="3:6">
      <c r="C967" s="220" t="s">
        <v>3697</v>
      </c>
      <c r="D967" s="188">
        <v>0</v>
      </c>
      <c r="E967" s="188">
        <v>25706113</v>
      </c>
      <c r="F967" s="188">
        <v>25706112.739999998</v>
      </c>
    </row>
    <row r="968" spans="3:6">
      <c r="C968" s="209" t="s">
        <v>3222</v>
      </c>
      <c r="D968" s="188">
        <v>0</v>
      </c>
      <c r="E968" s="188">
        <v>0</v>
      </c>
      <c r="F968" s="188">
        <v>0</v>
      </c>
    </row>
    <row r="969" spans="3:6">
      <c r="C969" s="220" t="s">
        <v>3221</v>
      </c>
      <c r="D969" s="188">
        <v>0</v>
      </c>
      <c r="E969" s="188">
        <v>0</v>
      </c>
      <c r="F969" s="188">
        <v>0</v>
      </c>
    </row>
    <row r="970" spans="3:6">
      <c r="C970" s="209" t="s">
        <v>3696</v>
      </c>
      <c r="D970" s="188">
        <v>0</v>
      </c>
      <c r="E970" s="188">
        <v>30000000</v>
      </c>
      <c r="F970" s="188">
        <v>30000000</v>
      </c>
    </row>
    <row r="971" spans="3:6">
      <c r="C971" s="220" t="s">
        <v>3695</v>
      </c>
      <c r="D971" s="188">
        <v>0</v>
      </c>
      <c r="E971" s="188">
        <v>30000000</v>
      </c>
      <c r="F971" s="188">
        <v>30000000</v>
      </c>
    </row>
    <row r="972" spans="3:6">
      <c r="C972" s="209" t="s">
        <v>1184</v>
      </c>
      <c r="D972" s="188">
        <v>11075727</v>
      </c>
      <c r="E972" s="188">
        <v>1</v>
      </c>
      <c r="F972" s="188">
        <v>0</v>
      </c>
    </row>
    <row r="973" spans="3:6">
      <c r="C973" s="220" t="s">
        <v>1185</v>
      </c>
      <c r="D973" s="188">
        <v>11075727</v>
      </c>
      <c r="E973" s="188">
        <v>1</v>
      </c>
      <c r="F973" s="188">
        <v>0</v>
      </c>
    </row>
    <row r="974" spans="3:6">
      <c r="C974" s="209" t="s">
        <v>1186</v>
      </c>
      <c r="D974" s="188">
        <v>4612045</v>
      </c>
      <c r="E974" s="188">
        <v>1</v>
      </c>
      <c r="F974" s="188">
        <v>0</v>
      </c>
    </row>
    <row r="975" spans="3:6">
      <c r="C975" s="220" t="s">
        <v>1187</v>
      </c>
      <c r="D975" s="188">
        <v>4612045</v>
      </c>
      <c r="E975" s="188">
        <v>1</v>
      </c>
      <c r="F975" s="188">
        <v>0</v>
      </c>
    </row>
    <row r="976" spans="3:6">
      <c r="C976" s="209" t="s">
        <v>1188</v>
      </c>
      <c r="D976" s="188">
        <v>6582165</v>
      </c>
      <c r="E976" s="188">
        <v>2582165</v>
      </c>
      <c r="F976" s="188">
        <v>808247.52</v>
      </c>
    </row>
    <row r="977" spans="3:6">
      <c r="C977" s="220" t="s">
        <v>1189</v>
      </c>
      <c r="D977" s="188">
        <v>6582165</v>
      </c>
      <c r="E977" s="188">
        <v>2582165</v>
      </c>
      <c r="F977" s="188">
        <v>808247.52</v>
      </c>
    </row>
    <row r="978" spans="3:6">
      <c r="C978" s="209" t="s">
        <v>1190</v>
      </c>
      <c r="D978" s="188">
        <v>6582165</v>
      </c>
      <c r="E978" s="188">
        <v>3182676.79</v>
      </c>
      <c r="F978" s="188">
        <v>3182676.57</v>
      </c>
    </row>
    <row r="979" spans="3:6">
      <c r="C979" s="220" t="s">
        <v>1191</v>
      </c>
      <c r="D979" s="188">
        <v>6582165</v>
      </c>
      <c r="E979" s="188">
        <v>3182676.79</v>
      </c>
      <c r="F979" s="188">
        <v>3182676.57</v>
      </c>
    </row>
    <row r="980" spans="3:6">
      <c r="C980" s="209" t="s">
        <v>4273</v>
      </c>
      <c r="D980" s="188">
        <v>0</v>
      </c>
      <c r="E980" s="188">
        <v>67736000</v>
      </c>
      <c r="F980" s="188">
        <v>67736000</v>
      </c>
    </row>
    <row r="981" spans="3:6">
      <c r="C981" s="220" t="s">
        <v>4272</v>
      </c>
      <c r="D981" s="188">
        <v>0</v>
      </c>
      <c r="E981" s="188">
        <v>67736000</v>
      </c>
      <c r="F981" s="188">
        <v>67736000</v>
      </c>
    </row>
    <row r="982" spans="3:6">
      <c r="C982" s="209" t="s">
        <v>1192</v>
      </c>
      <c r="D982" s="188">
        <v>4612045</v>
      </c>
      <c r="E982" s="188">
        <v>0.95</v>
      </c>
      <c r="F982" s="188">
        <v>0</v>
      </c>
    </row>
    <row r="983" spans="3:6">
      <c r="C983" s="220" t="s">
        <v>1193</v>
      </c>
      <c r="D983" s="188">
        <v>4612045</v>
      </c>
      <c r="E983" s="188">
        <v>0.95</v>
      </c>
      <c r="F983" s="188">
        <v>0</v>
      </c>
    </row>
    <row r="984" spans="3:6">
      <c r="C984" s="209" t="s">
        <v>1194</v>
      </c>
      <c r="D984" s="188">
        <v>11075727</v>
      </c>
      <c r="E984" s="188">
        <v>2653210.96</v>
      </c>
      <c r="F984" s="188">
        <v>0</v>
      </c>
    </row>
    <row r="985" spans="3:6">
      <c r="C985" s="220" t="s">
        <v>1195</v>
      </c>
      <c r="D985" s="188">
        <v>11075727</v>
      </c>
      <c r="E985" s="188">
        <v>2653210.96</v>
      </c>
      <c r="F985" s="188">
        <v>0</v>
      </c>
    </row>
    <row r="986" spans="3:6">
      <c r="C986" s="209" t="s">
        <v>1196</v>
      </c>
      <c r="D986" s="188">
        <v>6582165</v>
      </c>
      <c r="E986" s="188">
        <v>5939944.8799999999</v>
      </c>
      <c r="F986" s="188">
        <v>4311607.0599999996</v>
      </c>
    </row>
    <row r="987" spans="3:6">
      <c r="C987" s="220" t="s">
        <v>1197</v>
      </c>
      <c r="D987" s="188">
        <v>6582165</v>
      </c>
      <c r="E987" s="188">
        <v>5939944.8799999999</v>
      </c>
      <c r="F987" s="188">
        <v>4311607.0599999996</v>
      </c>
    </row>
    <row r="988" spans="3:6">
      <c r="C988" s="209" t="s">
        <v>4271</v>
      </c>
      <c r="D988" s="188">
        <v>0</v>
      </c>
      <c r="E988" s="188">
        <v>0</v>
      </c>
      <c r="F988" s="188">
        <v>0</v>
      </c>
    </row>
    <row r="989" spans="3:6">
      <c r="C989" s="220" t="s">
        <v>4270</v>
      </c>
      <c r="D989" s="188">
        <v>0</v>
      </c>
      <c r="E989" s="188">
        <v>0</v>
      </c>
      <c r="F989" s="188">
        <v>0</v>
      </c>
    </row>
    <row r="990" spans="3:6">
      <c r="C990" s="209" t="s">
        <v>1198</v>
      </c>
      <c r="D990" s="188">
        <v>11075727</v>
      </c>
      <c r="E990" s="188">
        <v>0</v>
      </c>
      <c r="F990" s="188">
        <v>0</v>
      </c>
    </row>
    <row r="991" spans="3:6">
      <c r="C991" s="220" t="s">
        <v>1199</v>
      </c>
      <c r="D991" s="188">
        <v>11075727</v>
      </c>
      <c r="E991" s="188">
        <v>0</v>
      </c>
      <c r="F991" s="188">
        <v>0</v>
      </c>
    </row>
    <row r="992" spans="3:6">
      <c r="C992" s="209" t="s">
        <v>4269</v>
      </c>
      <c r="D992" s="188">
        <v>0</v>
      </c>
      <c r="E992" s="188">
        <v>32101000</v>
      </c>
      <c r="F992" s="188">
        <v>32100062.390000001</v>
      </c>
    </row>
    <row r="993" spans="3:6">
      <c r="C993" s="220" t="s">
        <v>4268</v>
      </c>
      <c r="D993" s="188">
        <v>0</v>
      </c>
      <c r="E993" s="188">
        <v>32101000</v>
      </c>
      <c r="F993" s="188">
        <v>32100062.390000001</v>
      </c>
    </row>
    <row r="994" spans="3:6">
      <c r="C994" s="209" t="s">
        <v>1493</v>
      </c>
      <c r="D994" s="188">
        <v>6659723</v>
      </c>
      <c r="E994" s="188">
        <v>0</v>
      </c>
      <c r="F994" s="188">
        <v>0</v>
      </c>
    </row>
    <row r="995" spans="3:6">
      <c r="C995" s="220" t="s">
        <v>1494</v>
      </c>
      <c r="D995" s="188">
        <v>6659723</v>
      </c>
      <c r="E995" s="188">
        <v>0</v>
      </c>
      <c r="F995" s="188">
        <v>0</v>
      </c>
    </row>
    <row r="996" spans="3:6">
      <c r="C996" s="209" t="s">
        <v>1495</v>
      </c>
      <c r="D996" s="188">
        <v>4718384</v>
      </c>
      <c r="E996" s="188">
        <v>1</v>
      </c>
      <c r="F996" s="188">
        <v>0</v>
      </c>
    </row>
    <row r="997" spans="3:6">
      <c r="C997" s="220" t="s">
        <v>1496</v>
      </c>
      <c r="D997" s="188">
        <v>4718384</v>
      </c>
      <c r="E997" s="188">
        <v>1</v>
      </c>
      <c r="F997" s="188">
        <v>0</v>
      </c>
    </row>
    <row r="998" spans="3:6">
      <c r="C998" s="209" t="s">
        <v>1497</v>
      </c>
      <c r="D998" s="188">
        <v>4718384</v>
      </c>
      <c r="E998" s="188">
        <v>4718384</v>
      </c>
      <c r="F998" s="188">
        <v>2208939.41</v>
      </c>
    </row>
    <row r="999" spans="3:6">
      <c r="C999" s="220" t="s">
        <v>1498</v>
      </c>
      <c r="D999" s="188">
        <v>4718384</v>
      </c>
      <c r="E999" s="188">
        <v>4718384</v>
      </c>
      <c r="F999" s="188">
        <v>2208939.41</v>
      </c>
    </row>
    <row r="1000" spans="3:6">
      <c r="C1000" s="209" t="s">
        <v>1499</v>
      </c>
      <c r="D1000" s="188">
        <v>4718384</v>
      </c>
      <c r="E1000" s="188">
        <v>1230172</v>
      </c>
      <c r="F1000" s="188">
        <v>1230170.5</v>
      </c>
    </row>
    <row r="1001" spans="3:6">
      <c r="C1001" s="220" t="s">
        <v>1500</v>
      </c>
      <c r="D1001" s="188">
        <v>4718384</v>
      </c>
      <c r="E1001" s="188">
        <v>1230172</v>
      </c>
      <c r="F1001" s="188">
        <v>1230170.5</v>
      </c>
    </row>
    <row r="1002" spans="3:6">
      <c r="C1002" s="209" t="s">
        <v>3539</v>
      </c>
      <c r="D1002" s="188">
        <v>0</v>
      </c>
      <c r="E1002" s="188">
        <v>0</v>
      </c>
      <c r="F1002" s="188">
        <v>0</v>
      </c>
    </row>
    <row r="1003" spans="3:6">
      <c r="C1003" s="220" t="s">
        <v>3538</v>
      </c>
      <c r="D1003" s="188">
        <v>0</v>
      </c>
      <c r="E1003" s="188">
        <v>0</v>
      </c>
      <c r="F1003" s="188">
        <v>0</v>
      </c>
    </row>
    <row r="1004" spans="3:6">
      <c r="C1004" s="209" t="s">
        <v>3537</v>
      </c>
      <c r="D1004" s="188">
        <v>0</v>
      </c>
      <c r="E1004" s="188">
        <v>0</v>
      </c>
      <c r="F1004" s="188">
        <v>0</v>
      </c>
    </row>
    <row r="1005" spans="3:6">
      <c r="C1005" s="220" t="s">
        <v>3536</v>
      </c>
      <c r="D1005" s="188">
        <v>0</v>
      </c>
      <c r="E1005" s="188">
        <v>0</v>
      </c>
      <c r="F1005" s="188">
        <v>0</v>
      </c>
    </row>
    <row r="1006" spans="3:6">
      <c r="C1006" s="209" t="s">
        <v>3535</v>
      </c>
      <c r="D1006" s="188">
        <v>0</v>
      </c>
      <c r="E1006" s="188">
        <v>0</v>
      </c>
      <c r="F1006" s="188">
        <v>0</v>
      </c>
    </row>
    <row r="1007" spans="3:6">
      <c r="C1007" s="220" t="s">
        <v>3534</v>
      </c>
      <c r="D1007" s="188">
        <v>0</v>
      </c>
      <c r="E1007" s="188">
        <v>0</v>
      </c>
      <c r="F1007" s="188">
        <v>0</v>
      </c>
    </row>
    <row r="1008" spans="3:6">
      <c r="C1008" s="209" t="s">
        <v>365</v>
      </c>
      <c r="D1008" s="188">
        <v>3761235</v>
      </c>
      <c r="E1008" s="188">
        <v>5347499</v>
      </c>
      <c r="F1008" s="188">
        <v>5347497.5</v>
      </c>
    </row>
    <row r="1009" spans="3:6">
      <c r="C1009" s="220" t="s">
        <v>700</v>
      </c>
      <c r="D1009" s="188">
        <v>3761235</v>
      </c>
      <c r="E1009" s="188">
        <v>5347499</v>
      </c>
      <c r="F1009" s="188">
        <v>5347497.5</v>
      </c>
    </row>
    <row r="1010" spans="3:6">
      <c r="C1010" s="209" t="s">
        <v>2852</v>
      </c>
      <c r="D1010" s="188">
        <v>14068616</v>
      </c>
      <c r="E1010" s="188">
        <v>8507627</v>
      </c>
      <c r="F1010" s="188">
        <v>8507625.2400000002</v>
      </c>
    </row>
    <row r="1011" spans="3:6">
      <c r="C1011" s="220" t="s">
        <v>4213</v>
      </c>
      <c r="D1011" s="188">
        <v>14068616</v>
      </c>
      <c r="E1011" s="188">
        <v>8507627</v>
      </c>
      <c r="F1011" s="188">
        <v>8507625.2400000002</v>
      </c>
    </row>
    <row r="1012" spans="3:6">
      <c r="C1012" s="209" t="s">
        <v>2853</v>
      </c>
      <c r="D1012" s="188">
        <v>27364844</v>
      </c>
      <c r="E1012" s="188">
        <v>2</v>
      </c>
      <c r="F1012" s="188">
        <v>0</v>
      </c>
    </row>
    <row r="1013" spans="3:6">
      <c r="C1013" s="220" t="s">
        <v>4212</v>
      </c>
      <c r="D1013" s="188">
        <v>27364844</v>
      </c>
      <c r="E1013" s="188">
        <v>2</v>
      </c>
      <c r="F1013" s="188">
        <v>0</v>
      </c>
    </row>
    <row r="1014" spans="3:6">
      <c r="C1014" s="209" t="s">
        <v>2854</v>
      </c>
      <c r="D1014" s="188">
        <v>18846960</v>
      </c>
      <c r="E1014" s="188">
        <v>1</v>
      </c>
      <c r="F1014" s="188">
        <v>0</v>
      </c>
    </row>
    <row r="1015" spans="3:6">
      <c r="C1015" s="220" t="s">
        <v>2855</v>
      </c>
      <c r="D1015" s="188">
        <v>18846960</v>
      </c>
      <c r="E1015" s="188">
        <v>1</v>
      </c>
      <c r="F1015" s="188">
        <v>0</v>
      </c>
    </row>
    <row r="1016" spans="3:6">
      <c r="C1016" s="209" t="s">
        <v>2856</v>
      </c>
      <c r="D1016" s="188">
        <v>43469467</v>
      </c>
      <c r="E1016" s="188">
        <v>20000002</v>
      </c>
      <c r="F1016" s="188">
        <v>20000000</v>
      </c>
    </row>
    <row r="1017" spans="3:6">
      <c r="C1017" s="220" t="s">
        <v>2857</v>
      </c>
      <c r="D1017" s="188">
        <v>43469467</v>
      </c>
      <c r="E1017" s="188">
        <v>20000002</v>
      </c>
      <c r="F1017" s="188">
        <v>20000000</v>
      </c>
    </row>
    <row r="1018" spans="3:6">
      <c r="C1018" s="209" t="s">
        <v>366</v>
      </c>
      <c r="D1018" s="188">
        <v>47401671</v>
      </c>
      <c r="E1018" s="188">
        <v>54950423.399999999</v>
      </c>
      <c r="F1018" s="188">
        <v>48695815.899999999</v>
      </c>
    </row>
    <row r="1019" spans="3:6">
      <c r="C1019" s="220" t="s">
        <v>701</v>
      </c>
      <c r="D1019" s="188">
        <v>47401671</v>
      </c>
      <c r="E1019" s="188">
        <v>54950423.399999999</v>
      </c>
      <c r="F1019" s="188">
        <v>48695815.899999999</v>
      </c>
    </row>
    <row r="1020" spans="3:6">
      <c r="C1020" s="209" t="s">
        <v>1004</v>
      </c>
      <c r="D1020" s="188">
        <v>6500000</v>
      </c>
      <c r="E1020" s="188">
        <v>0</v>
      </c>
      <c r="F1020" s="188">
        <v>0</v>
      </c>
    </row>
    <row r="1021" spans="3:6">
      <c r="C1021" s="220" t="s">
        <v>1005</v>
      </c>
      <c r="D1021" s="188">
        <v>6500000</v>
      </c>
      <c r="E1021" s="188">
        <v>0</v>
      </c>
      <c r="F1021" s="188">
        <v>0</v>
      </c>
    </row>
    <row r="1022" spans="3:6">
      <c r="C1022" s="209" t="s">
        <v>2589</v>
      </c>
      <c r="D1022" s="188">
        <v>0</v>
      </c>
      <c r="E1022" s="188">
        <v>28208608.390000001</v>
      </c>
      <c r="F1022" s="188">
        <v>28208608.390000001</v>
      </c>
    </row>
    <row r="1023" spans="3:6">
      <c r="C1023" s="220" t="s">
        <v>2590</v>
      </c>
      <c r="D1023" s="188">
        <v>0</v>
      </c>
      <c r="E1023" s="188">
        <v>28208608.390000001</v>
      </c>
      <c r="F1023" s="188">
        <v>28208608.390000001</v>
      </c>
    </row>
    <row r="1024" spans="3:6">
      <c r="C1024" s="209" t="s">
        <v>2591</v>
      </c>
      <c r="D1024" s="188">
        <v>13688816</v>
      </c>
      <c r="E1024" s="188">
        <v>11809800</v>
      </c>
      <c r="F1024" s="188">
        <v>10953426.359999999</v>
      </c>
    </row>
    <row r="1025" spans="3:6">
      <c r="C1025" s="220" t="s">
        <v>2592</v>
      </c>
      <c r="D1025" s="188">
        <v>13688816</v>
      </c>
      <c r="E1025" s="188">
        <v>11809800</v>
      </c>
      <c r="F1025" s="188">
        <v>10953426.359999999</v>
      </c>
    </row>
    <row r="1026" spans="3:6">
      <c r="C1026" s="209" t="s">
        <v>3103</v>
      </c>
      <c r="D1026" s="188">
        <v>0</v>
      </c>
      <c r="E1026" s="188">
        <v>0</v>
      </c>
      <c r="F1026" s="188">
        <v>0</v>
      </c>
    </row>
    <row r="1027" spans="3:6">
      <c r="C1027" s="220" t="s">
        <v>3104</v>
      </c>
      <c r="D1027" s="188">
        <v>0</v>
      </c>
      <c r="E1027" s="188">
        <v>0</v>
      </c>
      <c r="F1027" s="188">
        <v>0</v>
      </c>
    </row>
    <row r="1028" spans="3:6">
      <c r="C1028" s="209" t="s">
        <v>2858</v>
      </c>
      <c r="D1028" s="188">
        <v>25025236</v>
      </c>
      <c r="E1028" s="188">
        <v>17950731</v>
      </c>
      <c r="F1028" s="188">
        <v>17950728.09</v>
      </c>
    </row>
    <row r="1029" spans="3:6">
      <c r="C1029" s="220" t="s">
        <v>2859</v>
      </c>
      <c r="D1029" s="188">
        <v>25025236</v>
      </c>
      <c r="E1029" s="188">
        <v>17950731</v>
      </c>
      <c r="F1029" s="188">
        <v>17950728.09</v>
      </c>
    </row>
    <row r="1030" spans="3:6">
      <c r="C1030" s="209" t="s">
        <v>4087</v>
      </c>
      <c r="D1030" s="188">
        <v>3596254</v>
      </c>
      <c r="E1030" s="188">
        <v>1</v>
      </c>
      <c r="F1030" s="188">
        <v>0</v>
      </c>
    </row>
    <row r="1031" spans="3:6">
      <c r="C1031" s="220" t="s">
        <v>2860</v>
      </c>
      <c r="D1031" s="188">
        <v>3596254</v>
      </c>
      <c r="E1031" s="188">
        <v>1</v>
      </c>
      <c r="F1031" s="188">
        <v>0</v>
      </c>
    </row>
    <row r="1032" spans="3:6">
      <c r="C1032" s="209" t="s">
        <v>2861</v>
      </c>
      <c r="D1032" s="188">
        <v>3224770</v>
      </c>
      <c r="E1032" s="188">
        <v>0</v>
      </c>
      <c r="F1032" s="188">
        <v>0</v>
      </c>
    </row>
    <row r="1033" spans="3:6">
      <c r="C1033" s="220" t="s">
        <v>2862</v>
      </c>
      <c r="D1033" s="188">
        <v>3224770</v>
      </c>
      <c r="E1033" s="188">
        <v>0</v>
      </c>
      <c r="F1033" s="188">
        <v>0</v>
      </c>
    </row>
    <row r="1034" spans="3:6">
      <c r="C1034" s="209" t="s">
        <v>2799</v>
      </c>
      <c r="D1034" s="188">
        <v>16963601</v>
      </c>
      <c r="E1034" s="188">
        <v>16900000</v>
      </c>
      <c r="F1034" s="188">
        <v>16900000</v>
      </c>
    </row>
    <row r="1035" spans="3:6">
      <c r="C1035" s="220" t="s">
        <v>2800</v>
      </c>
      <c r="D1035" s="188">
        <v>16963601</v>
      </c>
      <c r="E1035" s="188">
        <v>16900000</v>
      </c>
      <c r="F1035" s="188">
        <v>16900000</v>
      </c>
    </row>
    <row r="1036" spans="3:6">
      <c r="C1036" s="209" t="s">
        <v>2863</v>
      </c>
      <c r="D1036" s="188">
        <v>30379220</v>
      </c>
      <c r="E1036" s="188">
        <v>1</v>
      </c>
      <c r="F1036" s="188">
        <v>0</v>
      </c>
    </row>
    <row r="1037" spans="3:6">
      <c r="C1037" s="220" t="s">
        <v>2864</v>
      </c>
      <c r="D1037" s="188">
        <v>30379220</v>
      </c>
      <c r="E1037" s="188">
        <v>1</v>
      </c>
      <c r="F1037" s="188">
        <v>0</v>
      </c>
    </row>
    <row r="1038" spans="3:6">
      <c r="C1038" s="209" t="s">
        <v>2865</v>
      </c>
      <c r="D1038" s="188">
        <v>27614814</v>
      </c>
      <c r="E1038" s="188">
        <v>25603877</v>
      </c>
      <c r="F1038" s="188">
        <v>25603874.309999999</v>
      </c>
    </row>
    <row r="1039" spans="3:6">
      <c r="C1039" s="220" t="s">
        <v>2866</v>
      </c>
      <c r="D1039" s="188">
        <v>27614814</v>
      </c>
      <c r="E1039" s="188">
        <v>25603877</v>
      </c>
      <c r="F1039" s="188">
        <v>25603874.309999999</v>
      </c>
    </row>
    <row r="1040" spans="3:6">
      <c r="C1040" s="209" t="s">
        <v>2867</v>
      </c>
      <c r="D1040" s="188">
        <v>4275812</v>
      </c>
      <c r="E1040" s="188">
        <v>0</v>
      </c>
      <c r="F1040" s="188">
        <v>0</v>
      </c>
    </row>
    <row r="1041" spans="3:6">
      <c r="C1041" s="220" t="s">
        <v>2868</v>
      </c>
      <c r="D1041" s="188">
        <v>4275812</v>
      </c>
      <c r="E1041" s="188">
        <v>0</v>
      </c>
      <c r="F1041" s="188">
        <v>0</v>
      </c>
    </row>
    <row r="1042" spans="3:6">
      <c r="C1042" s="209" t="s">
        <v>3105</v>
      </c>
      <c r="D1042" s="188">
        <v>0</v>
      </c>
      <c r="E1042" s="188">
        <v>1</v>
      </c>
      <c r="F1042" s="188">
        <v>0</v>
      </c>
    </row>
    <row r="1043" spans="3:6">
      <c r="C1043" s="220" t="s">
        <v>3104</v>
      </c>
      <c r="D1043" s="188">
        <v>0</v>
      </c>
      <c r="E1043" s="188">
        <v>1</v>
      </c>
      <c r="F1043" s="188">
        <v>0</v>
      </c>
    </row>
    <row r="1044" spans="3:6">
      <c r="C1044" s="209" t="s">
        <v>367</v>
      </c>
      <c r="D1044" s="188">
        <v>69496778</v>
      </c>
      <c r="E1044" s="188">
        <v>105562266</v>
      </c>
      <c r="F1044" s="188">
        <v>105562262.64</v>
      </c>
    </row>
    <row r="1045" spans="3:6">
      <c r="C1045" s="220" t="s">
        <v>702</v>
      </c>
      <c r="D1045" s="188">
        <v>69496778</v>
      </c>
      <c r="E1045" s="188">
        <v>105562266</v>
      </c>
      <c r="F1045" s="188">
        <v>105562262.64</v>
      </c>
    </row>
    <row r="1046" spans="3:6">
      <c r="C1046" s="209" t="s">
        <v>2869</v>
      </c>
      <c r="D1046" s="188">
        <v>4100423</v>
      </c>
      <c r="E1046" s="188">
        <v>2313741.6800000002</v>
      </c>
      <c r="F1046" s="188">
        <v>2313741.16</v>
      </c>
    </row>
    <row r="1047" spans="3:6">
      <c r="C1047" s="220" t="s">
        <v>2870</v>
      </c>
      <c r="D1047" s="188">
        <v>4100423</v>
      </c>
      <c r="E1047" s="188">
        <v>2313741.6800000002</v>
      </c>
      <c r="F1047" s="188">
        <v>2313741.16</v>
      </c>
    </row>
    <row r="1048" spans="3:6">
      <c r="C1048" s="208" t="s">
        <v>281</v>
      </c>
      <c r="D1048" s="196">
        <v>47840351</v>
      </c>
      <c r="E1048" s="196">
        <v>252159587.07999998</v>
      </c>
      <c r="F1048" s="196">
        <v>97443679.449999988</v>
      </c>
    </row>
    <row r="1049" spans="3:6">
      <c r="C1049" s="209" t="s">
        <v>4086</v>
      </c>
      <c r="D1049" s="188">
        <v>47840351</v>
      </c>
      <c r="E1049" s="188">
        <v>40000000.619999997</v>
      </c>
      <c r="F1049" s="188">
        <v>10280000</v>
      </c>
    </row>
    <row r="1050" spans="3:6">
      <c r="C1050" s="220" t="s">
        <v>2539</v>
      </c>
      <c r="D1050" s="188">
        <v>47840351</v>
      </c>
      <c r="E1050" s="188">
        <v>40000000.619999997</v>
      </c>
      <c r="F1050" s="188">
        <v>10280000</v>
      </c>
    </row>
    <row r="1051" spans="3:6">
      <c r="C1051" s="209" t="s">
        <v>4085</v>
      </c>
      <c r="D1051" s="188">
        <v>0</v>
      </c>
      <c r="E1051" s="188">
        <v>212159586.45999998</v>
      </c>
      <c r="F1051" s="188">
        <v>87163679.449999988</v>
      </c>
    </row>
    <row r="1052" spans="3:6">
      <c r="C1052" s="220" t="s">
        <v>3139</v>
      </c>
      <c r="D1052" s="188">
        <v>0</v>
      </c>
      <c r="E1052" s="188">
        <v>212159586.45999998</v>
      </c>
      <c r="F1052" s="188">
        <v>87163679.449999988</v>
      </c>
    </row>
    <row r="1053" spans="3:6">
      <c r="C1053" s="208" t="s">
        <v>296</v>
      </c>
      <c r="D1053" s="196">
        <v>186333028</v>
      </c>
      <c r="E1053" s="196">
        <v>146685323.96000001</v>
      </c>
      <c r="F1053" s="196">
        <v>146661769.68000001</v>
      </c>
    </row>
    <row r="1054" spans="3:6">
      <c r="C1054" s="209" t="s">
        <v>4277</v>
      </c>
      <c r="D1054" s="188">
        <v>0</v>
      </c>
      <c r="E1054" s="188">
        <v>23554.28</v>
      </c>
      <c r="F1054" s="188">
        <v>0</v>
      </c>
    </row>
    <row r="1055" spans="3:6">
      <c r="C1055" s="220" t="s">
        <v>4276</v>
      </c>
      <c r="D1055" s="188">
        <v>0</v>
      </c>
      <c r="E1055" s="188">
        <v>23554.28</v>
      </c>
      <c r="F1055" s="188">
        <v>0</v>
      </c>
    </row>
    <row r="1056" spans="3:6">
      <c r="C1056" s="209" t="s">
        <v>4273</v>
      </c>
      <c r="D1056" s="188">
        <v>0</v>
      </c>
      <c r="E1056" s="188">
        <v>33678827.950000003</v>
      </c>
      <c r="F1056" s="188">
        <v>33678827.950000003</v>
      </c>
    </row>
    <row r="1057" spans="3:6">
      <c r="C1057" s="220" t="s">
        <v>4272</v>
      </c>
      <c r="D1057" s="188">
        <v>0</v>
      </c>
      <c r="E1057" s="188">
        <v>33678827.950000003</v>
      </c>
      <c r="F1057" s="188">
        <v>33678827.950000003</v>
      </c>
    </row>
    <row r="1058" spans="3:6">
      <c r="C1058" s="209" t="s">
        <v>2589</v>
      </c>
      <c r="D1058" s="188">
        <v>186333028</v>
      </c>
      <c r="E1058" s="188">
        <v>112982941.73</v>
      </c>
      <c r="F1058" s="188">
        <v>112982941.73</v>
      </c>
    </row>
    <row r="1059" spans="3:6">
      <c r="C1059" s="220" t="s">
        <v>2590</v>
      </c>
      <c r="D1059" s="188">
        <v>186333028</v>
      </c>
      <c r="E1059" s="188">
        <v>112982941.73</v>
      </c>
      <c r="F1059" s="188">
        <v>112982941.73</v>
      </c>
    </row>
    <row r="1060" spans="3:6">
      <c r="C1060" s="207" t="s">
        <v>368</v>
      </c>
      <c r="D1060" s="188">
        <v>1289534134</v>
      </c>
      <c r="E1060" s="188">
        <v>979181722.73000002</v>
      </c>
      <c r="F1060" s="188">
        <v>961416039.95000005</v>
      </c>
    </row>
    <row r="1061" spans="3:6">
      <c r="C1061" s="208" t="s">
        <v>279</v>
      </c>
      <c r="D1061" s="196">
        <v>1289534134</v>
      </c>
      <c r="E1061" s="196">
        <v>979181722.73000002</v>
      </c>
      <c r="F1061" s="196">
        <v>961416039.95000005</v>
      </c>
    </row>
    <row r="1062" spans="3:6">
      <c r="C1062" s="209" t="s">
        <v>1200</v>
      </c>
      <c r="D1062" s="188">
        <v>11035275</v>
      </c>
      <c r="E1062" s="188">
        <v>0.56000000000000005</v>
      </c>
      <c r="F1062" s="188">
        <v>0</v>
      </c>
    </row>
    <row r="1063" spans="3:6">
      <c r="C1063" s="220" t="s">
        <v>1201</v>
      </c>
      <c r="D1063" s="188">
        <v>11035275</v>
      </c>
      <c r="E1063" s="188">
        <v>0.56000000000000005</v>
      </c>
      <c r="F1063" s="188">
        <v>0</v>
      </c>
    </row>
    <row r="1064" spans="3:6">
      <c r="C1064" s="209" t="s">
        <v>1202</v>
      </c>
      <c r="D1064" s="188">
        <v>4595200</v>
      </c>
      <c r="E1064" s="188">
        <v>3225298.84</v>
      </c>
      <c r="F1064" s="188">
        <v>3225298.84</v>
      </c>
    </row>
    <row r="1065" spans="3:6">
      <c r="C1065" s="220" t="s">
        <v>1203</v>
      </c>
      <c r="D1065" s="188">
        <v>4595200</v>
      </c>
      <c r="E1065" s="188">
        <v>3225298.84</v>
      </c>
      <c r="F1065" s="188">
        <v>3225298.84</v>
      </c>
    </row>
    <row r="1066" spans="3:6">
      <c r="C1066" s="209" t="s">
        <v>1204</v>
      </c>
      <c r="D1066" s="188">
        <v>6558125</v>
      </c>
      <c r="E1066" s="188">
        <v>1</v>
      </c>
      <c r="F1066" s="188">
        <v>0</v>
      </c>
    </row>
    <row r="1067" spans="3:6">
      <c r="C1067" s="220" t="s">
        <v>1205</v>
      </c>
      <c r="D1067" s="188">
        <v>6558125</v>
      </c>
      <c r="E1067" s="188">
        <v>1</v>
      </c>
      <c r="F1067" s="188">
        <v>0</v>
      </c>
    </row>
    <row r="1068" spans="3:6">
      <c r="C1068" s="209" t="s">
        <v>4084</v>
      </c>
      <c r="D1068" s="188">
        <v>11035275</v>
      </c>
      <c r="E1068" s="188">
        <v>4643498.5599999996</v>
      </c>
      <c r="F1068" s="188">
        <v>4643497.6900000004</v>
      </c>
    </row>
    <row r="1069" spans="3:6">
      <c r="C1069" s="220" t="s">
        <v>1206</v>
      </c>
      <c r="D1069" s="188">
        <v>11035275</v>
      </c>
      <c r="E1069" s="188">
        <v>4643498.5599999996</v>
      </c>
      <c r="F1069" s="188">
        <v>4643497.6900000004</v>
      </c>
    </row>
    <row r="1070" spans="3:6">
      <c r="C1070" s="209" t="s">
        <v>369</v>
      </c>
      <c r="D1070" s="188">
        <v>242940000</v>
      </c>
      <c r="E1070" s="188">
        <v>59540000</v>
      </c>
      <c r="F1070" s="188">
        <v>46605715.780000001</v>
      </c>
    </row>
    <row r="1071" spans="3:6">
      <c r="C1071" s="220" t="s">
        <v>703</v>
      </c>
      <c r="D1071" s="188">
        <v>242940000</v>
      </c>
      <c r="E1071" s="188">
        <v>59540000</v>
      </c>
      <c r="F1071" s="188">
        <v>46605715.780000001</v>
      </c>
    </row>
    <row r="1072" spans="3:6">
      <c r="C1072" s="209" t="s">
        <v>1207</v>
      </c>
      <c r="D1072" s="188">
        <v>4595200</v>
      </c>
      <c r="E1072" s="188">
        <v>1456093.94</v>
      </c>
      <c r="F1072" s="188">
        <v>1456093.76</v>
      </c>
    </row>
    <row r="1073" spans="3:6">
      <c r="C1073" s="220" t="s">
        <v>1208</v>
      </c>
      <c r="D1073" s="188">
        <v>4595200</v>
      </c>
      <c r="E1073" s="188">
        <v>1456093.94</v>
      </c>
      <c r="F1073" s="188">
        <v>1456093.76</v>
      </c>
    </row>
    <row r="1074" spans="3:6">
      <c r="C1074" s="209" t="s">
        <v>1209</v>
      </c>
      <c r="D1074" s="188">
        <v>4595200</v>
      </c>
      <c r="E1074" s="188">
        <v>1.94</v>
      </c>
      <c r="F1074" s="188">
        <v>0</v>
      </c>
    </row>
    <row r="1075" spans="3:6">
      <c r="C1075" s="220" t="s">
        <v>1210</v>
      </c>
      <c r="D1075" s="188">
        <v>4595200</v>
      </c>
      <c r="E1075" s="188">
        <v>1.94</v>
      </c>
      <c r="F1075" s="188">
        <v>0</v>
      </c>
    </row>
    <row r="1076" spans="3:6">
      <c r="C1076" s="209" t="s">
        <v>2693</v>
      </c>
      <c r="D1076" s="188">
        <v>4595200</v>
      </c>
      <c r="E1076" s="188">
        <v>0.94</v>
      </c>
      <c r="F1076" s="188">
        <v>0</v>
      </c>
    </row>
    <row r="1077" spans="3:6">
      <c r="C1077" s="220" t="s">
        <v>1211</v>
      </c>
      <c r="D1077" s="188">
        <v>4595200</v>
      </c>
      <c r="E1077" s="188">
        <v>0.94</v>
      </c>
      <c r="F1077" s="188">
        <v>0</v>
      </c>
    </row>
    <row r="1078" spans="3:6">
      <c r="C1078" s="209" t="s">
        <v>1212</v>
      </c>
      <c r="D1078" s="188">
        <v>12313456</v>
      </c>
      <c r="E1078" s="188">
        <v>3078364.61</v>
      </c>
      <c r="F1078" s="188">
        <v>3078364.12</v>
      </c>
    </row>
    <row r="1079" spans="3:6">
      <c r="C1079" s="220" t="s">
        <v>1213</v>
      </c>
      <c r="D1079" s="188">
        <v>12313456</v>
      </c>
      <c r="E1079" s="188">
        <v>3078364.61</v>
      </c>
      <c r="F1079" s="188">
        <v>3078364.12</v>
      </c>
    </row>
    <row r="1080" spans="3:6">
      <c r="C1080" s="209" t="s">
        <v>370</v>
      </c>
      <c r="D1080" s="188">
        <v>42419829</v>
      </c>
      <c r="E1080" s="188">
        <v>58162966.469999999</v>
      </c>
      <c r="F1080" s="188">
        <v>57034398.619999997</v>
      </c>
    </row>
    <row r="1081" spans="3:6">
      <c r="C1081" s="220" t="s">
        <v>704</v>
      </c>
      <c r="D1081" s="188">
        <v>42419829</v>
      </c>
      <c r="E1081" s="188">
        <v>58162966.469999999</v>
      </c>
      <c r="F1081" s="188">
        <v>57034398.619999997</v>
      </c>
    </row>
    <row r="1082" spans="3:6">
      <c r="C1082" s="209" t="s">
        <v>371</v>
      </c>
      <c r="D1082" s="188">
        <v>223614962</v>
      </c>
      <c r="E1082" s="188">
        <v>9824400</v>
      </c>
      <c r="F1082" s="188">
        <v>9824400</v>
      </c>
    </row>
    <row r="1083" spans="3:6">
      <c r="C1083" s="220" t="s">
        <v>705</v>
      </c>
      <c r="D1083" s="188">
        <v>223614962</v>
      </c>
      <c r="E1083" s="188">
        <v>9824400</v>
      </c>
      <c r="F1083" s="188">
        <v>9824400</v>
      </c>
    </row>
    <row r="1084" spans="3:6">
      <c r="C1084" s="209" t="s">
        <v>1006</v>
      </c>
      <c r="D1084" s="188">
        <v>567772</v>
      </c>
      <c r="E1084" s="188">
        <v>0</v>
      </c>
      <c r="F1084" s="188">
        <v>0</v>
      </c>
    </row>
    <row r="1085" spans="3:6">
      <c r="C1085" s="220" t="s">
        <v>1007</v>
      </c>
      <c r="D1085" s="188">
        <v>567772</v>
      </c>
      <c r="E1085" s="188">
        <v>0</v>
      </c>
      <c r="F1085" s="188">
        <v>0</v>
      </c>
    </row>
    <row r="1086" spans="3:6">
      <c r="C1086" s="209" t="s">
        <v>1501</v>
      </c>
      <c r="D1086" s="188">
        <v>4768626</v>
      </c>
      <c r="E1086" s="188">
        <v>1</v>
      </c>
      <c r="F1086" s="188">
        <v>0</v>
      </c>
    </row>
    <row r="1087" spans="3:6">
      <c r="C1087" s="220" t="s">
        <v>1502</v>
      </c>
      <c r="D1087" s="188">
        <v>4768626</v>
      </c>
      <c r="E1087" s="188">
        <v>1</v>
      </c>
      <c r="F1087" s="188">
        <v>0</v>
      </c>
    </row>
    <row r="1088" spans="3:6">
      <c r="C1088" s="220" t="s">
        <v>3533</v>
      </c>
      <c r="D1088" s="188">
        <v>0</v>
      </c>
      <c r="E1088" s="188">
        <v>0</v>
      </c>
      <c r="F1088" s="188">
        <v>0</v>
      </c>
    </row>
    <row r="1089" spans="3:6">
      <c r="C1089" s="209" t="s">
        <v>4083</v>
      </c>
      <c r="D1089" s="188">
        <v>4768626</v>
      </c>
      <c r="E1089" s="188">
        <v>1072942</v>
      </c>
      <c r="F1089" s="188">
        <v>1072940.79</v>
      </c>
    </row>
    <row r="1090" spans="3:6">
      <c r="C1090" s="220" t="s">
        <v>1503</v>
      </c>
      <c r="D1090" s="188">
        <v>4768626</v>
      </c>
      <c r="E1090" s="188">
        <v>1072942</v>
      </c>
      <c r="F1090" s="188">
        <v>1072940.79</v>
      </c>
    </row>
    <row r="1091" spans="3:6">
      <c r="C1091" s="220" t="s">
        <v>3532</v>
      </c>
      <c r="D1091" s="188">
        <v>0</v>
      </c>
      <c r="E1091" s="188">
        <v>0</v>
      </c>
      <c r="F1091" s="188">
        <v>0</v>
      </c>
    </row>
    <row r="1092" spans="3:6">
      <c r="C1092" s="209" t="s">
        <v>372</v>
      </c>
      <c r="D1092" s="188">
        <v>1627563</v>
      </c>
      <c r="E1092" s="188">
        <v>929711</v>
      </c>
      <c r="F1092" s="188">
        <v>926708.23</v>
      </c>
    </row>
    <row r="1093" spans="3:6">
      <c r="C1093" s="220" t="s">
        <v>706</v>
      </c>
      <c r="D1093" s="188">
        <v>1627563</v>
      </c>
      <c r="E1093" s="188">
        <v>929711</v>
      </c>
      <c r="F1093" s="188">
        <v>926708.23</v>
      </c>
    </row>
    <row r="1094" spans="3:6">
      <c r="C1094" s="209" t="s">
        <v>1504</v>
      </c>
      <c r="D1094" s="188">
        <v>6731551</v>
      </c>
      <c r="E1094" s="188">
        <v>1514600</v>
      </c>
      <c r="F1094" s="188">
        <v>1514598.83</v>
      </c>
    </row>
    <row r="1095" spans="3:6">
      <c r="C1095" s="220" t="s">
        <v>1505</v>
      </c>
      <c r="D1095" s="188">
        <v>6731551</v>
      </c>
      <c r="E1095" s="188">
        <v>1514600</v>
      </c>
      <c r="F1095" s="188">
        <v>1514598.83</v>
      </c>
    </row>
    <row r="1096" spans="3:6">
      <c r="C1096" s="220" t="s">
        <v>3531</v>
      </c>
      <c r="D1096" s="188">
        <v>0</v>
      </c>
      <c r="E1096" s="188">
        <v>0</v>
      </c>
      <c r="F1096" s="188">
        <v>0</v>
      </c>
    </row>
    <row r="1097" spans="3:6">
      <c r="C1097" s="209" t="s">
        <v>1506</v>
      </c>
      <c r="D1097" s="188">
        <v>4768626</v>
      </c>
      <c r="E1097" s="188">
        <v>1072942</v>
      </c>
      <c r="F1097" s="188">
        <v>1072940.79</v>
      </c>
    </row>
    <row r="1098" spans="3:6">
      <c r="C1098" s="220" t="s">
        <v>1507</v>
      </c>
      <c r="D1098" s="188">
        <v>4768626</v>
      </c>
      <c r="E1098" s="188">
        <v>1072942</v>
      </c>
      <c r="F1098" s="188">
        <v>1072940.79</v>
      </c>
    </row>
    <row r="1099" spans="3:6">
      <c r="C1099" s="220" t="s">
        <v>3530</v>
      </c>
      <c r="D1099" s="188">
        <v>0</v>
      </c>
      <c r="E1099" s="188">
        <v>0</v>
      </c>
      <c r="F1099" s="188">
        <v>0</v>
      </c>
    </row>
    <row r="1100" spans="3:6">
      <c r="C1100" s="209" t="s">
        <v>1508</v>
      </c>
      <c r="D1100" s="188">
        <v>4768626</v>
      </c>
      <c r="E1100" s="188">
        <v>1072942</v>
      </c>
      <c r="F1100" s="188">
        <v>1072940.78</v>
      </c>
    </row>
    <row r="1101" spans="3:6">
      <c r="C1101" s="220" t="s">
        <v>1509</v>
      </c>
      <c r="D1101" s="188">
        <v>4768626</v>
      </c>
      <c r="E1101" s="188">
        <v>1072942</v>
      </c>
      <c r="F1101" s="188">
        <v>1072940.78</v>
      </c>
    </row>
    <row r="1102" spans="3:6">
      <c r="C1102" s="220" t="s">
        <v>3529</v>
      </c>
      <c r="D1102" s="188">
        <v>0</v>
      </c>
      <c r="E1102" s="188">
        <v>0</v>
      </c>
      <c r="F1102" s="188">
        <v>0</v>
      </c>
    </row>
    <row r="1103" spans="3:6">
      <c r="C1103" s="209" t="s">
        <v>1510</v>
      </c>
      <c r="D1103" s="188">
        <v>4768626</v>
      </c>
      <c r="E1103" s="188">
        <v>1</v>
      </c>
      <c r="F1103" s="188">
        <v>0</v>
      </c>
    </row>
    <row r="1104" spans="3:6">
      <c r="C1104" s="220" t="s">
        <v>1511</v>
      </c>
      <c r="D1104" s="188">
        <v>4768626</v>
      </c>
      <c r="E1104" s="188">
        <v>1</v>
      </c>
      <c r="F1104" s="188">
        <v>0</v>
      </c>
    </row>
    <row r="1105" spans="3:6">
      <c r="C1105" s="220" t="s">
        <v>3528</v>
      </c>
      <c r="D1105" s="188">
        <v>0</v>
      </c>
      <c r="E1105" s="188">
        <v>0</v>
      </c>
      <c r="F1105" s="188">
        <v>0</v>
      </c>
    </row>
    <row r="1106" spans="3:6">
      <c r="C1106" s="209" t="s">
        <v>1512</v>
      </c>
      <c r="D1106" s="188">
        <v>6731551</v>
      </c>
      <c r="E1106" s="188">
        <v>2103209</v>
      </c>
      <c r="F1106" s="188">
        <v>2103208.4500000002</v>
      </c>
    </row>
    <row r="1107" spans="3:6">
      <c r="C1107" s="220" t="s">
        <v>1513</v>
      </c>
      <c r="D1107" s="188">
        <v>6731551</v>
      </c>
      <c r="E1107" s="188">
        <v>2103209</v>
      </c>
      <c r="F1107" s="188">
        <v>2103208.4500000002</v>
      </c>
    </row>
    <row r="1108" spans="3:6">
      <c r="C1108" s="220" t="s">
        <v>3527</v>
      </c>
      <c r="D1108" s="188">
        <v>0</v>
      </c>
      <c r="E1108" s="188">
        <v>0</v>
      </c>
      <c r="F1108" s="188">
        <v>0</v>
      </c>
    </row>
    <row r="1109" spans="3:6">
      <c r="C1109" s="209" t="s">
        <v>1514</v>
      </c>
      <c r="D1109" s="188">
        <v>4768626</v>
      </c>
      <c r="E1109" s="188">
        <v>1</v>
      </c>
      <c r="F1109" s="188">
        <v>0</v>
      </c>
    </row>
    <row r="1110" spans="3:6">
      <c r="C1110" s="220" t="s">
        <v>1515</v>
      </c>
      <c r="D1110" s="188">
        <v>4768626</v>
      </c>
      <c r="E1110" s="188">
        <v>1</v>
      </c>
      <c r="F1110" s="188">
        <v>0</v>
      </c>
    </row>
    <row r="1111" spans="3:6">
      <c r="C1111" s="220" t="s">
        <v>3526</v>
      </c>
      <c r="D1111" s="188">
        <v>0</v>
      </c>
      <c r="E1111" s="188">
        <v>0</v>
      </c>
      <c r="F1111" s="188">
        <v>0</v>
      </c>
    </row>
    <row r="1112" spans="3:6">
      <c r="C1112" s="209" t="s">
        <v>4082</v>
      </c>
      <c r="D1112" s="188">
        <v>0</v>
      </c>
      <c r="E1112" s="188">
        <v>99557700.599999994</v>
      </c>
      <c r="F1112" s="188">
        <v>99557700.599999994</v>
      </c>
    </row>
    <row r="1113" spans="3:6">
      <c r="C1113" s="220" t="s">
        <v>3694</v>
      </c>
      <c r="D1113" s="188">
        <v>0</v>
      </c>
      <c r="E1113" s="188">
        <v>99557700.599999994</v>
      </c>
      <c r="F1113" s="188">
        <v>99557700.599999994</v>
      </c>
    </row>
    <row r="1114" spans="3:6">
      <c r="C1114" s="209" t="s">
        <v>4081</v>
      </c>
      <c r="D1114" s="188">
        <v>4768626</v>
      </c>
      <c r="E1114" s="188">
        <v>1278286.73</v>
      </c>
      <c r="F1114" s="188">
        <v>1278286.73</v>
      </c>
    </row>
    <row r="1115" spans="3:6">
      <c r="C1115" s="220" t="s">
        <v>1516</v>
      </c>
      <c r="D1115" s="188">
        <v>4768626</v>
      </c>
      <c r="E1115" s="188">
        <v>1278286.73</v>
      </c>
      <c r="F1115" s="188">
        <v>1278286.73</v>
      </c>
    </row>
    <row r="1116" spans="3:6">
      <c r="C1116" s="220" t="s">
        <v>3525</v>
      </c>
      <c r="D1116" s="188">
        <v>0</v>
      </c>
      <c r="E1116" s="188">
        <v>0</v>
      </c>
      <c r="F1116" s="188">
        <v>0</v>
      </c>
    </row>
    <row r="1117" spans="3:6">
      <c r="C1117" s="209" t="s">
        <v>373</v>
      </c>
      <c r="D1117" s="188">
        <v>1968765</v>
      </c>
      <c r="E1117" s="188">
        <v>6540131.7400000002</v>
      </c>
      <c r="F1117" s="188">
        <v>6539613.0099999998</v>
      </c>
    </row>
    <row r="1118" spans="3:6">
      <c r="C1118" s="220" t="s">
        <v>707</v>
      </c>
      <c r="D1118" s="188">
        <v>1968765</v>
      </c>
      <c r="E1118" s="188">
        <v>6540131.7400000002</v>
      </c>
      <c r="F1118" s="188">
        <v>6539613.0099999998</v>
      </c>
    </row>
    <row r="1119" spans="3:6">
      <c r="C1119" s="209" t="s">
        <v>2157</v>
      </c>
      <c r="D1119" s="188">
        <v>11208701</v>
      </c>
      <c r="E1119" s="188">
        <v>2781248.04</v>
      </c>
      <c r="F1119" s="188">
        <v>2781247.61</v>
      </c>
    </row>
    <row r="1120" spans="3:6">
      <c r="C1120" s="220" t="s">
        <v>2158</v>
      </c>
      <c r="D1120" s="188">
        <v>11208701</v>
      </c>
      <c r="E1120" s="188">
        <v>2781248.04</v>
      </c>
      <c r="F1120" s="188">
        <v>2781247.61</v>
      </c>
    </row>
    <row r="1121" spans="3:6">
      <c r="C1121" s="220" t="s">
        <v>3524</v>
      </c>
      <c r="D1121" s="188">
        <v>0</v>
      </c>
      <c r="E1121" s="188">
        <v>0</v>
      </c>
      <c r="F1121" s="188">
        <v>0</v>
      </c>
    </row>
    <row r="1122" spans="3:6">
      <c r="C1122" s="209" t="s">
        <v>4080</v>
      </c>
      <c r="D1122" s="188">
        <v>37456292</v>
      </c>
      <c r="E1122" s="188">
        <v>66015662.909999996</v>
      </c>
      <c r="F1122" s="188">
        <v>66005703.609999999</v>
      </c>
    </row>
    <row r="1123" spans="3:6">
      <c r="C1123" s="220" t="s">
        <v>2593</v>
      </c>
      <c r="D1123" s="188">
        <v>37456292</v>
      </c>
      <c r="E1123" s="188">
        <v>66015662.909999996</v>
      </c>
      <c r="F1123" s="188">
        <v>66005703.609999999</v>
      </c>
    </row>
    <row r="1124" spans="3:6">
      <c r="C1124" s="209" t="s">
        <v>1517</v>
      </c>
      <c r="D1124" s="188">
        <v>6731551</v>
      </c>
      <c r="E1124" s="188">
        <v>1816560.41</v>
      </c>
      <c r="F1124" s="188">
        <v>1816558.88</v>
      </c>
    </row>
    <row r="1125" spans="3:6">
      <c r="C1125" s="220" t="s">
        <v>1518</v>
      </c>
      <c r="D1125" s="188">
        <v>6731551</v>
      </c>
      <c r="E1125" s="188">
        <v>1816560.41</v>
      </c>
      <c r="F1125" s="188">
        <v>1816558.88</v>
      </c>
    </row>
    <row r="1126" spans="3:6">
      <c r="C1126" s="209" t="s">
        <v>4079</v>
      </c>
      <c r="D1126" s="188">
        <v>24353780</v>
      </c>
      <c r="E1126" s="188">
        <v>7102590</v>
      </c>
      <c r="F1126" s="188">
        <v>7102558.4400000004</v>
      </c>
    </row>
    <row r="1127" spans="3:6">
      <c r="C1127" s="220" t="s">
        <v>2594</v>
      </c>
      <c r="D1127" s="188">
        <v>24353780</v>
      </c>
      <c r="E1127" s="188">
        <v>7102590</v>
      </c>
      <c r="F1127" s="188">
        <v>7102558.4400000004</v>
      </c>
    </row>
    <row r="1128" spans="3:6">
      <c r="C1128" s="209" t="s">
        <v>4078</v>
      </c>
      <c r="D1128" s="188">
        <v>6731551</v>
      </c>
      <c r="E1128" s="188">
        <v>1816560.41</v>
      </c>
      <c r="F1128" s="188">
        <v>1816558.88</v>
      </c>
    </row>
    <row r="1129" spans="3:6">
      <c r="C1129" s="220" t="s">
        <v>1519</v>
      </c>
      <c r="D1129" s="188">
        <v>6731551</v>
      </c>
      <c r="E1129" s="188">
        <v>1816560.41</v>
      </c>
      <c r="F1129" s="188">
        <v>1816558.88</v>
      </c>
    </row>
    <row r="1130" spans="3:6">
      <c r="C1130" s="209" t="s">
        <v>1120</v>
      </c>
      <c r="D1130" s="188">
        <v>13353397</v>
      </c>
      <c r="E1130" s="188">
        <v>20145902.579999998</v>
      </c>
      <c r="F1130" s="188">
        <v>20145892.789999999</v>
      </c>
    </row>
    <row r="1131" spans="3:6">
      <c r="C1131" s="220" t="s">
        <v>1121</v>
      </c>
      <c r="D1131" s="188">
        <v>13353397</v>
      </c>
      <c r="E1131" s="188">
        <v>20145902.579999998</v>
      </c>
      <c r="F1131" s="188">
        <v>20145892.789999999</v>
      </c>
    </row>
    <row r="1132" spans="3:6">
      <c r="C1132" s="209" t="s">
        <v>2694</v>
      </c>
      <c r="D1132" s="188">
        <v>21746580</v>
      </c>
      <c r="E1132" s="188">
        <v>3421090.23</v>
      </c>
      <c r="F1132" s="188">
        <v>3420089.21</v>
      </c>
    </row>
    <row r="1133" spans="3:6">
      <c r="C1133" s="220" t="s">
        <v>2159</v>
      </c>
      <c r="D1133" s="188">
        <v>21746580</v>
      </c>
      <c r="E1133" s="188">
        <v>3421090.23</v>
      </c>
      <c r="F1133" s="188">
        <v>3420089.21</v>
      </c>
    </row>
    <row r="1134" spans="3:6">
      <c r="C1134" s="209" t="s">
        <v>1520</v>
      </c>
      <c r="D1134" s="188">
        <v>11208701</v>
      </c>
      <c r="E1134" s="188">
        <v>2521958</v>
      </c>
      <c r="F1134" s="188">
        <v>2521956.4700000002</v>
      </c>
    </row>
    <row r="1135" spans="3:6">
      <c r="C1135" s="220" t="s">
        <v>1521</v>
      </c>
      <c r="D1135" s="188">
        <v>11208701</v>
      </c>
      <c r="E1135" s="188">
        <v>2521958</v>
      </c>
      <c r="F1135" s="188">
        <v>2521956.4700000002</v>
      </c>
    </row>
    <row r="1136" spans="3:6">
      <c r="C1136" s="209" t="s">
        <v>4077</v>
      </c>
      <c r="D1136" s="188">
        <v>0</v>
      </c>
      <c r="E1136" s="188">
        <v>0</v>
      </c>
      <c r="F1136" s="188">
        <v>0</v>
      </c>
    </row>
    <row r="1137" spans="3:6">
      <c r="C1137" s="220" t="s">
        <v>3693</v>
      </c>
      <c r="D1137" s="188">
        <v>0</v>
      </c>
      <c r="E1137" s="188">
        <v>0</v>
      </c>
      <c r="F1137" s="188">
        <v>0</v>
      </c>
    </row>
    <row r="1138" spans="3:6">
      <c r="C1138" s="209" t="s">
        <v>374</v>
      </c>
      <c r="D1138" s="188">
        <v>20014292</v>
      </c>
      <c r="E1138" s="188">
        <v>33854023.200000003</v>
      </c>
      <c r="F1138" s="188">
        <v>33854017.200000003</v>
      </c>
    </row>
    <row r="1139" spans="3:6">
      <c r="C1139" s="220" t="s">
        <v>708</v>
      </c>
      <c r="D1139" s="188">
        <v>20014292</v>
      </c>
      <c r="E1139" s="188">
        <v>33854023.200000003</v>
      </c>
      <c r="F1139" s="188">
        <v>33854017.200000003</v>
      </c>
    </row>
    <row r="1140" spans="3:6">
      <c r="C1140" s="209" t="s">
        <v>375</v>
      </c>
      <c r="D1140" s="188">
        <v>4650280</v>
      </c>
      <c r="E1140" s="188">
        <v>3536677.77</v>
      </c>
      <c r="F1140" s="188">
        <v>0</v>
      </c>
    </row>
    <row r="1141" spans="3:6">
      <c r="C1141" s="220" t="s">
        <v>709</v>
      </c>
      <c r="D1141" s="188">
        <v>4650280</v>
      </c>
      <c r="E1141" s="188">
        <v>3536677.77</v>
      </c>
      <c r="F1141" s="188">
        <v>0</v>
      </c>
    </row>
    <row r="1142" spans="3:6">
      <c r="C1142" s="209" t="s">
        <v>2801</v>
      </c>
      <c r="D1142" s="188">
        <v>17247191</v>
      </c>
      <c r="E1142" s="188">
        <v>37307146</v>
      </c>
      <c r="F1142" s="188">
        <v>37307144.259999998</v>
      </c>
    </row>
    <row r="1143" spans="3:6">
      <c r="C1143" s="220" t="s">
        <v>2802</v>
      </c>
      <c r="D1143" s="188">
        <v>17247191</v>
      </c>
      <c r="E1143" s="188">
        <v>37307146</v>
      </c>
      <c r="F1143" s="188">
        <v>37307144.259999998</v>
      </c>
    </row>
    <row r="1144" spans="3:6">
      <c r="C1144" s="209" t="s">
        <v>376</v>
      </c>
      <c r="D1144" s="188">
        <v>43920270</v>
      </c>
      <c r="E1144" s="188">
        <v>20024926</v>
      </c>
      <c r="F1144" s="188">
        <v>20024925.920000002</v>
      </c>
    </row>
    <row r="1145" spans="3:6">
      <c r="C1145" s="220" t="s">
        <v>710</v>
      </c>
      <c r="D1145" s="188">
        <v>43920270</v>
      </c>
      <c r="E1145" s="188">
        <v>20024926</v>
      </c>
      <c r="F1145" s="188">
        <v>20024925.920000002</v>
      </c>
    </row>
    <row r="1146" spans="3:6">
      <c r="C1146" s="209" t="s">
        <v>377</v>
      </c>
      <c r="D1146" s="188">
        <v>420087317</v>
      </c>
      <c r="E1146" s="188">
        <v>1</v>
      </c>
      <c r="F1146" s="188">
        <v>0</v>
      </c>
    </row>
    <row r="1147" spans="3:6">
      <c r="C1147" s="220" t="s">
        <v>711</v>
      </c>
      <c r="D1147" s="188">
        <v>420087317</v>
      </c>
      <c r="E1147" s="188">
        <v>1</v>
      </c>
      <c r="F1147" s="188">
        <v>0</v>
      </c>
    </row>
    <row r="1148" spans="3:6">
      <c r="C1148" s="209" t="s">
        <v>4076</v>
      </c>
      <c r="D1148" s="188">
        <v>0</v>
      </c>
      <c r="E1148" s="188">
        <v>14272665.92</v>
      </c>
      <c r="F1148" s="188">
        <v>14272664.42</v>
      </c>
    </row>
    <row r="1149" spans="3:6">
      <c r="C1149" s="220" t="s">
        <v>3140</v>
      </c>
      <c r="D1149" s="188">
        <v>0</v>
      </c>
      <c r="E1149" s="188">
        <v>14272665.92</v>
      </c>
      <c r="F1149" s="188">
        <v>14272664.42</v>
      </c>
    </row>
    <row r="1150" spans="3:6">
      <c r="C1150" s="209" t="s">
        <v>2695</v>
      </c>
      <c r="D1150" s="188">
        <v>16201118</v>
      </c>
      <c r="E1150" s="188">
        <v>9808901</v>
      </c>
      <c r="F1150" s="188">
        <v>9808900.1199999992</v>
      </c>
    </row>
    <row r="1151" spans="3:6">
      <c r="C1151" s="220" t="s">
        <v>1069</v>
      </c>
      <c r="D1151" s="188">
        <v>16201118</v>
      </c>
      <c r="E1151" s="188">
        <v>9808901</v>
      </c>
      <c r="F1151" s="188">
        <v>9808900.1199999992</v>
      </c>
    </row>
    <row r="1152" spans="3:6">
      <c r="C1152" s="209" t="s">
        <v>2595</v>
      </c>
      <c r="D1152" s="188">
        <v>15317807</v>
      </c>
      <c r="E1152" s="188">
        <v>1</v>
      </c>
      <c r="F1152" s="188">
        <v>0</v>
      </c>
    </row>
    <row r="1153" spans="3:6">
      <c r="C1153" s="220" t="s">
        <v>2596</v>
      </c>
      <c r="D1153" s="188">
        <v>15317807</v>
      </c>
      <c r="E1153" s="188">
        <v>1</v>
      </c>
      <c r="F1153" s="188">
        <v>0</v>
      </c>
    </row>
    <row r="1154" spans="3:6">
      <c r="C1154" s="209" t="s">
        <v>3311</v>
      </c>
      <c r="D1154" s="188">
        <v>0</v>
      </c>
      <c r="E1154" s="188">
        <v>5229142.8899999997</v>
      </c>
      <c r="F1154" s="188">
        <v>5229142.8899999997</v>
      </c>
    </row>
    <row r="1155" spans="3:6">
      <c r="C1155" s="220" t="s">
        <v>3310</v>
      </c>
      <c r="D1155" s="188">
        <v>0</v>
      </c>
      <c r="E1155" s="188">
        <v>5229142.8899999997</v>
      </c>
      <c r="F1155" s="188">
        <v>5229142.8899999997</v>
      </c>
    </row>
    <row r="1156" spans="3:6">
      <c r="C1156" s="209" t="s">
        <v>3309</v>
      </c>
      <c r="D1156" s="188">
        <v>0</v>
      </c>
      <c r="E1156" s="188">
        <v>2486200.44</v>
      </c>
      <c r="F1156" s="188">
        <v>2486199.34</v>
      </c>
    </row>
    <row r="1157" spans="3:6">
      <c r="C1157" s="220" t="s">
        <v>3308</v>
      </c>
      <c r="D1157" s="188">
        <v>0</v>
      </c>
      <c r="E1157" s="188">
        <v>2486200.44</v>
      </c>
      <c r="F1157" s="188">
        <v>2486199.34</v>
      </c>
    </row>
    <row r="1158" spans="3:6">
      <c r="C1158" s="209" t="s">
        <v>3106</v>
      </c>
      <c r="D1158" s="188">
        <v>0</v>
      </c>
      <c r="E1158" s="188">
        <v>491967370</v>
      </c>
      <c r="F1158" s="188">
        <v>491815772.88999999</v>
      </c>
    </row>
    <row r="1159" spans="3:6">
      <c r="C1159" s="220" t="s">
        <v>3107</v>
      </c>
      <c r="D1159" s="188">
        <v>0</v>
      </c>
      <c r="E1159" s="188">
        <v>491967370</v>
      </c>
      <c r="F1159" s="188">
        <v>491815772.88999999</v>
      </c>
    </row>
    <row r="1160" spans="3:6">
      <c r="C1160" s="207" t="s">
        <v>287</v>
      </c>
      <c r="D1160" s="188">
        <v>540372363</v>
      </c>
      <c r="E1160" s="188">
        <v>418185815.41000003</v>
      </c>
      <c r="F1160" s="188">
        <v>376484969.40999997</v>
      </c>
    </row>
    <row r="1161" spans="3:6">
      <c r="C1161" s="208" t="s">
        <v>279</v>
      </c>
      <c r="D1161" s="196">
        <v>344534899</v>
      </c>
      <c r="E1161" s="196">
        <v>166508593.21000001</v>
      </c>
      <c r="F1161" s="196">
        <v>149631328.73999998</v>
      </c>
    </row>
    <row r="1162" spans="3:6">
      <c r="C1162" s="209" t="s">
        <v>2696</v>
      </c>
      <c r="D1162" s="188">
        <v>6606206</v>
      </c>
      <c r="E1162" s="188">
        <v>183341</v>
      </c>
      <c r="F1162" s="188">
        <v>0</v>
      </c>
    </row>
    <row r="1163" spans="3:6">
      <c r="C1163" s="220" t="s">
        <v>1214</v>
      </c>
      <c r="D1163" s="188">
        <v>6606206</v>
      </c>
      <c r="E1163" s="188">
        <v>183341</v>
      </c>
      <c r="F1163" s="188">
        <v>0</v>
      </c>
    </row>
    <row r="1164" spans="3:6">
      <c r="C1164" s="209" t="s">
        <v>1215</v>
      </c>
      <c r="D1164" s="188">
        <v>6606206</v>
      </c>
      <c r="E1164" s="188">
        <v>2384845.5499999998</v>
      </c>
      <c r="F1164" s="188">
        <v>0</v>
      </c>
    </row>
    <row r="1165" spans="3:6">
      <c r="C1165" s="220" t="s">
        <v>1216</v>
      </c>
      <c r="D1165" s="188">
        <v>6606206</v>
      </c>
      <c r="E1165" s="188">
        <v>2384845.5499999998</v>
      </c>
      <c r="F1165" s="188">
        <v>0</v>
      </c>
    </row>
    <row r="1166" spans="3:6">
      <c r="C1166" s="209" t="s">
        <v>4075</v>
      </c>
      <c r="D1166" s="188">
        <v>6606206</v>
      </c>
      <c r="E1166" s="188">
        <v>1</v>
      </c>
      <c r="F1166" s="188">
        <v>0</v>
      </c>
    </row>
    <row r="1167" spans="3:6">
      <c r="C1167" s="220" t="s">
        <v>1217</v>
      </c>
      <c r="D1167" s="188">
        <v>6606206</v>
      </c>
      <c r="E1167" s="188">
        <v>1</v>
      </c>
      <c r="F1167" s="188">
        <v>0</v>
      </c>
    </row>
    <row r="1168" spans="3:6">
      <c r="C1168" s="209" t="s">
        <v>378</v>
      </c>
      <c r="D1168" s="188">
        <v>13845712</v>
      </c>
      <c r="E1168" s="188">
        <v>28751370.940000001</v>
      </c>
      <c r="F1168" s="188">
        <v>26625029.57</v>
      </c>
    </row>
    <row r="1169" spans="3:6">
      <c r="C1169" s="220" t="s">
        <v>712</v>
      </c>
      <c r="D1169" s="188">
        <v>13845712</v>
      </c>
      <c r="E1169" s="188">
        <v>28751370.940000001</v>
      </c>
      <c r="F1169" s="188">
        <v>26625029.57</v>
      </c>
    </row>
    <row r="1170" spans="3:6">
      <c r="C1170" s="209" t="s">
        <v>1218</v>
      </c>
      <c r="D1170" s="188">
        <v>11116179</v>
      </c>
      <c r="E1170" s="188">
        <v>1.37</v>
      </c>
      <c r="F1170" s="188">
        <v>0</v>
      </c>
    </row>
    <row r="1171" spans="3:6">
      <c r="C1171" s="220" t="s">
        <v>1219</v>
      </c>
      <c r="D1171" s="188">
        <v>11116179</v>
      </c>
      <c r="E1171" s="188">
        <v>1.37</v>
      </c>
      <c r="F1171" s="188">
        <v>0</v>
      </c>
    </row>
    <row r="1172" spans="3:6">
      <c r="C1172" s="209" t="s">
        <v>4329</v>
      </c>
      <c r="D1172" s="188">
        <v>0</v>
      </c>
      <c r="E1172" s="188">
        <v>6401834.1399999997</v>
      </c>
      <c r="F1172" s="188">
        <v>0</v>
      </c>
    </row>
    <row r="1173" spans="3:6">
      <c r="C1173" s="220" t="s">
        <v>4330</v>
      </c>
      <c r="D1173" s="188">
        <v>0</v>
      </c>
      <c r="E1173" s="188">
        <v>6401834.1399999997</v>
      </c>
      <c r="F1173" s="188">
        <v>0</v>
      </c>
    </row>
    <row r="1174" spans="3:6">
      <c r="C1174" s="209" t="s">
        <v>2597</v>
      </c>
      <c r="D1174" s="188">
        <v>28344021</v>
      </c>
      <c r="E1174" s="188">
        <v>15000000</v>
      </c>
      <c r="F1174" s="188">
        <v>15000000</v>
      </c>
    </row>
    <row r="1175" spans="3:6">
      <c r="C1175" s="220" t="s">
        <v>2598</v>
      </c>
      <c r="D1175" s="188">
        <v>28344021</v>
      </c>
      <c r="E1175" s="188">
        <v>15000000</v>
      </c>
      <c r="F1175" s="188">
        <v>15000000</v>
      </c>
    </row>
    <row r="1176" spans="3:6">
      <c r="C1176" s="209" t="s">
        <v>3692</v>
      </c>
      <c r="D1176" s="188">
        <v>0</v>
      </c>
      <c r="E1176" s="188">
        <v>0</v>
      </c>
      <c r="F1176" s="188">
        <v>0</v>
      </c>
    </row>
    <row r="1177" spans="3:6">
      <c r="C1177" s="220" t="s">
        <v>3691</v>
      </c>
      <c r="D1177" s="188">
        <v>0</v>
      </c>
      <c r="E1177" s="188">
        <v>0</v>
      </c>
      <c r="F1177" s="188">
        <v>0</v>
      </c>
    </row>
    <row r="1178" spans="3:6">
      <c r="C1178" s="209" t="s">
        <v>379</v>
      </c>
      <c r="D1178" s="188">
        <v>5771408</v>
      </c>
      <c r="E1178" s="188">
        <v>2</v>
      </c>
      <c r="F1178" s="188">
        <v>0</v>
      </c>
    </row>
    <row r="1179" spans="3:6">
      <c r="C1179" s="220" t="s">
        <v>713</v>
      </c>
      <c r="D1179" s="188">
        <v>5771408</v>
      </c>
      <c r="E1179" s="188">
        <v>2</v>
      </c>
      <c r="F1179" s="188">
        <v>0</v>
      </c>
    </row>
    <row r="1180" spans="3:6">
      <c r="C1180" s="209" t="s">
        <v>380</v>
      </c>
      <c r="D1180" s="188">
        <v>29762921</v>
      </c>
      <c r="E1180" s="188">
        <v>27516459</v>
      </c>
      <c r="F1180" s="188">
        <v>26931345.27</v>
      </c>
    </row>
    <row r="1181" spans="3:6">
      <c r="C1181" s="220" t="s">
        <v>714</v>
      </c>
      <c r="D1181" s="188">
        <v>29762921</v>
      </c>
      <c r="E1181" s="188">
        <v>27516459</v>
      </c>
      <c r="F1181" s="188">
        <v>26931345.27</v>
      </c>
    </row>
    <row r="1182" spans="3:6">
      <c r="C1182" s="209" t="s">
        <v>2160</v>
      </c>
      <c r="D1182" s="188">
        <v>12576962</v>
      </c>
      <c r="E1182" s="188">
        <v>1</v>
      </c>
      <c r="F1182" s="188">
        <v>0</v>
      </c>
    </row>
    <row r="1183" spans="3:6">
      <c r="C1183" s="220" t="s">
        <v>2161</v>
      </c>
      <c r="D1183" s="188">
        <v>12576962</v>
      </c>
      <c r="E1183" s="188">
        <v>1</v>
      </c>
      <c r="F1183" s="188">
        <v>0</v>
      </c>
    </row>
    <row r="1184" spans="3:6">
      <c r="C1184" s="209" t="s">
        <v>2162</v>
      </c>
      <c r="D1184" s="188">
        <v>21904546</v>
      </c>
      <c r="E1184" s="188">
        <v>1</v>
      </c>
      <c r="F1184" s="188">
        <v>0</v>
      </c>
    </row>
    <row r="1185" spans="3:6">
      <c r="C1185" s="220" t="s">
        <v>2163</v>
      </c>
      <c r="D1185" s="188">
        <v>21904546</v>
      </c>
      <c r="E1185" s="188">
        <v>1</v>
      </c>
      <c r="F1185" s="188">
        <v>0</v>
      </c>
    </row>
    <row r="1186" spans="3:6">
      <c r="C1186" s="209" t="s">
        <v>2164</v>
      </c>
      <c r="D1186" s="188">
        <v>6779437</v>
      </c>
      <c r="E1186" s="188">
        <v>1</v>
      </c>
      <c r="F1186" s="188">
        <v>0</v>
      </c>
    </row>
    <row r="1187" spans="3:6">
      <c r="C1187" s="220" t="s">
        <v>2165</v>
      </c>
      <c r="D1187" s="188">
        <v>6779437</v>
      </c>
      <c r="E1187" s="188">
        <v>1</v>
      </c>
      <c r="F1187" s="188">
        <v>0</v>
      </c>
    </row>
    <row r="1188" spans="3:6">
      <c r="C1188" s="209" t="s">
        <v>2166</v>
      </c>
      <c r="D1188" s="188">
        <v>6779437</v>
      </c>
      <c r="E1188" s="188">
        <v>1</v>
      </c>
      <c r="F1188" s="188">
        <v>0</v>
      </c>
    </row>
    <row r="1189" spans="3:6">
      <c r="C1189" s="220" t="s">
        <v>2167</v>
      </c>
      <c r="D1189" s="188">
        <v>6779437</v>
      </c>
      <c r="E1189" s="188">
        <v>1</v>
      </c>
      <c r="F1189" s="188">
        <v>0</v>
      </c>
    </row>
    <row r="1190" spans="3:6">
      <c r="C1190" s="209" t="s">
        <v>4074</v>
      </c>
      <c r="D1190" s="188">
        <v>0</v>
      </c>
      <c r="E1190" s="188">
        <v>2263624.2599999998</v>
      </c>
      <c r="F1190" s="188">
        <v>2263094.6800000002</v>
      </c>
    </row>
    <row r="1191" spans="3:6">
      <c r="C1191" s="220" t="s">
        <v>3276</v>
      </c>
      <c r="D1191" s="188">
        <v>0</v>
      </c>
      <c r="E1191" s="188">
        <v>2263624.2599999998</v>
      </c>
      <c r="F1191" s="188">
        <v>2263094.6800000002</v>
      </c>
    </row>
    <row r="1192" spans="3:6">
      <c r="C1192" s="209" t="s">
        <v>2168</v>
      </c>
      <c r="D1192" s="188">
        <v>4802120</v>
      </c>
      <c r="E1192" s="188">
        <v>1</v>
      </c>
      <c r="F1192" s="188">
        <v>0</v>
      </c>
    </row>
    <row r="1193" spans="3:6">
      <c r="C1193" s="220" t="s">
        <v>2169</v>
      </c>
      <c r="D1193" s="188">
        <v>4802120</v>
      </c>
      <c r="E1193" s="188">
        <v>1</v>
      </c>
      <c r="F1193" s="188">
        <v>0</v>
      </c>
    </row>
    <row r="1194" spans="3:6">
      <c r="C1194" s="209" t="s">
        <v>2170</v>
      </c>
      <c r="D1194" s="188">
        <v>12576962</v>
      </c>
      <c r="E1194" s="188">
        <v>1</v>
      </c>
      <c r="F1194" s="188">
        <v>0</v>
      </c>
    </row>
    <row r="1195" spans="3:6">
      <c r="C1195" s="220" t="s">
        <v>2171</v>
      </c>
      <c r="D1195" s="188">
        <v>12576962</v>
      </c>
      <c r="E1195" s="188">
        <v>1</v>
      </c>
      <c r="F1195" s="188">
        <v>0</v>
      </c>
    </row>
    <row r="1196" spans="3:6">
      <c r="C1196" s="209" t="s">
        <v>2172</v>
      </c>
      <c r="D1196" s="188">
        <v>6779437</v>
      </c>
      <c r="E1196" s="188">
        <v>1</v>
      </c>
      <c r="F1196" s="188">
        <v>0</v>
      </c>
    </row>
    <row r="1197" spans="3:6">
      <c r="C1197" s="220" t="s">
        <v>2173</v>
      </c>
      <c r="D1197" s="188">
        <v>6779437</v>
      </c>
      <c r="E1197" s="188">
        <v>1</v>
      </c>
      <c r="F1197" s="188">
        <v>0</v>
      </c>
    </row>
    <row r="1198" spans="3:6">
      <c r="C1198" s="209" t="s">
        <v>2174</v>
      </c>
      <c r="D1198" s="188">
        <v>21904546</v>
      </c>
      <c r="E1198" s="188">
        <v>1</v>
      </c>
      <c r="F1198" s="188">
        <v>0</v>
      </c>
    </row>
    <row r="1199" spans="3:6">
      <c r="C1199" s="220" t="s">
        <v>2175</v>
      </c>
      <c r="D1199" s="188">
        <v>21904546</v>
      </c>
      <c r="E1199" s="188">
        <v>1</v>
      </c>
      <c r="F1199" s="188">
        <v>0</v>
      </c>
    </row>
    <row r="1200" spans="3:6">
      <c r="C1200" s="209" t="s">
        <v>4073</v>
      </c>
      <c r="D1200" s="188">
        <v>3869591</v>
      </c>
      <c r="E1200" s="188">
        <v>2</v>
      </c>
      <c r="F1200" s="188">
        <v>0</v>
      </c>
    </row>
    <row r="1201" spans="3:6">
      <c r="C1201" s="220" t="s">
        <v>2871</v>
      </c>
      <c r="D1201" s="188">
        <v>3869591</v>
      </c>
      <c r="E1201" s="188">
        <v>2</v>
      </c>
      <c r="F1201" s="188">
        <v>0</v>
      </c>
    </row>
    <row r="1202" spans="3:6">
      <c r="C1202" s="209" t="s">
        <v>4072</v>
      </c>
      <c r="D1202" s="188">
        <v>4802120</v>
      </c>
      <c r="E1202" s="188">
        <v>1080476.81</v>
      </c>
      <c r="F1202" s="188">
        <v>1080475.57</v>
      </c>
    </row>
    <row r="1203" spans="3:6">
      <c r="C1203" s="220" t="s">
        <v>2176</v>
      </c>
      <c r="D1203" s="188">
        <v>4802120</v>
      </c>
      <c r="E1203" s="188">
        <v>1080476.81</v>
      </c>
      <c r="F1203" s="188">
        <v>1080475.57</v>
      </c>
    </row>
    <row r="1204" spans="3:6">
      <c r="C1204" s="209" t="s">
        <v>381</v>
      </c>
      <c r="D1204" s="188">
        <v>525172</v>
      </c>
      <c r="E1204" s="188">
        <v>329103</v>
      </c>
      <c r="F1204" s="188">
        <v>0</v>
      </c>
    </row>
    <row r="1205" spans="3:6">
      <c r="C1205" s="220" t="s">
        <v>715</v>
      </c>
      <c r="D1205" s="188">
        <v>525172</v>
      </c>
      <c r="E1205" s="188">
        <v>329103</v>
      </c>
      <c r="F1205" s="188">
        <v>0</v>
      </c>
    </row>
    <row r="1206" spans="3:6">
      <c r="C1206" s="209" t="s">
        <v>2177</v>
      </c>
      <c r="D1206" s="188">
        <v>21904546</v>
      </c>
      <c r="E1206" s="188">
        <v>4928521.84</v>
      </c>
      <c r="F1206" s="188">
        <v>4928521.3499999996</v>
      </c>
    </row>
    <row r="1207" spans="3:6">
      <c r="C1207" s="220" t="s">
        <v>2178</v>
      </c>
      <c r="D1207" s="188">
        <v>21904546</v>
      </c>
      <c r="E1207" s="188">
        <v>4928521.84</v>
      </c>
      <c r="F1207" s="188">
        <v>4928521.3499999996</v>
      </c>
    </row>
    <row r="1208" spans="3:6">
      <c r="C1208" s="209" t="s">
        <v>3141</v>
      </c>
      <c r="D1208" s="188">
        <v>0</v>
      </c>
      <c r="E1208" s="188">
        <v>11168085.699999999</v>
      </c>
      <c r="F1208" s="188">
        <v>11168083.82</v>
      </c>
    </row>
    <row r="1209" spans="3:6">
      <c r="C1209" s="220" t="s">
        <v>3142</v>
      </c>
      <c r="D1209" s="188">
        <v>0</v>
      </c>
      <c r="E1209" s="188">
        <v>11168085.699999999</v>
      </c>
      <c r="F1209" s="188">
        <v>11168083.82</v>
      </c>
    </row>
    <row r="1210" spans="3:6">
      <c r="C1210" s="209" t="s">
        <v>2599</v>
      </c>
      <c r="D1210" s="188">
        <v>26992362</v>
      </c>
      <c r="E1210" s="188">
        <v>15762245</v>
      </c>
      <c r="F1210" s="188">
        <v>15000000</v>
      </c>
    </row>
    <row r="1211" spans="3:6">
      <c r="C1211" s="220" t="s">
        <v>2600</v>
      </c>
      <c r="D1211" s="188">
        <v>26992362</v>
      </c>
      <c r="E1211" s="188">
        <v>15762245</v>
      </c>
      <c r="F1211" s="188">
        <v>15000000</v>
      </c>
    </row>
    <row r="1212" spans="3:6">
      <c r="C1212" s="209" t="s">
        <v>1070</v>
      </c>
      <c r="D1212" s="188">
        <v>53038509</v>
      </c>
      <c r="E1212" s="188">
        <v>32736750.600000001</v>
      </c>
      <c r="F1212" s="188">
        <v>32634778.480000004</v>
      </c>
    </row>
    <row r="1213" spans="3:6">
      <c r="C1213" s="220" t="s">
        <v>1071</v>
      </c>
      <c r="D1213" s="188">
        <v>31695044</v>
      </c>
      <c r="E1213" s="188">
        <v>20093886.600000001</v>
      </c>
      <c r="F1213" s="188">
        <v>20085395.600000001</v>
      </c>
    </row>
    <row r="1214" spans="3:6">
      <c r="C1214" s="220" t="s">
        <v>2601</v>
      </c>
      <c r="D1214" s="188">
        <v>21343465</v>
      </c>
      <c r="E1214" s="188">
        <v>12642864</v>
      </c>
      <c r="F1214" s="188">
        <v>12549382.880000001</v>
      </c>
    </row>
    <row r="1215" spans="3:6">
      <c r="C1215" s="209" t="s">
        <v>2602</v>
      </c>
      <c r="D1215" s="188">
        <v>30640293</v>
      </c>
      <c r="E1215" s="188">
        <v>18001921</v>
      </c>
      <c r="F1215" s="188">
        <v>14000000</v>
      </c>
    </row>
    <row r="1216" spans="3:6">
      <c r="C1216" s="220" t="s">
        <v>2603</v>
      </c>
      <c r="D1216" s="188">
        <v>30640293</v>
      </c>
      <c r="E1216" s="188">
        <v>18001921</v>
      </c>
      <c r="F1216" s="188">
        <v>14000000</v>
      </c>
    </row>
    <row r="1217" spans="3:6">
      <c r="C1217" s="208" t="s">
        <v>281</v>
      </c>
      <c r="D1217" s="196">
        <v>0</v>
      </c>
      <c r="E1217" s="196">
        <v>77357501</v>
      </c>
      <c r="F1217" s="196">
        <v>70981142.069999993</v>
      </c>
    </row>
    <row r="1218" spans="3:6">
      <c r="C1218" s="209" t="s">
        <v>4071</v>
      </c>
      <c r="D1218" s="188">
        <v>0</v>
      </c>
      <c r="E1218" s="188">
        <v>77357501</v>
      </c>
      <c r="F1218" s="188">
        <v>70981142.069999993</v>
      </c>
    </row>
    <row r="1219" spans="3:6">
      <c r="C1219" s="220" t="s">
        <v>3143</v>
      </c>
      <c r="D1219" s="188">
        <v>0</v>
      </c>
      <c r="E1219" s="188">
        <v>77357501</v>
      </c>
      <c r="F1219" s="188">
        <v>70981142.069999993</v>
      </c>
    </row>
    <row r="1220" spans="3:6">
      <c r="C1220" s="208" t="s">
        <v>282</v>
      </c>
      <c r="D1220" s="196">
        <v>195837464</v>
      </c>
      <c r="E1220" s="196">
        <v>174319721.20000002</v>
      </c>
      <c r="F1220" s="196">
        <v>155872498.59999999</v>
      </c>
    </row>
    <row r="1221" spans="3:6">
      <c r="C1221" s="209" t="s">
        <v>322</v>
      </c>
      <c r="D1221" s="188">
        <v>195837464</v>
      </c>
      <c r="E1221" s="188">
        <v>174319721.20000002</v>
      </c>
      <c r="F1221" s="188">
        <v>155872498.59999999</v>
      </c>
    </row>
    <row r="1222" spans="3:6">
      <c r="C1222" s="220" t="s">
        <v>4207</v>
      </c>
      <c r="D1222" s="188">
        <v>195837464</v>
      </c>
      <c r="E1222" s="188">
        <v>174319721.20000002</v>
      </c>
      <c r="F1222" s="188">
        <v>155872498.59999999</v>
      </c>
    </row>
    <row r="1223" spans="3:6">
      <c r="C1223" s="207" t="s">
        <v>288</v>
      </c>
      <c r="D1223" s="188">
        <v>2061577017</v>
      </c>
      <c r="E1223" s="188">
        <v>1932133302.6599998</v>
      </c>
      <c r="F1223" s="188">
        <v>1823523364.6399996</v>
      </c>
    </row>
    <row r="1224" spans="3:6">
      <c r="C1224" s="208" t="s">
        <v>279</v>
      </c>
      <c r="D1224" s="196">
        <v>1286061628</v>
      </c>
      <c r="E1224" s="196">
        <v>1409110383.1599998</v>
      </c>
      <c r="F1224" s="196">
        <v>1378975700.3899996</v>
      </c>
    </row>
    <row r="1225" spans="3:6">
      <c r="C1225" s="209" t="s">
        <v>1220</v>
      </c>
      <c r="D1225" s="188">
        <v>11075727</v>
      </c>
      <c r="E1225" s="188">
        <v>3014619.96</v>
      </c>
      <c r="F1225" s="188">
        <v>3014619.7</v>
      </c>
    </row>
    <row r="1226" spans="3:6">
      <c r="C1226" s="220" t="s">
        <v>1221</v>
      </c>
      <c r="D1226" s="188">
        <v>11075727</v>
      </c>
      <c r="E1226" s="188">
        <v>3014619.96</v>
      </c>
      <c r="F1226" s="188">
        <v>3014619.7</v>
      </c>
    </row>
    <row r="1227" spans="3:6">
      <c r="C1227" s="209" t="s">
        <v>4070</v>
      </c>
      <c r="D1227" s="188">
        <v>480823</v>
      </c>
      <c r="E1227" s="188">
        <v>32</v>
      </c>
      <c r="F1227" s="188">
        <v>0</v>
      </c>
    </row>
    <row r="1228" spans="3:6">
      <c r="C1228" s="220" t="s">
        <v>2872</v>
      </c>
      <c r="D1228" s="188">
        <v>480823</v>
      </c>
      <c r="E1228" s="188">
        <v>32</v>
      </c>
      <c r="F1228" s="188">
        <v>0</v>
      </c>
    </row>
    <row r="1229" spans="3:6">
      <c r="C1229" s="209" t="s">
        <v>4069</v>
      </c>
      <c r="D1229" s="188">
        <v>4612045</v>
      </c>
      <c r="E1229" s="188">
        <v>0</v>
      </c>
      <c r="F1229" s="188">
        <v>0</v>
      </c>
    </row>
    <row r="1230" spans="3:6">
      <c r="C1230" s="220" t="s">
        <v>1222</v>
      </c>
      <c r="D1230" s="188">
        <v>4612045</v>
      </c>
      <c r="E1230" s="188">
        <v>0</v>
      </c>
      <c r="F1230" s="188">
        <v>0</v>
      </c>
    </row>
    <row r="1231" spans="3:6">
      <c r="C1231" s="209" t="s">
        <v>382</v>
      </c>
      <c r="D1231" s="188">
        <v>228130513</v>
      </c>
      <c r="E1231" s="188">
        <v>317</v>
      </c>
      <c r="F1231" s="188">
        <v>0</v>
      </c>
    </row>
    <row r="1232" spans="3:6">
      <c r="C1232" s="220" t="s">
        <v>716</v>
      </c>
      <c r="D1232" s="188">
        <v>228130513</v>
      </c>
      <c r="E1232" s="188">
        <v>317</v>
      </c>
      <c r="F1232" s="188">
        <v>0</v>
      </c>
    </row>
    <row r="1233" spans="3:6">
      <c r="C1233" s="209" t="s">
        <v>4068</v>
      </c>
      <c r="D1233" s="188">
        <v>6582165</v>
      </c>
      <c r="E1233" s="188">
        <v>2284614.2799999998</v>
      </c>
      <c r="F1233" s="188">
        <v>2284613.8199999998</v>
      </c>
    </row>
    <row r="1234" spans="3:6">
      <c r="C1234" s="220" t="s">
        <v>1223</v>
      </c>
      <c r="D1234" s="188">
        <v>6582165</v>
      </c>
      <c r="E1234" s="188">
        <v>2284614.2799999998</v>
      </c>
      <c r="F1234" s="188">
        <v>2284613.8199999998</v>
      </c>
    </row>
    <row r="1235" spans="3:6">
      <c r="C1235" s="209" t="s">
        <v>383</v>
      </c>
      <c r="D1235" s="188">
        <v>21163727</v>
      </c>
      <c r="E1235" s="188">
        <v>0</v>
      </c>
      <c r="F1235" s="188">
        <v>0</v>
      </c>
    </row>
    <row r="1236" spans="3:6">
      <c r="C1236" s="220" t="s">
        <v>717</v>
      </c>
      <c r="D1236" s="188">
        <v>21163727</v>
      </c>
      <c r="E1236" s="188">
        <v>0</v>
      </c>
      <c r="F1236" s="188">
        <v>0</v>
      </c>
    </row>
    <row r="1237" spans="3:6">
      <c r="C1237" s="209" t="s">
        <v>1224</v>
      </c>
      <c r="D1237" s="188">
        <v>4612045</v>
      </c>
      <c r="E1237" s="188">
        <v>4035538.95</v>
      </c>
      <c r="F1237" s="188">
        <v>3670625.55</v>
      </c>
    </row>
    <row r="1238" spans="3:6">
      <c r="C1238" s="220" t="s">
        <v>1225</v>
      </c>
      <c r="D1238" s="188">
        <v>4612045</v>
      </c>
      <c r="E1238" s="188">
        <v>4035538.95</v>
      </c>
      <c r="F1238" s="188">
        <v>3670625.55</v>
      </c>
    </row>
    <row r="1239" spans="3:6">
      <c r="C1239" s="209" t="s">
        <v>1226</v>
      </c>
      <c r="D1239" s="188">
        <v>6582165</v>
      </c>
      <c r="E1239" s="188">
        <v>1</v>
      </c>
      <c r="F1239" s="188">
        <v>0</v>
      </c>
    </row>
    <row r="1240" spans="3:6">
      <c r="C1240" s="220" t="s">
        <v>1227</v>
      </c>
      <c r="D1240" s="188">
        <v>6582165</v>
      </c>
      <c r="E1240" s="188">
        <v>1</v>
      </c>
      <c r="F1240" s="188">
        <v>0</v>
      </c>
    </row>
    <row r="1241" spans="3:6">
      <c r="C1241" s="209" t="s">
        <v>1228</v>
      </c>
      <c r="D1241" s="188">
        <v>6582165</v>
      </c>
      <c r="E1241" s="188">
        <v>5759394.79</v>
      </c>
      <c r="F1241" s="188">
        <v>5359734.2</v>
      </c>
    </row>
    <row r="1242" spans="3:6">
      <c r="C1242" s="220" t="s">
        <v>1229</v>
      </c>
      <c r="D1242" s="188">
        <v>6582165</v>
      </c>
      <c r="E1242" s="188">
        <v>5759394.79</v>
      </c>
      <c r="F1242" s="188">
        <v>5359734.2</v>
      </c>
    </row>
    <row r="1243" spans="3:6">
      <c r="C1243" s="209" t="s">
        <v>1230</v>
      </c>
      <c r="D1243" s="188">
        <v>11075727</v>
      </c>
      <c r="E1243" s="188">
        <v>4686086.96</v>
      </c>
      <c r="F1243" s="188">
        <v>4686086.2300000004</v>
      </c>
    </row>
    <row r="1244" spans="3:6">
      <c r="C1244" s="220" t="s">
        <v>1231</v>
      </c>
      <c r="D1244" s="188">
        <v>11075727</v>
      </c>
      <c r="E1244" s="188">
        <v>4686086.96</v>
      </c>
      <c r="F1244" s="188">
        <v>4686086.2300000004</v>
      </c>
    </row>
    <row r="1245" spans="3:6">
      <c r="C1245" s="209" t="s">
        <v>4067</v>
      </c>
      <c r="D1245" s="188">
        <v>0</v>
      </c>
      <c r="E1245" s="188">
        <v>183973671</v>
      </c>
      <c r="F1245" s="188">
        <v>183973670.98000002</v>
      </c>
    </row>
    <row r="1246" spans="3:6">
      <c r="C1246" s="220" t="s">
        <v>3220</v>
      </c>
      <c r="D1246" s="188">
        <v>0</v>
      </c>
      <c r="E1246" s="188">
        <v>183973671</v>
      </c>
      <c r="F1246" s="188">
        <v>183973670.98000002</v>
      </c>
    </row>
    <row r="1247" spans="3:6">
      <c r="C1247" s="209" t="s">
        <v>1232</v>
      </c>
      <c r="D1247" s="188">
        <v>4612045</v>
      </c>
      <c r="E1247" s="188">
        <v>1729000.95</v>
      </c>
      <c r="F1247" s="188">
        <v>0</v>
      </c>
    </row>
    <row r="1248" spans="3:6">
      <c r="C1248" s="220" t="s">
        <v>1233</v>
      </c>
      <c r="D1248" s="188">
        <v>4612045</v>
      </c>
      <c r="E1248" s="188">
        <v>1729000.95</v>
      </c>
      <c r="F1248" s="188">
        <v>0</v>
      </c>
    </row>
    <row r="1249" spans="3:6">
      <c r="C1249" s="209" t="s">
        <v>1234</v>
      </c>
      <c r="D1249" s="188">
        <v>11075727</v>
      </c>
      <c r="E1249" s="188">
        <v>9691260.9600000009</v>
      </c>
      <c r="F1249" s="188">
        <v>9591547.5099999998</v>
      </c>
    </row>
    <row r="1250" spans="3:6">
      <c r="C1250" s="220" t="s">
        <v>1235</v>
      </c>
      <c r="D1250" s="188">
        <v>11075727</v>
      </c>
      <c r="E1250" s="188">
        <v>9691260.9600000009</v>
      </c>
      <c r="F1250" s="188">
        <v>9591547.5099999998</v>
      </c>
    </row>
    <row r="1251" spans="3:6">
      <c r="C1251" s="209" t="s">
        <v>1236</v>
      </c>
      <c r="D1251" s="188">
        <v>4612045</v>
      </c>
      <c r="E1251" s="188">
        <v>4346043.95</v>
      </c>
      <c r="F1251" s="188">
        <v>4238345.08</v>
      </c>
    </row>
    <row r="1252" spans="3:6">
      <c r="C1252" s="220" t="s">
        <v>1237</v>
      </c>
      <c r="D1252" s="188">
        <v>4612045</v>
      </c>
      <c r="E1252" s="188">
        <v>4346043.95</v>
      </c>
      <c r="F1252" s="188">
        <v>4238345.08</v>
      </c>
    </row>
    <row r="1253" spans="3:6">
      <c r="C1253" s="209" t="s">
        <v>384</v>
      </c>
      <c r="D1253" s="188">
        <v>17899222</v>
      </c>
      <c r="E1253" s="188">
        <v>4750191.6900000004</v>
      </c>
      <c r="F1253" s="188">
        <v>4750188.82</v>
      </c>
    </row>
    <row r="1254" spans="3:6">
      <c r="C1254" s="220" t="s">
        <v>718</v>
      </c>
      <c r="D1254" s="188">
        <v>6823495</v>
      </c>
      <c r="E1254" s="188">
        <v>2.73</v>
      </c>
      <c r="F1254" s="188">
        <v>0</v>
      </c>
    </row>
    <row r="1255" spans="3:6">
      <c r="C1255" s="220" t="s">
        <v>1238</v>
      </c>
      <c r="D1255" s="188">
        <v>11075727</v>
      </c>
      <c r="E1255" s="188">
        <v>4750188.96</v>
      </c>
      <c r="F1255" s="188">
        <v>4750188.82</v>
      </c>
    </row>
    <row r="1256" spans="3:6">
      <c r="C1256" s="209" t="s">
        <v>4058</v>
      </c>
      <c r="D1256" s="188">
        <v>68639623</v>
      </c>
      <c r="E1256" s="188">
        <v>1.2</v>
      </c>
      <c r="F1256" s="188">
        <v>0</v>
      </c>
    </row>
    <row r="1257" spans="3:6">
      <c r="C1257" s="220" t="s">
        <v>2873</v>
      </c>
      <c r="D1257" s="188">
        <v>68639623</v>
      </c>
      <c r="E1257" s="188">
        <v>1.2</v>
      </c>
      <c r="F1257" s="188">
        <v>0</v>
      </c>
    </row>
    <row r="1258" spans="3:6">
      <c r="C1258" s="209" t="s">
        <v>4066</v>
      </c>
      <c r="D1258" s="188">
        <v>4612045</v>
      </c>
      <c r="E1258" s="188">
        <v>1</v>
      </c>
      <c r="F1258" s="188">
        <v>0</v>
      </c>
    </row>
    <row r="1259" spans="3:6">
      <c r="C1259" s="220" t="s">
        <v>1239</v>
      </c>
      <c r="D1259" s="188">
        <v>4612045</v>
      </c>
      <c r="E1259" s="188">
        <v>1</v>
      </c>
      <c r="F1259" s="188">
        <v>0</v>
      </c>
    </row>
    <row r="1260" spans="3:6">
      <c r="C1260" s="209" t="s">
        <v>385</v>
      </c>
      <c r="D1260" s="188">
        <v>54003322</v>
      </c>
      <c r="E1260" s="188">
        <v>129351011.78</v>
      </c>
      <c r="F1260" s="188">
        <v>117918087.95999999</v>
      </c>
    </row>
    <row r="1261" spans="3:6">
      <c r="C1261" s="220" t="s">
        <v>719</v>
      </c>
      <c r="D1261" s="188">
        <v>54003322</v>
      </c>
      <c r="E1261" s="188">
        <v>129351011.78</v>
      </c>
      <c r="F1261" s="188">
        <v>117918087.95999999</v>
      </c>
    </row>
    <row r="1262" spans="3:6">
      <c r="C1262" s="209" t="s">
        <v>4065</v>
      </c>
      <c r="D1262" s="188">
        <v>0</v>
      </c>
      <c r="E1262" s="188">
        <v>4073576</v>
      </c>
      <c r="F1262" s="188">
        <v>4073574.89</v>
      </c>
    </row>
    <row r="1263" spans="3:6">
      <c r="C1263" s="220" t="s">
        <v>3633</v>
      </c>
      <c r="D1263" s="188">
        <v>0</v>
      </c>
      <c r="E1263" s="188">
        <v>4073576</v>
      </c>
      <c r="F1263" s="188">
        <v>4073574.89</v>
      </c>
    </row>
    <row r="1264" spans="3:6">
      <c r="C1264" s="209" t="s">
        <v>4064</v>
      </c>
      <c r="D1264" s="188">
        <v>111096393</v>
      </c>
      <c r="E1264" s="188">
        <v>34737246</v>
      </c>
      <c r="F1264" s="188">
        <v>34737244.460000001</v>
      </c>
    </row>
    <row r="1265" spans="3:6">
      <c r="C1265" s="220" t="s">
        <v>2874</v>
      </c>
      <c r="D1265" s="188">
        <v>111096393</v>
      </c>
      <c r="E1265" s="188">
        <v>34737246</v>
      </c>
      <c r="F1265" s="188">
        <v>34737244.460000001</v>
      </c>
    </row>
    <row r="1266" spans="3:6">
      <c r="C1266" s="209" t="s">
        <v>1240</v>
      </c>
      <c r="D1266" s="188">
        <v>4612045</v>
      </c>
      <c r="E1266" s="188">
        <v>2029516.96</v>
      </c>
      <c r="F1266" s="188">
        <v>0</v>
      </c>
    </row>
    <row r="1267" spans="3:6">
      <c r="C1267" s="220" t="s">
        <v>1241</v>
      </c>
      <c r="D1267" s="188">
        <v>4612045</v>
      </c>
      <c r="E1267" s="188">
        <v>2029516.96</v>
      </c>
      <c r="F1267" s="188">
        <v>0</v>
      </c>
    </row>
    <row r="1268" spans="3:6">
      <c r="C1268" s="209" t="s">
        <v>1242</v>
      </c>
      <c r="D1268" s="188">
        <v>6582165</v>
      </c>
      <c r="E1268" s="188">
        <v>3178934.79</v>
      </c>
      <c r="F1268" s="188">
        <v>3178933.2</v>
      </c>
    </row>
    <row r="1269" spans="3:6">
      <c r="C1269" s="220" t="s">
        <v>1243</v>
      </c>
      <c r="D1269" s="188">
        <v>6582165</v>
      </c>
      <c r="E1269" s="188">
        <v>3178934.79</v>
      </c>
      <c r="F1269" s="188">
        <v>3178933.2</v>
      </c>
    </row>
    <row r="1270" spans="3:6">
      <c r="C1270" s="209" t="s">
        <v>4063</v>
      </c>
      <c r="D1270" s="188">
        <v>147950694</v>
      </c>
      <c r="E1270" s="188">
        <v>84519977</v>
      </c>
      <c r="F1270" s="188">
        <v>84519976.609999999</v>
      </c>
    </row>
    <row r="1271" spans="3:6">
      <c r="C1271" s="220" t="s">
        <v>2875</v>
      </c>
      <c r="D1271" s="188">
        <v>147950694</v>
      </c>
      <c r="E1271" s="188">
        <v>84519977</v>
      </c>
      <c r="F1271" s="188">
        <v>84519976.609999999</v>
      </c>
    </row>
    <row r="1272" spans="3:6">
      <c r="C1272" s="209" t="s">
        <v>1244</v>
      </c>
      <c r="D1272" s="188">
        <v>6582165</v>
      </c>
      <c r="E1272" s="188">
        <v>0.79</v>
      </c>
      <c r="F1272" s="188">
        <v>0</v>
      </c>
    </row>
    <row r="1273" spans="3:6">
      <c r="C1273" s="220" t="s">
        <v>1245</v>
      </c>
      <c r="D1273" s="188">
        <v>6582165</v>
      </c>
      <c r="E1273" s="188">
        <v>0.79</v>
      </c>
      <c r="F1273" s="188">
        <v>0</v>
      </c>
    </row>
    <row r="1274" spans="3:6">
      <c r="C1274" s="209" t="s">
        <v>4267</v>
      </c>
      <c r="D1274" s="188">
        <v>0</v>
      </c>
      <c r="E1274" s="188">
        <v>27485000</v>
      </c>
      <c r="F1274" s="188">
        <v>27484902.719999999</v>
      </c>
    </row>
    <row r="1275" spans="3:6">
      <c r="C1275" s="220" t="s">
        <v>4266</v>
      </c>
      <c r="D1275" s="188">
        <v>0</v>
      </c>
      <c r="E1275" s="188">
        <v>27485000</v>
      </c>
      <c r="F1275" s="188">
        <v>27484902.719999999</v>
      </c>
    </row>
    <row r="1276" spans="3:6">
      <c r="C1276" s="209" t="s">
        <v>386</v>
      </c>
      <c r="D1276" s="188">
        <v>6840088</v>
      </c>
      <c r="E1276" s="188">
        <v>10547993.689999999</v>
      </c>
      <c r="F1276" s="188">
        <v>10547989.119999999</v>
      </c>
    </row>
    <row r="1277" spans="3:6">
      <c r="C1277" s="220" t="s">
        <v>720</v>
      </c>
      <c r="D1277" s="188">
        <v>6840088</v>
      </c>
      <c r="E1277" s="188">
        <v>10547993.689999999</v>
      </c>
      <c r="F1277" s="188">
        <v>10547989.119999999</v>
      </c>
    </row>
    <row r="1278" spans="3:6">
      <c r="C1278" s="209" t="s">
        <v>387</v>
      </c>
      <c r="D1278" s="188">
        <v>5577562</v>
      </c>
      <c r="E1278" s="188">
        <v>362889.39</v>
      </c>
      <c r="F1278" s="188">
        <v>0</v>
      </c>
    </row>
    <row r="1279" spans="3:6">
      <c r="C1279" s="220" t="s">
        <v>721</v>
      </c>
      <c r="D1279" s="188">
        <v>5577562</v>
      </c>
      <c r="E1279" s="188">
        <v>362889.39</v>
      </c>
      <c r="F1279" s="188">
        <v>0</v>
      </c>
    </row>
    <row r="1280" spans="3:6">
      <c r="C1280" s="209" t="s">
        <v>388</v>
      </c>
      <c r="D1280" s="188">
        <v>8256874</v>
      </c>
      <c r="E1280" s="188">
        <v>0</v>
      </c>
      <c r="F1280" s="188">
        <v>0</v>
      </c>
    </row>
    <row r="1281" spans="3:6">
      <c r="C1281" s="220" t="s">
        <v>722</v>
      </c>
      <c r="D1281" s="188">
        <v>8256874</v>
      </c>
      <c r="E1281" s="188">
        <v>0</v>
      </c>
      <c r="F1281" s="188">
        <v>0</v>
      </c>
    </row>
    <row r="1282" spans="3:6">
      <c r="C1282" s="209" t="s">
        <v>389</v>
      </c>
      <c r="D1282" s="188">
        <v>100617707</v>
      </c>
      <c r="E1282" s="188">
        <v>141123592.91</v>
      </c>
      <c r="F1282" s="188">
        <v>141123592.19</v>
      </c>
    </row>
    <row r="1283" spans="3:6">
      <c r="C1283" s="220" t="s">
        <v>723</v>
      </c>
      <c r="D1283" s="188">
        <v>100617707</v>
      </c>
      <c r="E1283" s="188">
        <v>141123592.91</v>
      </c>
      <c r="F1283" s="188">
        <v>141123592.19</v>
      </c>
    </row>
    <row r="1284" spans="3:6">
      <c r="C1284" s="209" t="s">
        <v>1902</v>
      </c>
      <c r="D1284" s="188">
        <v>13620359</v>
      </c>
      <c r="E1284" s="188">
        <v>39321294</v>
      </c>
      <c r="F1284" s="188">
        <v>38761938.630000003</v>
      </c>
    </row>
    <row r="1285" spans="3:6">
      <c r="C1285" s="220" t="s">
        <v>1903</v>
      </c>
      <c r="D1285" s="188">
        <v>13620359</v>
      </c>
      <c r="E1285" s="188">
        <v>39321294</v>
      </c>
      <c r="F1285" s="188">
        <v>38761938.630000003</v>
      </c>
    </row>
    <row r="1286" spans="3:6">
      <c r="C1286" s="209" t="s">
        <v>1048</v>
      </c>
      <c r="D1286" s="188">
        <v>3442388</v>
      </c>
      <c r="E1286" s="188">
        <v>5412314.5099999998</v>
      </c>
      <c r="F1286" s="188">
        <v>5412313.7699999996</v>
      </c>
    </row>
    <row r="1287" spans="3:6">
      <c r="C1287" s="220" t="s">
        <v>1049</v>
      </c>
      <c r="D1287" s="188">
        <v>3442388</v>
      </c>
      <c r="E1287" s="188">
        <v>5412314.5099999998</v>
      </c>
      <c r="F1287" s="188">
        <v>5412313.7699999996</v>
      </c>
    </row>
    <row r="1288" spans="3:6">
      <c r="C1288" s="209" t="s">
        <v>4062</v>
      </c>
      <c r="D1288" s="188">
        <v>0</v>
      </c>
      <c r="E1288" s="188">
        <v>19935971.300000001</v>
      </c>
      <c r="F1288" s="188">
        <v>19935967.789999999</v>
      </c>
    </row>
    <row r="1289" spans="3:6">
      <c r="C1289" s="220" t="s">
        <v>3728</v>
      </c>
      <c r="D1289" s="188">
        <v>0</v>
      </c>
      <c r="E1289" s="188">
        <v>19935971.300000001</v>
      </c>
      <c r="F1289" s="188">
        <v>19935967.789999999</v>
      </c>
    </row>
    <row r="1290" spans="3:6">
      <c r="C1290" s="209" t="s">
        <v>2876</v>
      </c>
      <c r="D1290" s="188">
        <v>9285713</v>
      </c>
      <c r="E1290" s="188">
        <v>2</v>
      </c>
      <c r="F1290" s="188">
        <v>0</v>
      </c>
    </row>
    <row r="1291" spans="3:6">
      <c r="C1291" s="220" t="s">
        <v>2877</v>
      </c>
      <c r="D1291" s="188">
        <v>9285713</v>
      </c>
      <c r="E1291" s="188">
        <v>2</v>
      </c>
      <c r="F1291" s="188">
        <v>0</v>
      </c>
    </row>
    <row r="1292" spans="3:6">
      <c r="C1292" s="209" t="s">
        <v>2878</v>
      </c>
      <c r="D1292" s="188">
        <v>13525467</v>
      </c>
      <c r="E1292" s="188">
        <v>2</v>
      </c>
      <c r="F1292" s="188">
        <v>0</v>
      </c>
    </row>
    <row r="1293" spans="3:6">
      <c r="C1293" s="220" t="s">
        <v>2879</v>
      </c>
      <c r="D1293" s="188">
        <v>13525467</v>
      </c>
      <c r="E1293" s="188">
        <v>2</v>
      </c>
      <c r="F1293" s="188">
        <v>0</v>
      </c>
    </row>
    <row r="1294" spans="3:6">
      <c r="C1294" s="209" t="s">
        <v>390</v>
      </c>
      <c r="D1294" s="188">
        <v>17396640</v>
      </c>
      <c r="E1294" s="188">
        <v>105891678.06999999</v>
      </c>
      <c r="F1294" s="188">
        <v>93043711.480000004</v>
      </c>
    </row>
    <row r="1295" spans="3:6">
      <c r="C1295" s="220" t="s">
        <v>724</v>
      </c>
      <c r="D1295" s="188">
        <v>17396640</v>
      </c>
      <c r="E1295" s="188">
        <v>105891678.06999999</v>
      </c>
      <c r="F1295" s="188">
        <v>93043711.480000004</v>
      </c>
    </row>
    <row r="1296" spans="3:6">
      <c r="C1296" s="209" t="s">
        <v>3523</v>
      </c>
      <c r="D1296" s="188">
        <v>0</v>
      </c>
      <c r="E1296" s="188">
        <v>0</v>
      </c>
      <c r="F1296" s="188">
        <v>0</v>
      </c>
    </row>
    <row r="1297" spans="3:6">
      <c r="C1297" s="220" t="s">
        <v>3522</v>
      </c>
      <c r="D1297" s="188">
        <v>0</v>
      </c>
      <c r="E1297" s="188">
        <v>0</v>
      </c>
      <c r="F1297" s="188">
        <v>0</v>
      </c>
    </row>
    <row r="1298" spans="3:6">
      <c r="C1298" s="209" t="s">
        <v>4061</v>
      </c>
      <c r="D1298" s="188">
        <v>0</v>
      </c>
      <c r="E1298" s="188">
        <v>0</v>
      </c>
      <c r="F1298" s="188">
        <v>0</v>
      </c>
    </row>
    <row r="1299" spans="3:6">
      <c r="C1299" s="220" t="s">
        <v>3521</v>
      </c>
      <c r="D1299" s="188">
        <v>0</v>
      </c>
      <c r="E1299" s="188">
        <v>0</v>
      </c>
      <c r="F1299" s="188">
        <v>0</v>
      </c>
    </row>
    <row r="1300" spans="3:6">
      <c r="C1300" s="209" t="s">
        <v>3520</v>
      </c>
      <c r="D1300" s="188">
        <v>0</v>
      </c>
      <c r="E1300" s="188">
        <v>20</v>
      </c>
      <c r="F1300" s="188">
        <v>0</v>
      </c>
    </row>
    <row r="1301" spans="3:6">
      <c r="C1301" s="220" t="s">
        <v>3519</v>
      </c>
      <c r="D1301" s="188">
        <v>0</v>
      </c>
      <c r="E1301" s="188">
        <v>20</v>
      </c>
      <c r="F1301" s="188">
        <v>0</v>
      </c>
    </row>
    <row r="1302" spans="3:6">
      <c r="C1302" s="209" t="s">
        <v>3518</v>
      </c>
      <c r="D1302" s="188">
        <v>0</v>
      </c>
      <c r="E1302" s="188">
        <v>0</v>
      </c>
      <c r="F1302" s="188">
        <v>0</v>
      </c>
    </row>
    <row r="1303" spans="3:6">
      <c r="C1303" s="220" t="s">
        <v>3517</v>
      </c>
      <c r="D1303" s="188">
        <v>0</v>
      </c>
      <c r="E1303" s="188">
        <v>0</v>
      </c>
      <c r="F1303" s="188">
        <v>0</v>
      </c>
    </row>
    <row r="1304" spans="3:6">
      <c r="C1304" s="209" t="s">
        <v>391</v>
      </c>
      <c r="D1304" s="188">
        <v>45000000</v>
      </c>
      <c r="E1304" s="188">
        <v>214851028.61000001</v>
      </c>
      <c r="F1304" s="188">
        <v>214850044.16999999</v>
      </c>
    </row>
    <row r="1305" spans="3:6">
      <c r="C1305" s="220" t="s">
        <v>725</v>
      </c>
      <c r="D1305" s="188">
        <v>45000000</v>
      </c>
      <c r="E1305" s="188">
        <v>214851028.61000001</v>
      </c>
      <c r="F1305" s="188">
        <v>214850044.16999999</v>
      </c>
    </row>
    <row r="1306" spans="3:6">
      <c r="C1306" s="209" t="s">
        <v>4060</v>
      </c>
      <c r="D1306" s="188">
        <v>59146045</v>
      </c>
      <c r="E1306" s="188">
        <v>112691733.28</v>
      </c>
      <c r="F1306" s="188">
        <v>112596826.06</v>
      </c>
    </row>
    <row r="1307" spans="3:6">
      <c r="C1307" s="220" t="s">
        <v>726</v>
      </c>
      <c r="D1307" s="188">
        <v>59146045</v>
      </c>
      <c r="E1307" s="188">
        <v>112691733.28</v>
      </c>
      <c r="F1307" s="188">
        <v>112596826.06</v>
      </c>
    </row>
    <row r="1308" spans="3:6">
      <c r="C1308" s="209" t="s">
        <v>2880</v>
      </c>
      <c r="D1308" s="188">
        <v>16622897</v>
      </c>
      <c r="E1308" s="188">
        <v>2</v>
      </c>
      <c r="F1308" s="188">
        <v>0</v>
      </c>
    </row>
    <row r="1309" spans="3:6">
      <c r="C1309" s="220" t="s">
        <v>2881</v>
      </c>
      <c r="D1309" s="188">
        <v>16622897</v>
      </c>
      <c r="E1309" s="188">
        <v>2</v>
      </c>
      <c r="F1309" s="188">
        <v>0</v>
      </c>
    </row>
    <row r="1310" spans="3:6">
      <c r="C1310" s="209" t="s">
        <v>2882</v>
      </c>
      <c r="D1310" s="188">
        <v>5106354</v>
      </c>
      <c r="E1310" s="188">
        <v>2</v>
      </c>
      <c r="F1310" s="188">
        <v>0</v>
      </c>
    </row>
    <row r="1311" spans="3:6">
      <c r="C1311" s="220" t="s">
        <v>2883</v>
      </c>
      <c r="D1311" s="188">
        <v>5106354</v>
      </c>
      <c r="E1311" s="188">
        <v>2</v>
      </c>
      <c r="F1311" s="188">
        <v>0</v>
      </c>
    </row>
    <row r="1312" spans="3:6">
      <c r="C1312" s="209" t="s">
        <v>2604</v>
      </c>
      <c r="D1312" s="188">
        <v>24359264</v>
      </c>
      <c r="E1312" s="188">
        <v>21052844.640000001</v>
      </c>
      <c r="F1312" s="188">
        <v>21052844.640000001</v>
      </c>
    </row>
    <row r="1313" spans="3:6">
      <c r="C1313" s="220" t="s">
        <v>2605</v>
      </c>
      <c r="D1313" s="188">
        <v>24359264</v>
      </c>
      <c r="E1313" s="188">
        <v>21052844.640000001</v>
      </c>
      <c r="F1313" s="188">
        <v>21052844.640000001</v>
      </c>
    </row>
    <row r="1314" spans="3:6">
      <c r="C1314" s="209" t="s">
        <v>1904</v>
      </c>
      <c r="D1314" s="188">
        <v>11836969</v>
      </c>
      <c r="E1314" s="188">
        <v>4626269</v>
      </c>
      <c r="F1314" s="188">
        <v>4626268.3</v>
      </c>
    </row>
    <row r="1315" spans="3:6">
      <c r="C1315" s="220" t="s">
        <v>1905</v>
      </c>
      <c r="D1315" s="188">
        <v>11836969</v>
      </c>
      <c r="E1315" s="188">
        <v>4626269</v>
      </c>
      <c r="F1315" s="188">
        <v>4626268.3</v>
      </c>
    </row>
    <row r="1316" spans="3:6">
      <c r="C1316" s="209" t="s">
        <v>2884</v>
      </c>
      <c r="D1316" s="188">
        <v>3547813</v>
      </c>
      <c r="E1316" s="188">
        <v>2</v>
      </c>
      <c r="F1316" s="188">
        <v>0</v>
      </c>
    </row>
    <row r="1317" spans="3:6">
      <c r="C1317" s="220" t="s">
        <v>2885</v>
      </c>
      <c r="D1317" s="188">
        <v>3547813</v>
      </c>
      <c r="E1317" s="188">
        <v>2</v>
      </c>
      <c r="F1317" s="188">
        <v>0</v>
      </c>
    </row>
    <row r="1318" spans="3:6">
      <c r="C1318" s="209" t="s">
        <v>2886</v>
      </c>
      <c r="D1318" s="188">
        <v>3421871</v>
      </c>
      <c r="E1318" s="188">
        <v>5922444.5899999999</v>
      </c>
      <c r="F1318" s="188">
        <v>5922444.5899999999</v>
      </c>
    </row>
    <row r="1319" spans="3:6">
      <c r="C1319" s="220" t="s">
        <v>2887</v>
      </c>
      <c r="D1319" s="188">
        <v>3421871</v>
      </c>
      <c r="E1319" s="188">
        <v>5922444.5899999999</v>
      </c>
      <c r="F1319" s="188">
        <v>5922444.5899999999</v>
      </c>
    </row>
    <row r="1320" spans="3:6">
      <c r="C1320" s="209" t="s">
        <v>2888</v>
      </c>
      <c r="D1320" s="188">
        <v>5149582</v>
      </c>
      <c r="E1320" s="188">
        <v>0</v>
      </c>
      <c r="F1320" s="188">
        <v>0</v>
      </c>
    </row>
    <row r="1321" spans="3:6">
      <c r="C1321" s="220" t="s">
        <v>2889</v>
      </c>
      <c r="D1321" s="188">
        <v>5149582</v>
      </c>
      <c r="E1321" s="188">
        <v>0</v>
      </c>
      <c r="F1321" s="188">
        <v>0</v>
      </c>
    </row>
    <row r="1322" spans="3:6">
      <c r="C1322" s="209" t="s">
        <v>2890</v>
      </c>
      <c r="D1322" s="188">
        <v>3426951</v>
      </c>
      <c r="E1322" s="188">
        <v>6132939.7699999996</v>
      </c>
      <c r="F1322" s="188">
        <v>6132939.1699999999</v>
      </c>
    </row>
    <row r="1323" spans="3:6">
      <c r="C1323" s="220" t="s">
        <v>2891</v>
      </c>
      <c r="D1323" s="188">
        <v>3426951</v>
      </c>
      <c r="E1323" s="188">
        <v>6132939.7699999996</v>
      </c>
      <c r="F1323" s="188">
        <v>6132939.1699999999</v>
      </c>
    </row>
    <row r="1324" spans="3:6">
      <c r="C1324" s="209" t="s">
        <v>3144</v>
      </c>
      <c r="D1324" s="188">
        <v>0</v>
      </c>
      <c r="E1324" s="188">
        <v>11914875.01</v>
      </c>
      <c r="F1324" s="188">
        <v>11914874.85</v>
      </c>
    </row>
    <row r="1325" spans="3:6">
      <c r="C1325" s="220" t="s">
        <v>3145</v>
      </c>
      <c r="D1325" s="188">
        <v>0</v>
      </c>
      <c r="E1325" s="188">
        <v>11914875.01</v>
      </c>
      <c r="F1325" s="188">
        <v>11914874.85</v>
      </c>
    </row>
    <row r="1326" spans="3:6">
      <c r="C1326" s="209" t="s">
        <v>4059</v>
      </c>
      <c r="D1326" s="188">
        <v>0</v>
      </c>
      <c r="E1326" s="188">
        <v>74219336.079999998</v>
      </c>
      <c r="F1326" s="188">
        <v>74219336.079999998</v>
      </c>
    </row>
    <row r="1327" spans="3:6">
      <c r="C1327" s="220" t="s">
        <v>3690</v>
      </c>
      <c r="D1327" s="188">
        <v>0</v>
      </c>
      <c r="E1327" s="188">
        <v>74219336.079999998</v>
      </c>
      <c r="F1327" s="188">
        <v>74219336.079999998</v>
      </c>
    </row>
    <row r="1328" spans="3:6">
      <c r="C1328" s="209" t="s">
        <v>3146</v>
      </c>
      <c r="D1328" s="188">
        <v>0</v>
      </c>
      <c r="E1328" s="188">
        <v>14437651.01</v>
      </c>
      <c r="F1328" s="188">
        <v>14437650.359999999</v>
      </c>
    </row>
    <row r="1329" spans="3:6">
      <c r="C1329" s="220" t="s">
        <v>3147</v>
      </c>
      <c r="D1329" s="188">
        <v>0</v>
      </c>
      <c r="E1329" s="188">
        <v>14437651.01</v>
      </c>
      <c r="F1329" s="188">
        <v>14437650.359999999</v>
      </c>
    </row>
    <row r="1330" spans="3:6">
      <c r="C1330" s="209" t="s">
        <v>2892</v>
      </c>
      <c r="D1330" s="188">
        <v>3785712</v>
      </c>
      <c r="E1330" s="188">
        <v>5941538.5599999996</v>
      </c>
      <c r="F1330" s="188">
        <v>5941538.5599999996</v>
      </c>
    </row>
    <row r="1331" spans="3:6">
      <c r="C1331" s="220" t="s">
        <v>2893</v>
      </c>
      <c r="D1331" s="188">
        <v>3785712</v>
      </c>
      <c r="E1331" s="188">
        <v>5941538.5599999996</v>
      </c>
      <c r="F1331" s="188">
        <v>5941538.5599999996</v>
      </c>
    </row>
    <row r="1332" spans="3:6">
      <c r="C1332" s="209" t="s">
        <v>392</v>
      </c>
      <c r="D1332" s="188">
        <v>167601811</v>
      </c>
      <c r="E1332" s="188">
        <v>92195507.280000001</v>
      </c>
      <c r="F1332" s="188">
        <v>92195504.700000003</v>
      </c>
    </row>
    <row r="1333" spans="3:6">
      <c r="C1333" s="220" t="s">
        <v>727</v>
      </c>
      <c r="D1333" s="188">
        <v>167601811</v>
      </c>
      <c r="E1333" s="188">
        <v>92195507.280000001</v>
      </c>
      <c r="F1333" s="188">
        <v>92195504.700000003</v>
      </c>
    </row>
    <row r="1334" spans="3:6">
      <c r="C1334" s="209" t="s">
        <v>2894</v>
      </c>
      <c r="D1334" s="188">
        <v>3223730</v>
      </c>
      <c r="E1334" s="188">
        <v>2951771.89</v>
      </c>
      <c r="F1334" s="188">
        <v>2951771.89</v>
      </c>
    </row>
    <row r="1335" spans="3:6">
      <c r="C1335" s="220" t="s">
        <v>2895</v>
      </c>
      <c r="D1335" s="188">
        <v>3223730</v>
      </c>
      <c r="E1335" s="188">
        <v>2951771.89</v>
      </c>
      <c r="F1335" s="188">
        <v>2951771.89</v>
      </c>
    </row>
    <row r="1336" spans="3:6">
      <c r="C1336" s="209" t="s">
        <v>2896</v>
      </c>
      <c r="D1336" s="188">
        <v>3422679</v>
      </c>
      <c r="E1336" s="188">
        <v>5834148.5599999996</v>
      </c>
      <c r="F1336" s="188">
        <v>5825992.3099999996</v>
      </c>
    </row>
    <row r="1337" spans="3:6">
      <c r="C1337" s="220" t="s">
        <v>2897</v>
      </c>
      <c r="D1337" s="188">
        <v>3422679</v>
      </c>
      <c r="E1337" s="188">
        <v>5834148.5599999996</v>
      </c>
      <c r="F1337" s="188">
        <v>5825992.3099999996</v>
      </c>
    </row>
    <row r="1338" spans="3:6">
      <c r="C1338" s="209" t="s">
        <v>2898</v>
      </c>
      <c r="D1338" s="188">
        <v>5455487</v>
      </c>
      <c r="E1338" s="188">
        <v>2000000</v>
      </c>
      <c r="F1338" s="188">
        <v>2000000</v>
      </c>
    </row>
    <row r="1339" spans="3:6">
      <c r="C1339" s="220" t="s">
        <v>2899</v>
      </c>
      <c r="D1339" s="188">
        <v>5455487</v>
      </c>
      <c r="E1339" s="188">
        <v>2000000</v>
      </c>
      <c r="F1339" s="188">
        <v>2000000</v>
      </c>
    </row>
    <row r="1340" spans="3:6">
      <c r="C1340" s="209" t="s">
        <v>4051</v>
      </c>
      <c r="D1340" s="188">
        <v>0</v>
      </c>
      <c r="E1340" s="188">
        <v>0</v>
      </c>
      <c r="F1340" s="188">
        <v>0</v>
      </c>
    </row>
    <row r="1341" spans="3:6">
      <c r="C1341" s="220" t="s">
        <v>3274</v>
      </c>
      <c r="D1341" s="188">
        <v>0</v>
      </c>
      <c r="E1341" s="188">
        <v>0</v>
      </c>
      <c r="F1341" s="188">
        <v>0</v>
      </c>
    </row>
    <row r="1342" spans="3:6">
      <c r="C1342" s="209" t="s">
        <v>2900</v>
      </c>
      <c r="D1342" s="188">
        <v>3217072</v>
      </c>
      <c r="E1342" s="188">
        <v>2096492</v>
      </c>
      <c r="F1342" s="188">
        <v>2000000</v>
      </c>
    </row>
    <row r="1343" spans="3:6">
      <c r="C1343" s="220" t="s">
        <v>2901</v>
      </c>
      <c r="D1343" s="188">
        <v>3217072</v>
      </c>
      <c r="E1343" s="188">
        <v>2096492</v>
      </c>
      <c r="F1343" s="188">
        <v>2000000</v>
      </c>
    </row>
    <row r="1344" spans="3:6">
      <c r="C1344" s="208" t="s">
        <v>281</v>
      </c>
      <c r="D1344" s="196">
        <v>378431625</v>
      </c>
      <c r="E1344" s="196">
        <v>467472790.53000003</v>
      </c>
      <c r="F1344" s="196">
        <v>388997535.77000004</v>
      </c>
    </row>
    <row r="1345" spans="3:6">
      <c r="C1345" s="209" t="s">
        <v>4058</v>
      </c>
      <c r="D1345" s="188">
        <v>0</v>
      </c>
      <c r="E1345" s="188">
        <v>1614915.66</v>
      </c>
      <c r="F1345" s="188">
        <v>1614915.33</v>
      </c>
    </row>
    <row r="1346" spans="3:6">
      <c r="C1346" s="220" t="s">
        <v>3219</v>
      </c>
      <c r="D1346" s="188">
        <v>0</v>
      </c>
      <c r="E1346" s="188">
        <v>1614915.66</v>
      </c>
      <c r="F1346" s="188">
        <v>1614915.33</v>
      </c>
    </row>
    <row r="1347" spans="3:6">
      <c r="C1347" s="209" t="s">
        <v>2902</v>
      </c>
      <c r="D1347" s="188">
        <v>4883853</v>
      </c>
      <c r="E1347" s="188">
        <v>12167757.050000001</v>
      </c>
      <c r="F1347" s="188">
        <v>12161820.550000001</v>
      </c>
    </row>
    <row r="1348" spans="3:6">
      <c r="C1348" s="220" t="s">
        <v>2519</v>
      </c>
      <c r="D1348" s="188">
        <v>4883853</v>
      </c>
      <c r="E1348" s="188">
        <v>12167757.050000001</v>
      </c>
      <c r="F1348" s="188">
        <v>12161820.550000001</v>
      </c>
    </row>
    <row r="1349" spans="3:6">
      <c r="C1349" s="209" t="s">
        <v>4057</v>
      </c>
      <c r="D1349" s="188">
        <v>143202536</v>
      </c>
      <c r="E1349" s="188">
        <v>123410884.83</v>
      </c>
      <c r="F1349" s="188">
        <v>68137649.719999999</v>
      </c>
    </row>
    <row r="1350" spans="3:6">
      <c r="C1350" s="220" t="s">
        <v>2528</v>
      </c>
      <c r="D1350" s="188">
        <v>143202536</v>
      </c>
      <c r="E1350" s="188">
        <v>123410884.83</v>
      </c>
      <c r="F1350" s="188">
        <v>68137649.719999999</v>
      </c>
    </row>
    <row r="1351" spans="3:6">
      <c r="C1351" s="209" t="s">
        <v>4056</v>
      </c>
      <c r="D1351" s="188">
        <v>61582931</v>
      </c>
      <c r="E1351" s="188">
        <v>70213370.5</v>
      </c>
      <c r="F1351" s="188">
        <v>60660864.149999999</v>
      </c>
    </row>
    <row r="1352" spans="3:6">
      <c r="C1352" s="220" t="s">
        <v>2529</v>
      </c>
      <c r="D1352" s="188">
        <v>61582931</v>
      </c>
      <c r="E1352" s="188">
        <v>70213370.5</v>
      </c>
      <c r="F1352" s="188">
        <v>60660864.149999999</v>
      </c>
    </row>
    <row r="1353" spans="3:6">
      <c r="C1353" s="209" t="s">
        <v>3218</v>
      </c>
      <c r="D1353" s="188">
        <v>0</v>
      </c>
      <c r="E1353" s="188">
        <v>67653114.760000005</v>
      </c>
      <c r="F1353" s="188">
        <v>67653114.760000005</v>
      </c>
    </row>
    <row r="1354" spans="3:6">
      <c r="C1354" s="220" t="s">
        <v>3217</v>
      </c>
      <c r="D1354" s="188">
        <v>0</v>
      </c>
      <c r="E1354" s="188">
        <v>67653114.760000005</v>
      </c>
      <c r="F1354" s="188">
        <v>67653114.760000005</v>
      </c>
    </row>
    <row r="1355" spans="3:6">
      <c r="C1355" s="209" t="s">
        <v>2540</v>
      </c>
      <c r="D1355" s="188">
        <v>126404907</v>
      </c>
      <c r="E1355" s="188">
        <v>126404907</v>
      </c>
      <c r="F1355" s="188">
        <v>120765692.54000001</v>
      </c>
    </row>
    <row r="1356" spans="3:6">
      <c r="C1356" s="220" t="s">
        <v>2541</v>
      </c>
      <c r="D1356" s="188">
        <v>126404907</v>
      </c>
      <c r="E1356" s="188">
        <v>126404907</v>
      </c>
      <c r="F1356" s="188">
        <v>120765692.54000001</v>
      </c>
    </row>
    <row r="1357" spans="3:6">
      <c r="C1357" s="209" t="s">
        <v>4055</v>
      </c>
      <c r="D1357" s="188">
        <v>42357398</v>
      </c>
      <c r="E1357" s="188">
        <v>42357398</v>
      </c>
      <c r="F1357" s="188">
        <v>34353035.990000002</v>
      </c>
    </row>
    <row r="1358" spans="3:6">
      <c r="C1358" s="220" t="s">
        <v>2545</v>
      </c>
      <c r="D1358" s="188">
        <v>42357398</v>
      </c>
      <c r="E1358" s="188">
        <v>42357398</v>
      </c>
      <c r="F1358" s="188">
        <v>34353035.990000002</v>
      </c>
    </row>
    <row r="1359" spans="3:6">
      <c r="C1359" s="209" t="s">
        <v>3148</v>
      </c>
      <c r="D1359" s="188">
        <v>0</v>
      </c>
      <c r="E1359" s="188">
        <v>23650442.73</v>
      </c>
      <c r="F1359" s="188">
        <v>23650442.73</v>
      </c>
    </row>
    <row r="1360" spans="3:6">
      <c r="C1360" s="220" t="s">
        <v>3149</v>
      </c>
      <c r="D1360" s="188">
        <v>0</v>
      </c>
      <c r="E1360" s="188">
        <v>23650442.73</v>
      </c>
      <c r="F1360" s="188">
        <v>23650442.73</v>
      </c>
    </row>
    <row r="1361" spans="3:6">
      <c r="C1361" s="208" t="s">
        <v>296</v>
      </c>
      <c r="D1361" s="196">
        <v>397083764</v>
      </c>
      <c r="E1361" s="196">
        <v>55550128.969999999</v>
      </c>
      <c r="F1361" s="196">
        <v>55550128.480000004</v>
      </c>
    </row>
    <row r="1362" spans="3:6">
      <c r="C1362" s="209" t="s">
        <v>4054</v>
      </c>
      <c r="D1362" s="188">
        <v>175445213</v>
      </c>
      <c r="E1362" s="188">
        <v>0.01</v>
      </c>
      <c r="F1362" s="188">
        <v>0</v>
      </c>
    </row>
    <row r="1363" spans="3:6">
      <c r="C1363" s="220" t="s">
        <v>2903</v>
      </c>
      <c r="D1363" s="188">
        <v>175445213</v>
      </c>
      <c r="E1363" s="188">
        <v>0.01</v>
      </c>
      <c r="F1363" s="188">
        <v>0</v>
      </c>
    </row>
    <row r="1364" spans="3:6">
      <c r="C1364" s="209" t="s">
        <v>4053</v>
      </c>
      <c r="D1364" s="188">
        <v>221638551</v>
      </c>
      <c r="E1364" s="188">
        <v>0</v>
      </c>
      <c r="F1364" s="188">
        <v>0</v>
      </c>
    </row>
    <row r="1365" spans="3:6">
      <c r="C1365" s="220" t="s">
        <v>2803</v>
      </c>
      <c r="D1365" s="188">
        <v>221638551</v>
      </c>
      <c r="E1365" s="188">
        <v>0</v>
      </c>
      <c r="F1365" s="188">
        <v>0</v>
      </c>
    </row>
    <row r="1366" spans="3:6">
      <c r="C1366" s="209" t="s">
        <v>4052</v>
      </c>
      <c r="D1366" s="188">
        <v>0</v>
      </c>
      <c r="E1366" s="188">
        <v>24200000</v>
      </c>
      <c r="F1366" s="188">
        <v>24200000</v>
      </c>
    </row>
    <row r="1367" spans="3:6">
      <c r="C1367" s="220" t="s">
        <v>3275</v>
      </c>
      <c r="D1367" s="188">
        <v>0</v>
      </c>
      <c r="E1367" s="188">
        <v>24200000</v>
      </c>
      <c r="F1367" s="188">
        <v>24200000</v>
      </c>
    </row>
    <row r="1368" spans="3:6">
      <c r="C1368" s="209" t="s">
        <v>4051</v>
      </c>
      <c r="D1368" s="188">
        <v>0</v>
      </c>
      <c r="E1368" s="188">
        <v>31350128.960000001</v>
      </c>
      <c r="F1368" s="188">
        <v>31350128.48</v>
      </c>
    </row>
    <row r="1369" spans="3:6">
      <c r="C1369" s="220" t="s">
        <v>3274</v>
      </c>
      <c r="D1369" s="188">
        <v>0</v>
      </c>
      <c r="E1369" s="188">
        <v>31350128.960000001</v>
      </c>
      <c r="F1369" s="188">
        <v>31350128.48</v>
      </c>
    </row>
    <row r="1370" spans="3:6">
      <c r="C1370" s="207" t="s">
        <v>393</v>
      </c>
      <c r="D1370" s="188">
        <v>470308979</v>
      </c>
      <c r="E1370" s="188">
        <v>601402534.01999998</v>
      </c>
      <c r="F1370" s="188">
        <v>447961648.57999998</v>
      </c>
    </row>
    <row r="1371" spans="3:6">
      <c r="C1371" s="208" t="s">
        <v>279</v>
      </c>
      <c r="D1371" s="196">
        <v>446158646</v>
      </c>
      <c r="E1371" s="196">
        <v>444778623.27000004</v>
      </c>
      <c r="F1371" s="196">
        <v>419842980</v>
      </c>
    </row>
    <row r="1372" spans="3:6">
      <c r="C1372" s="209" t="s">
        <v>3273</v>
      </c>
      <c r="D1372" s="188">
        <v>0</v>
      </c>
      <c r="E1372" s="188">
        <v>2616611.17</v>
      </c>
      <c r="F1372" s="188">
        <v>2616611.17</v>
      </c>
    </row>
    <row r="1373" spans="3:6">
      <c r="C1373" s="220" t="s">
        <v>3272</v>
      </c>
      <c r="D1373" s="188">
        <v>0</v>
      </c>
      <c r="E1373" s="188">
        <v>2616611.17</v>
      </c>
      <c r="F1373" s="188">
        <v>2616611.17</v>
      </c>
    </row>
    <row r="1374" spans="3:6">
      <c r="C1374" s="209" t="s">
        <v>394</v>
      </c>
      <c r="D1374" s="188">
        <v>28137267</v>
      </c>
      <c r="E1374" s="188">
        <v>29521277.449999999</v>
      </c>
      <c r="F1374" s="188">
        <v>19752548.850000001</v>
      </c>
    </row>
    <row r="1375" spans="3:6">
      <c r="C1375" s="220" t="s">
        <v>728</v>
      </c>
      <c r="D1375" s="188">
        <v>28137267</v>
      </c>
      <c r="E1375" s="188">
        <v>29521277.449999999</v>
      </c>
      <c r="F1375" s="188">
        <v>19752548.850000001</v>
      </c>
    </row>
    <row r="1376" spans="3:6">
      <c r="C1376" s="209" t="s">
        <v>3150</v>
      </c>
      <c r="D1376" s="188">
        <v>0</v>
      </c>
      <c r="E1376" s="188">
        <v>43049341.93</v>
      </c>
      <c r="F1376" s="188">
        <v>42456087.899999999</v>
      </c>
    </row>
    <row r="1377" spans="3:6">
      <c r="C1377" s="220" t="s">
        <v>3151</v>
      </c>
      <c r="D1377" s="188">
        <v>0</v>
      </c>
      <c r="E1377" s="188">
        <v>43049341.93</v>
      </c>
      <c r="F1377" s="188">
        <v>42456087.899999999</v>
      </c>
    </row>
    <row r="1378" spans="3:6">
      <c r="C1378" s="209" t="s">
        <v>1246</v>
      </c>
      <c r="D1378" s="188">
        <v>4544666</v>
      </c>
      <c r="E1378" s="188">
        <v>1548682.94</v>
      </c>
      <c r="F1378" s="188">
        <v>1548682.17</v>
      </c>
    </row>
    <row r="1379" spans="3:6">
      <c r="C1379" s="220" t="s">
        <v>1247</v>
      </c>
      <c r="D1379" s="188">
        <v>4544666</v>
      </c>
      <c r="E1379" s="188">
        <v>1548682.94</v>
      </c>
      <c r="F1379" s="188">
        <v>1548682.17</v>
      </c>
    </row>
    <row r="1380" spans="3:6">
      <c r="C1380" s="209" t="s">
        <v>1248</v>
      </c>
      <c r="D1380" s="188">
        <v>6486005</v>
      </c>
      <c r="E1380" s="188">
        <v>2254427.61</v>
      </c>
      <c r="F1380" s="188">
        <v>2254427.0499999998</v>
      </c>
    </row>
    <row r="1381" spans="3:6">
      <c r="C1381" s="220" t="s">
        <v>1249</v>
      </c>
      <c r="D1381" s="188">
        <v>6486005</v>
      </c>
      <c r="E1381" s="188">
        <v>2254427.61</v>
      </c>
      <c r="F1381" s="188">
        <v>2254427.0499999998</v>
      </c>
    </row>
    <row r="1382" spans="3:6">
      <c r="C1382" s="209" t="s">
        <v>1250</v>
      </c>
      <c r="D1382" s="188">
        <v>12178045</v>
      </c>
      <c r="E1382" s="188">
        <v>1</v>
      </c>
      <c r="F1382" s="188">
        <v>0</v>
      </c>
    </row>
    <row r="1383" spans="3:6">
      <c r="C1383" s="220" t="s">
        <v>1251</v>
      </c>
      <c r="D1383" s="188">
        <v>12178045</v>
      </c>
      <c r="E1383" s="188">
        <v>1</v>
      </c>
      <c r="F1383" s="188">
        <v>0</v>
      </c>
    </row>
    <row r="1384" spans="3:6">
      <c r="C1384" s="209" t="s">
        <v>2697</v>
      </c>
      <c r="D1384" s="188">
        <v>4544666</v>
      </c>
      <c r="E1384" s="188">
        <v>2573582.94</v>
      </c>
      <c r="F1384" s="188">
        <v>2573108.23</v>
      </c>
    </row>
    <row r="1385" spans="3:6">
      <c r="C1385" s="220" t="s">
        <v>1252</v>
      </c>
      <c r="D1385" s="188">
        <v>4544666</v>
      </c>
      <c r="E1385" s="188">
        <v>2573582.94</v>
      </c>
      <c r="F1385" s="188">
        <v>2573108.23</v>
      </c>
    </row>
    <row r="1386" spans="3:6">
      <c r="C1386" s="209" t="s">
        <v>1253</v>
      </c>
      <c r="D1386" s="188">
        <v>10913919</v>
      </c>
      <c r="E1386" s="188">
        <v>1</v>
      </c>
      <c r="F1386" s="188">
        <v>0</v>
      </c>
    </row>
    <row r="1387" spans="3:6">
      <c r="C1387" s="220" t="s">
        <v>1254</v>
      </c>
      <c r="D1387" s="188">
        <v>10913919</v>
      </c>
      <c r="E1387" s="188">
        <v>1</v>
      </c>
      <c r="F1387" s="188">
        <v>0</v>
      </c>
    </row>
    <row r="1388" spans="3:6">
      <c r="C1388" s="209" t="s">
        <v>395</v>
      </c>
      <c r="D1388" s="188">
        <v>124911279</v>
      </c>
      <c r="E1388" s="188">
        <v>66496583.649999999</v>
      </c>
      <c r="F1388" s="188">
        <v>62927973.769999996</v>
      </c>
    </row>
    <row r="1389" spans="3:6">
      <c r="C1389" s="220" t="s">
        <v>729</v>
      </c>
      <c r="D1389" s="188">
        <v>124911279</v>
      </c>
      <c r="E1389" s="188">
        <v>66496583.649999999</v>
      </c>
      <c r="F1389" s="188">
        <v>62927973.769999996</v>
      </c>
    </row>
    <row r="1390" spans="3:6">
      <c r="C1390" s="209" t="s">
        <v>1522</v>
      </c>
      <c r="D1390" s="188">
        <v>4735132</v>
      </c>
      <c r="E1390" s="188">
        <v>1</v>
      </c>
      <c r="F1390" s="188">
        <v>0</v>
      </c>
    </row>
    <row r="1391" spans="3:6">
      <c r="C1391" s="220" t="s">
        <v>1523</v>
      </c>
      <c r="D1391" s="188">
        <v>4735132</v>
      </c>
      <c r="E1391" s="188">
        <v>1</v>
      </c>
      <c r="F1391" s="188">
        <v>0</v>
      </c>
    </row>
    <row r="1392" spans="3:6">
      <c r="C1392" s="209" t="s">
        <v>1524</v>
      </c>
      <c r="D1392" s="188">
        <v>6683666</v>
      </c>
      <c r="E1392" s="188">
        <v>1</v>
      </c>
      <c r="F1392" s="188">
        <v>0</v>
      </c>
    </row>
    <row r="1393" spans="3:6">
      <c r="C1393" s="220" t="s">
        <v>1525</v>
      </c>
      <c r="D1393" s="188">
        <v>6683666</v>
      </c>
      <c r="E1393" s="188">
        <v>1</v>
      </c>
      <c r="F1393" s="188">
        <v>0</v>
      </c>
    </row>
    <row r="1394" spans="3:6">
      <c r="C1394" s="209" t="s">
        <v>1526</v>
      </c>
      <c r="D1394" s="188">
        <v>6683666</v>
      </c>
      <c r="E1394" s="188">
        <v>1</v>
      </c>
      <c r="F1394" s="188">
        <v>0</v>
      </c>
    </row>
    <row r="1395" spans="3:6">
      <c r="C1395" s="220" t="s">
        <v>1527</v>
      </c>
      <c r="D1395" s="188">
        <v>6683666</v>
      </c>
      <c r="E1395" s="188">
        <v>1</v>
      </c>
      <c r="F1395" s="188">
        <v>0</v>
      </c>
    </row>
    <row r="1396" spans="3:6">
      <c r="C1396" s="209" t="s">
        <v>1528</v>
      </c>
      <c r="D1396" s="188">
        <v>11127992</v>
      </c>
      <c r="E1396" s="188">
        <v>1</v>
      </c>
      <c r="F1396" s="188">
        <v>0</v>
      </c>
    </row>
    <row r="1397" spans="3:6">
      <c r="C1397" s="220" t="s">
        <v>1529</v>
      </c>
      <c r="D1397" s="188">
        <v>11127992</v>
      </c>
      <c r="E1397" s="188">
        <v>1</v>
      </c>
      <c r="F1397" s="188">
        <v>0</v>
      </c>
    </row>
    <row r="1398" spans="3:6">
      <c r="C1398" s="209" t="s">
        <v>1530</v>
      </c>
      <c r="D1398" s="188">
        <v>6683666</v>
      </c>
      <c r="E1398" s="188">
        <v>751481.37</v>
      </c>
      <c r="F1398" s="188">
        <v>601184.30000000005</v>
      </c>
    </row>
    <row r="1399" spans="3:6">
      <c r="C1399" s="220" t="s">
        <v>1531</v>
      </c>
      <c r="D1399" s="188">
        <v>6683666</v>
      </c>
      <c r="E1399" s="188">
        <v>751481.37</v>
      </c>
      <c r="F1399" s="188">
        <v>601184.30000000005</v>
      </c>
    </row>
    <row r="1400" spans="3:6">
      <c r="C1400" s="209" t="s">
        <v>4050</v>
      </c>
      <c r="D1400" s="188">
        <v>11087637</v>
      </c>
      <c r="E1400" s="188">
        <v>10768454.029999999</v>
      </c>
      <c r="F1400" s="188">
        <v>6257667.04</v>
      </c>
    </row>
    <row r="1401" spans="3:6">
      <c r="C1401" s="220" t="s">
        <v>1532</v>
      </c>
      <c r="D1401" s="188">
        <v>11087637</v>
      </c>
      <c r="E1401" s="188">
        <v>10768454.029999999</v>
      </c>
      <c r="F1401" s="188">
        <v>6257667.04</v>
      </c>
    </row>
    <row r="1402" spans="3:6">
      <c r="C1402" s="209" t="s">
        <v>2698</v>
      </c>
      <c r="D1402" s="188">
        <v>10000000</v>
      </c>
      <c r="E1402" s="188">
        <v>163429.4</v>
      </c>
      <c r="F1402" s="188">
        <v>0</v>
      </c>
    </row>
    <row r="1403" spans="3:6">
      <c r="C1403" s="220" t="s">
        <v>730</v>
      </c>
      <c r="D1403" s="188">
        <v>10000000</v>
      </c>
      <c r="E1403" s="188">
        <v>163429.4</v>
      </c>
      <c r="F1403" s="188">
        <v>0</v>
      </c>
    </row>
    <row r="1404" spans="3:6">
      <c r="C1404" s="209" t="s">
        <v>1533</v>
      </c>
      <c r="D1404" s="188">
        <v>11087637</v>
      </c>
      <c r="E1404" s="188">
        <v>6268454.4800000004</v>
      </c>
      <c r="F1404" s="188">
        <v>6257667.0300000003</v>
      </c>
    </row>
    <row r="1405" spans="3:6">
      <c r="C1405" s="220" t="s">
        <v>1534</v>
      </c>
      <c r="D1405" s="188">
        <v>11087637</v>
      </c>
      <c r="E1405" s="188">
        <v>6268454.4800000004</v>
      </c>
      <c r="F1405" s="188">
        <v>6257667.0300000003</v>
      </c>
    </row>
    <row r="1406" spans="3:6">
      <c r="C1406" s="209" t="s">
        <v>1535</v>
      </c>
      <c r="D1406" s="188">
        <v>11087637</v>
      </c>
      <c r="E1406" s="188">
        <v>10768454.48</v>
      </c>
      <c r="F1406" s="188">
        <v>6257667.0199999996</v>
      </c>
    </row>
    <row r="1407" spans="3:6">
      <c r="C1407" s="220" t="s">
        <v>1536</v>
      </c>
      <c r="D1407" s="188">
        <v>11087637</v>
      </c>
      <c r="E1407" s="188">
        <v>10768454.48</v>
      </c>
      <c r="F1407" s="188">
        <v>6257667.0199999996</v>
      </c>
    </row>
    <row r="1408" spans="3:6">
      <c r="C1408" s="209" t="s">
        <v>3516</v>
      </c>
      <c r="D1408" s="188">
        <v>0</v>
      </c>
      <c r="E1408" s="188">
        <v>0</v>
      </c>
      <c r="F1408" s="188">
        <v>0</v>
      </c>
    </row>
    <row r="1409" spans="3:6">
      <c r="C1409" s="220" t="s">
        <v>3515</v>
      </c>
      <c r="D1409" s="188">
        <v>0</v>
      </c>
      <c r="E1409" s="188">
        <v>0</v>
      </c>
      <c r="F1409" s="188">
        <v>0</v>
      </c>
    </row>
    <row r="1410" spans="3:6">
      <c r="C1410" s="209" t="s">
        <v>3514</v>
      </c>
      <c r="D1410" s="188">
        <v>0</v>
      </c>
      <c r="E1410" s="188">
        <v>0</v>
      </c>
      <c r="F1410" s="188">
        <v>0</v>
      </c>
    </row>
    <row r="1411" spans="3:6">
      <c r="C1411" s="220" t="s">
        <v>3513</v>
      </c>
      <c r="D1411" s="188">
        <v>0</v>
      </c>
      <c r="E1411" s="188">
        <v>0</v>
      </c>
      <c r="F1411" s="188">
        <v>0</v>
      </c>
    </row>
    <row r="1412" spans="3:6">
      <c r="C1412" s="209" t="s">
        <v>396</v>
      </c>
      <c r="D1412" s="188">
        <v>39318264</v>
      </c>
      <c r="E1412" s="188">
        <v>61727561</v>
      </c>
      <c r="F1412" s="188">
        <v>60149185.5</v>
      </c>
    </row>
    <row r="1413" spans="3:6">
      <c r="C1413" s="220" t="s">
        <v>731</v>
      </c>
      <c r="D1413" s="188">
        <v>39318264</v>
      </c>
      <c r="E1413" s="188">
        <v>61727561</v>
      </c>
      <c r="F1413" s="188">
        <v>60149185.5</v>
      </c>
    </row>
    <row r="1414" spans="3:6">
      <c r="C1414" s="209" t="s">
        <v>397</v>
      </c>
      <c r="D1414" s="188">
        <v>35420433</v>
      </c>
      <c r="E1414" s="188">
        <v>1634973.47</v>
      </c>
      <c r="F1414" s="188">
        <v>1634970.14</v>
      </c>
    </row>
    <row r="1415" spans="3:6">
      <c r="C1415" s="220" t="s">
        <v>732</v>
      </c>
      <c r="D1415" s="188">
        <v>35420433</v>
      </c>
      <c r="E1415" s="188">
        <v>1634973.47</v>
      </c>
      <c r="F1415" s="188">
        <v>1634970.14</v>
      </c>
    </row>
    <row r="1416" spans="3:6">
      <c r="C1416" s="209" t="s">
        <v>2904</v>
      </c>
      <c r="D1416" s="188">
        <v>2435924</v>
      </c>
      <c r="E1416" s="188">
        <v>1400335.6</v>
      </c>
      <c r="F1416" s="188">
        <v>1400335.08</v>
      </c>
    </row>
    <row r="1417" spans="3:6">
      <c r="C1417" s="220" t="s">
        <v>2905</v>
      </c>
      <c r="D1417" s="188">
        <v>2435924</v>
      </c>
      <c r="E1417" s="188">
        <v>1400335.6</v>
      </c>
      <c r="F1417" s="188">
        <v>1400335.08</v>
      </c>
    </row>
    <row r="1418" spans="3:6">
      <c r="C1418" s="209" t="s">
        <v>1072</v>
      </c>
      <c r="D1418" s="188">
        <v>62810448</v>
      </c>
      <c r="E1418" s="188">
        <v>140491887.19</v>
      </c>
      <c r="F1418" s="188">
        <v>140490111.92000002</v>
      </c>
    </row>
    <row r="1419" spans="3:6">
      <c r="C1419" s="220" t="s">
        <v>1073</v>
      </c>
      <c r="D1419" s="188">
        <v>62810448</v>
      </c>
      <c r="E1419" s="188">
        <v>140491887.19</v>
      </c>
      <c r="F1419" s="188">
        <v>140490111.92000002</v>
      </c>
    </row>
    <row r="1420" spans="3:6">
      <c r="C1420" s="209" t="s">
        <v>2606</v>
      </c>
      <c r="D1420" s="188">
        <v>9203989</v>
      </c>
      <c r="E1420" s="188">
        <v>8240839</v>
      </c>
      <c r="F1420" s="188">
        <v>8239940</v>
      </c>
    </row>
    <row r="1421" spans="3:6">
      <c r="C1421" s="220" t="s">
        <v>2607</v>
      </c>
      <c r="D1421" s="188">
        <v>9203989</v>
      </c>
      <c r="E1421" s="188">
        <v>8240839</v>
      </c>
      <c r="F1421" s="188">
        <v>8239940</v>
      </c>
    </row>
    <row r="1422" spans="3:6">
      <c r="C1422" s="209" t="s">
        <v>2608</v>
      </c>
      <c r="D1422" s="188">
        <v>14759925</v>
      </c>
      <c r="E1422" s="188">
        <v>12177354.42</v>
      </c>
      <c r="F1422" s="188">
        <v>12177062.42</v>
      </c>
    </row>
    <row r="1423" spans="3:6">
      <c r="C1423" s="220" t="s">
        <v>2609</v>
      </c>
      <c r="D1423" s="188">
        <v>14759925</v>
      </c>
      <c r="E1423" s="188">
        <v>12177354.42</v>
      </c>
      <c r="F1423" s="188">
        <v>12177062.42</v>
      </c>
    </row>
    <row r="1424" spans="3:6">
      <c r="C1424" s="209" t="s">
        <v>2906</v>
      </c>
      <c r="D1424" s="188">
        <v>2624537</v>
      </c>
      <c r="E1424" s="188">
        <v>890236.6</v>
      </c>
      <c r="F1424" s="188">
        <v>890236.07</v>
      </c>
    </row>
    <row r="1425" spans="3:6">
      <c r="C1425" s="220" t="s">
        <v>2907</v>
      </c>
      <c r="D1425" s="188">
        <v>2624537</v>
      </c>
      <c r="E1425" s="188">
        <v>890236.6</v>
      </c>
      <c r="F1425" s="188">
        <v>890236.07</v>
      </c>
    </row>
    <row r="1426" spans="3:6">
      <c r="C1426" s="209" t="s">
        <v>2908</v>
      </c>
      <c r="D1426" s="188">
        <v>4524855</v>
      </c>
      <c r="E1426" s="188">
        <v>0</v>
      </c>
      <c r="F1426" s="188">
        <v>0</v>
      </c>
    </row>
    <row r="1427" spans="3:6">
      <c r="C1427" s="220" t="s">
        <v>2909</v>
      </c>
      <c r="D1427" s="188">
        <v>4524855</v>
      </c>
      <c r="E1427" s="188">
        <v>0</v>
      </c>
      <c r="F1427" s="188">
        <v>0</v>
      </c>
    </row>
    <row r="1428" spans="3:6">
      <c r="C1428" s="209" t="s">
        <v>3723</v>
      </c>
      <c r="D1428" s="188">
        <v>0</v>
      </c>
      <c r="E1428" s="188">
        <v>21357514.539999999</v>
      </c>
      <c r="F1428" s="188">
        <v>21357514.34</v>
      </c>
    </row>
    <row r="1429" spans="3:6">
      <c r="C1429" s="220" t="s">
        <v>3722</v>
      </c>
      <c r="D1429" s="188">
        <v>0</v>
      </c>
      <c r="E1429" s="188">
        <v>21357514.539999999</v>
      </c>
      <c r="F1429" s="188">
        <v>21357514.34</v>
      </c>
    </row>
    <row r="1430" spans="3:6">
      <c r="C1430" s="209" t="s">
        <v>4265</v>
      </c>
      <c r="D1430" s="188">
        <v>0</v>
      </c>
      <c r="E1430" s="188">
        <v>20000000</v>
      </c>
      <c r="F1430" s="188">
        <v>20000000</v>
      </c>
    </row>
    <row r="1431" spans="3:6">
      <c r="C1431" s="220" t="s">
        <v>4264</v>
      </c>
      <c r="D1431" s="188">
        <v>0</v>
      </c>
      <c r="E1431" s="188">
        <v>20000000</v>
      </c>
      <c r="F1431" s="188">
        <v>20000000</v>
      </c>
    </row>
    <row r="1432" spans="3:6">
      <c r="C1432" s="209" t="s">
        <v>2910</v>
      </c>
      <c r="D1432" s="188">
        <v>2084940</v>
      </c>
      <c r="E1432" s="188">
        <v>77134</v>
      </c>
      <c r="F1432" s="188">
        <v>0</v>
      </c>
    </row>
    <row r="1433" spans="3:6">
      <c r="C1433" s="220" t="s">
        <v>2911</v>
      </c>
      <c r="D1433" s="188">
        <v>2084940</v>
      </c>
      <c r="E1433" s="188">
        <v>77134</v>
      </c>
      <c r="F1433" s="188">
        <v>0</v>
      </c>
    </row>
    <row r="1434" spans="3:6">
      <c r="C1434" s="209" t="s">
        <v>2912</v>
      </c>
      <c r="D1434" s="188">
        <v>2082451</v>
      </c>
      <c r="E1434" s="188">
        <v>0</v>
      </c>
      <c r="F1434" s="188">
        <v>0</v>
      </c>
    </row>
    <row r="1435" spans="3:6">
      <c r="C1435" s="220" t="s">
        <v>2913</v>
      </c>
      <c r="D1435" s="188">
        <v>2082451</v>
      </c>
      <c r="E1435" s="188">
        <v>0</v>
      </c>
      <c r="F1435" s="188">
        <v>0</v>
      </c>
    </row>
    <row r="1436" spans="3:6">
      <c r="C1436" s="208" t="s">
        <v>281</v>
      </c>
      <c r="D1436" s="196">
        <v>24150333</v>
      </c>
      <c r="E1436" s="196">
        <v>156623910.75</v>
      </c>
      <c r="F1436" s="196">
        <v>28118668.579999998</v>
      </c>
    </row>
    <row r="1437" spans="3:6">
      <c r="C1437" s="209" t="s">
        <v>1255</v>
      </c>
      <c r="D1437" s="188">
        <v>24150333</v>
      </c>
      <c r="E1437" s="188">
        <v>21963910.75</v>
      </c>
      <c r="F1437" s="188">
        <v>21963910.399999999</v>
      </c>
    </row>
    <row r="1438" spans="3:6">
      <c r="C1438" s="220" t="s">
        <v>1256</v>
      </c>
      <c r="D1438" s="188">
        <v>24150333</v>
      </c>
      <c r="E1438" s="188">
        <v>21963910.75</v>
      </c>
      <c r="F1438" s="188">
        <v>21963910.399999999</v>
      </c>
    </row>
    <row r="1439" spans="3:6">
      <c r="C1439" s="209" t="s">
        <v>3152</v>
      </c>
      <c r="D1439" s="188">
        <v>0</v>
      </c>
      <c r="E1439" s="188">
        <v>28900000</v>
      </c>
      <c r="F1439" s="188">
        <v>6154758.1799999997</v>
      </c>
    </row>
    <row r="1440" spans="3:6">
      <c r="C1440" s="220" t="s">
        <v>3153</v>
      </c>
      <c r="D1440" s="188">
        <v>0</v>
      </c>
      <c r="E1440" s="188">
        <v>28900000</v>
      </c>
      <c r="F1440" s="188">
        <v>6154758.1799999997</v>
      </c>
    </row>
    <row r="1441" spans="3:6">
      <c r="C1441" s="209" t="s">
        <v>3190</v>
      </c>
      <c r="D1441" s="188">
        <v>0</v>
      </c>
      <c r="E1441" s="188">
        <v>105760000</v>
      </c>
      <c r="F1441" s="188">
        <v>0</v>
      </c>
    </row>
    <row r="1442" spans="3:6">
      <c r="C1442" s="220" t="s">
        <v>3189</v>
      </c>
      <c r="D1442" s="188">
        <v>0</v>
      </c>
      <c r="E1442" s="188">
        <v>105760000</v>
      </c>
      <c r="F1442" s="188">
        <v>0</v>
      </c>
    </row>
    <row r="1443" spans="3:6">
      <c r="C1443" s="207" t="s">
        <v>289</v>
      </c>
      <c r="D1443" s="188">
        <v>1296462000</v>
      </c>
      <c r="E1443" s="188">
        <v>1739402442.6099999</v>
      </c>
      <c r="F1443" s="188">
        <v>1463330799.99</v>
      </c>
    </row>
    <row r="1444" spans="3:6">
      <c r="C1444" s="208" t="s">
        <v>279</v>
      </c>
      <c r="D1444" s="196">
        <v>984999597</v>
      </c>
      <c r="E1444" s="196">
        <v>1467940039.6099999</v>
      </c>
      <c r="F1444" s="196">
        <v>1312702902.8099999</v>
      </c>
    </row>
    <row r="1445" spans="3:6">
      <c r="C1445" s="209" t="s">
        <v>1257</v>
      </c>
      <c r="D1445" s="188">
        <v>12313456</v>
      </c>
      <c r="E1445" s="188">
        <v>5234553.75</v>
      </c>
      <c r="F1445" s="188">
        <v>5234553.75</v>
      </c>
    </row>
    <row r="1446" spans="3:6">
      <c r="C1446" s="220" t="s">
        <v>1258</v>
      </c>
      <c r="D1446" s="188">
        <v>12313456</v>
      </c>
      <c r="E1446" s="188">
        <v>5234553.75</v>
      </c>
      <c r="F1446" s="188">
        <v>5234553.75</v>
      </c>
    </row>
    <row r="1447" spans="3:6">
      <c r="C1447" s="209" t="s">
        <v>1259</v>
      </c>
      <c r="D1447" s="188">
        <v>6558125</v>
      </c>
      <c r="E1447" s="188">
        <v>4960604.75</v>
      </c>
      <c r="F1447" s="188">
        <v>4960604.17</v>
      </c>
    </row>
    <row r="1448" spans="3:6">
      <c r="C1448" s="220" t="s">
        <v>1260</v>
      </c>
      <c r="D1448" s="188">
        <v>6558125</v>
      </c>
      <c r="E1448" s="188">
        <v>4960604.75</v>
      </c>
      <c r="F1448" s="188">
        <v>4960604.17</v>
      </c>
    </row>
    <row r="1449" spans="3:6">
      <c r="C1449" s="209" t="s">
        <v>1537</v>
      </c>
      <c r="D1449" s="188">
        <v>6731551</v>
      </c>
      <c r="E1449" s="188">
        <v>2433351</v>
      </c>
      <c r="F1449" s="188">
        <v>2433350.79</v>
      </c>
    </row>
    <row r="1450" spans="3:6">
      <c r="C1450" s="220" t="s">
        <v>1538</v>
      </c>
      <c r="D1450" s="188">
        <v>6731551</v>
      </c>
      <c r="E1450" s="188">
        <v>2433351</v>
      </c>
      <c r="F1450" s="188">
        <v>2433350.79</v>
      </c>
    </row>
    <row r="1451" spans="3:6">
      <c r="C1451" s="209" t="s">
        <v>4049</v>
      </c>
      <c r="D1451" s="188">
        <v>0</v>
      </c>
      <c r="E1451" s="188">
        <v>0</v>
      </c>
      <c r="F1451" s="188">
        <v>0</v>
      </c>
    </row>
    <row r="1452" spans="3:6">
      <c r="C1452" s="220" t="s">
        <v>3216</v>
      </c>
      <c r="D1452" s="188">
        <v>0</v>
      </c>
      <c r="E1452" s="188">
        <v>0</v>
      </c>
      <c r="F1452" s="188">
        <v>0</v>
      </c>
    </row>
    <row r="1453" spans="3:6">
      <c r="C1453" s="209" t="s">
        <v>1539</v>
      </c>
      <c r="D1453" s="188">
        <v>11208701</v>
      </c>
      <c r="E1453" s="188">
        <v>4132699</v>
      </c>
      <c r="F1453" s="188">
        <v>4132698.02</v>
      </c>
    </row>
    <row r="1454" spans="3:6">
      <c r="C1454" s="220" t="s">
        <v>1540</v>
      </c>
      <c r="D1454" s="188">
        <v>11208701</v>
      </c>
      <c r="E1454" s="188">
        <v>4132699</v>
      </c>
      <c r="F1454" s="188">
        <v>4132698.02</v>
      </c>
    </row>
    <row r="1455" spans="3:6">
      <c r="C1455" s="209" t="s">
        <v>1541</v>
      </c>
      <c r="D1455" s="188">
        <v>4768626</v>
      </c>
      <c r="E1455" s="188">
        <v>0</v>
      </c>
      <c r="F1455" s="188">
        <v>0</v>
      </c>
    </row>
    <row r="1456" spans="3:6">
      <c r="C1456" s="220" t="s">
        <v>1542</v>
      </c>
      <c r="D1456" s="188">
        <v>4768626</v>
      </c>
      <c r="E1456" s="188">
        <v>0</v>
      </c>
      <c r="F1456" s="188">
        <v>0</v>
      </c>
    </row>
    <row r="1457" spans="3:6">
      <c r="C1457" s="209" t="s">
        <v>1543</v>
      </c>
      <c r="D1457" s="188">
        <v>6731551</v>
      </c>
      <c r="E1457" s="188">
        <v>1</v>
      </c>
      <c r="F1457" s="188">
        <v>0</v>
      </c>
    </row>
    <row r="1458" spans="3:6">
      <c r="C1458" s="220" t="s">
        <v>1544</v>
      </c>
      <c r="D1458" s="188">
        <v>6731551</v>
      </c>
      <c r="E1458" s="188">
        <v>1</v>
      </c>
      <c r="F1458" s="188">
        <v>0</v>
      </c>
    </row>
    <row r="1459" spans="3:6">
      <c r="C1459" s="209" t="s">
        <v>1545</v>
      </c>
      <c r="D1459" s="188">
        <v>6731551</v>
      </c>
      <c r="E1459" s="188">
        <v>1</v>
      </c>
      <c r="F1459" s="188">
        <v>0</v>
      </c>
    </row>
    <row r="1460" spans="3:6">
      <c r="C1460" s="220" t="s">
        <v>1546</v>
      </c>
      <c r="D1460" s="188">
        <v>6731551</v>
      </c>
      <c r="E1460" s="188">
        <v>1</v>
      </c>
      <c r="F1460" s="188">
        <v>0</v>
      </c>
    </row>
    <row r="1461" spans="3:6">
      <c r="C1461" s="209" t="s">
        <v>1547</v>
      </c>
      <c r="D1461" s="188">
        <v>11208701</v>
      </c>
      <c r="E1461" s="188">
        <v>1</v>
      </c>
      <c r="F1461" s="188">
        <v>0</v>
      </c>
    </row>
    <row r="1462" spans="3:6">
      <c r="C1462" s="220" t="s">
        <v>1548</v>
      </c>
      <c r="D1462" s="188">
        <v>11208701</v>
      </c>
      <c r="E1462" s="188">
        <v>1</v>
      </c>
      <c r="F1462" s="188">
        <v>0</v>
      </c>
    </row>
    <row r="1463" spans="3:6">
      <c r="C1463" s="209" t="s">
        <v>2699</v>
      </c>
      <c r="D1463" s="188">
        <v>6731551</v>
      </c>
      <c r="E1463" s="188">
        <v>2923276</v>
      </c>
      <c r="F1463" s="188">
        <v>2473275.46</v>
      </c>
    </row>
    <row r="1464" spans="3:6">
      <c r="C1464" s="220" t="s">
        <v>1549</v>
      </c>
      <c r="D1464" s="188">
        <v>6731551</v>
      </c>
      <c r="E1464" s="188">
        <v>2923276</v>
      </c>
      <c r="F1464" s="188">
        <v>2473275.46</v>
      </c>
    </row>
    <row r="1465" spans="3:6">
      <c r="C1465" s="209" t="s">
        <v>1550</v>
      </c>
      <c r="D1465" s="188">
        <v>4768626</v>
      </c>
      <c r="E1465" s="188">
        <v>1</v>
      </c>
      <c r="F1465" s="188">
        <v>0</v>
      </c>
    </row>
    <row r="1466" spans="3:6">
      <c r="C1466" s="220" t="s">
        <v>1551</v>
      </c>
      <c r="D1466" s="188">
        <v>4768626</v>
      </c>
      <c r="E1466" s="188">
        <v>1</v>
      </c>
      <c r="F1466" s="188">
        <v>0</v>
      </c>
    </row>
    <row r="1467" spans="3:6">
      <c r="C1467" s="209" t="s">
        <v>1552</v>
      </c>
      <c r="D1467" s="188">
        <v>4768626</v>
      </c>
      <c r="E1467" s="188">
        <v>1915952</v>
      </c>
      <c r="F1467" s="188">
        <v>1532759.31</v>
      </c>
    </row>
    <row r="1468" spans="3:6">
      <c r="C1468" s="220" t="s">
        <v>1553</v>
      </c>
      <c r="D1468" s="188">
        <v>4768626</v>
      </c>
      <c r="E1468" s="188">
        <v>1915952</v>
      </c>
      <c r="F1468" s="188">
        <v>1532759.31</v>
      </c>
    </row>
    <row r="1469" spans="3:6">
      <c r="C1469" s="209" t="s">
        <v>1554</v>
      </c>
      <c r="D1469" s="188">
        <v>6731551</v>
      </c>
      <c r="E1469" s="188">
        <v>3091561</v>
      </c>
      <c r="F1469" s="188">
        <v>2473275.4500000002</v>
      </c>
    </row>
    <row r="1470" spans="3:6">
      <c r="C1470" s="220" t="s">
        <v>1555</v>
      </c>
      <c r="D1470" s="188">
        <v>6731551</v>
      </c>
      <c r="E1470" s="188">
        <v>3091561</v>
      </c>
      <c r="F1470" s="188">
        <v>2473275.4500000002</v>
      </c>
    </row>
    <row r="1471" spans="3:6">
      <c r="C1471" s="209" t="s">
        <v>4048</v>
      </c>
      <c r="D1471" s="188">
        <v>6731551</v>
      </c>
      <c r="E1471" s="188">
        <v>2680432.81</v>
      </c>
      <c r="F1471" s="188">
        <v>2369364.58</v>
      </c>
    </row>
    <row r="1472" spans="3:6">
      <c r="C1472" s="220" t="s">
        <v>1556</v>
      </c>
      <c r="D1472" s="188">
        <v>6731551</v>
      </c>
      <c r="E1472" s="188">
        <v>2680432.81</v>
      </c>
      <c r="F1472" s="188">
        <v>2369364.58</v>
      </c>
    </row>
    <row r="1473" spans="3:6">
      <c r="C1473" s="209" t="s">
        <v>398</v>
      </c>
      <c r="D1473" s="188">
        <v>5279492</v>
      </c>
      <c r="E1473" s="188">
        <v>1</v>
      </c>
      <c r="F1473" s="188">
        <v>0</v>
      </c>
    </row>
    <row r="1474" spans="3:6">
      <c r="C1474" s="220" t="s">
        <v>733</v>
      </c>
      <c r="D1474" s="188">
        <v>5279492</v>
      </c>
      <c r="E1474" s="188">
        <v>1</v>
      </c>
      <c r="F1474" s="188">
        <v>0</v>
      </c>
    </row>
    <row r="1475" spans="3:6">
      <c r="C1475" s="209" t="s">
        <v>399</v>
      </c>
      <c r="D1475" s="188">
        <v>8454073</v>
      </c>
      <c r="E1475" s="188">
        <v>16204873.57</v>
      </c>
      <c r="F1475" s="188">
        <v>16204863.310000001</v>
      </c>
    </row>
    <row r="1476" spans="3:6">
      <c r="C1476" s="220" t="s">
        <v>734</v>
      </c>
      <c r="D1476" s="188">
        <v>3685447</v>
      </c>
      <c r="E1476" s="188">
        <v>14708403.57</v>
      </c>
      <c r="F1476" s="188">
        <v>14708394.83</v>
      </c>
    </row>
    <row r="1477" spans="3:6">
      <c r="C1477" s="220" t="s">
        <v>1557</v>
      </c>
      <c r="D1477" s="188">
        <v>4768626</v>
      </c>
      <c r="E1477" s="188">
        <v>1496470</v>
      </c>
      <c r="F1477" s="188">
        <v>1496468.48</v>
      </c>
    </row>
    <row r="1478" spans="3:6">
      <c r="C1478" s="209" t="s">
        <v>4047</v>
      </c>
      <c r="D1478" s="188">
        <v>16041156</v>
      </c>
      <c r="E1478" s="188">
        <v>183954909.47999999</v>
      </c>
      <c r="F1478" s="188">
        <v>154389525.90000001</v>
      </c>
    </row>
    <row r="1479" spans="3:6">
      <c r="C1479" s="220" t="s">
        <v>735</v>
      </c>
      <c r="D1479" s="188">
        <v>16041156</v>
      </c>
      <c r="E1479" s="188">
        <v>183954909.47999999</v>
      </c>
      <c r="F1479" s="188">
        <v>154389525.90000001</v>
      </c>
    </row>
    <row r="1480" spans="3:6">
      <c r="C1480" s="209" t="s">
        <v>4046</v>
      </c>
      <c r="D1480" s="188">
        <v>0</v>
      </c>
      <c r="E1480" s="188">
        <v>780000</v>
      </c>
      <c r="F1480" s="188">
        <v>0</v>
      </c>
    </row>
    <row r="1481" spans="3:6">
      <c r="C1481" s="220" t="s">
        <v>3215</v>
      </c>
      <c r="D1481" s="188">
        <v>0</v>
      </c>
      <c r="E1481" s="188">
        <v>780000</v>
      </c>
      <c r="F1481" s="188">
        <v>0</v>
      </c>
    </row>
    <row r="1482" spans="3:6">
      <c r="C1482" s="209" t="s">
        <v>4045</v>
      </c>
      <c r="D1482" s="188">
        <v>6731551</v>
      </c>
      <c r="E1482" s="188">
        <v>2415895</v>
      </c>
      <c r="F1482" s="188">
        <v>2415894.04</v>
      </c>
    </row>
    <row r="1483" spans="3:6">
      <c r="C1483" s="220" t="s">
        <v>1558</v>
      </c>
      <c r="D1483" s="188">
        <v>6731551</v>
      </c>
      <c r="E1483" s="188">
        <v>2415895</v>
      </c>
      <c r="F1483" s="188">
        <v>2415894.04</v>
      </c>
    </row>
    <row r="1484" spans="3:6">
      <c r="C1484" s="209" t="s">
        <v>1906</v>
      </c>
      <c r="D1484" s="188">
        <v>23939986</v>
      </c>
      <c r="E1484" s="188">
        <v>72618860.409999996</v>
      </c>
      <c r="F1484" s="188">
        <v>61057312.530000001</v>
      </c>
    </row>
    <row r="1485" spans="3:6">
      <c r="C1485" s="220" t="s">
        <v>1907</v>
      </c>
      <c r="D1485" s="188">
        <v>23939986</v>
      </c>
      <c r="E1485" s="188">
        <v>72618860.409999996</v>
      </c>
      <c r="F1485" s="188">
        <v>61057312.530000001</v>
      </c>
    </row>
    <row r="1486" spans="3:6">
      <c r="C1486" s="209" t="s">
        <v>1559</v>
      </c>
      <c r="D1486" s="188">
        <v>6731551</v>
      </c>
      <c r="E1486" s="188">
        <v>1</v>
      </c>
      <c r="F1486" s="188">
        <v>0</v>
      </c>
    </row>
    <row r="1487" spans="3:6">
      <c r="C1487" s="220" t="s">
        <v>1560</v>
      </c>
      <c r="D1487" s="188">
        <v>6731551</v>
      </c>
      <c r="E1487" s="188">
        <v>1</v>
      </c>
      <c r="F1487" s="188">
        <v>0</v>
      </c>
    </row>
    <row r="1488" spans="3:6">
      <c r="C1488" s="209" t="s">
        <v>1561</v>
      </c>
      <c r="D1488" s="188">
        <v>4768626</v>
      </c>
      <c r="E1488" s="188">
        <v>1496469</v>
      </c>
      <c r="F1488" s="188">
        <v>1496468.48</v>
      </c>
    </row>
    <row r="1489" spans="3:6">
      <c r="C1489" s="220" t="s">
        <v>1562</v>
      </c>
      <c r="D1489" s="188">
        <v>4768626</v>
      </c>
      <c r="E1489" s="188">
        <v>1496469</v>
      </c>
      <c r="F1489" s="188">
        <v>1496468.48</v>
      </c>
    </row>
    <row r="1490" spans="3:6">
      <c r="C1490" s="209" t="s">
        <v>1563</v>
      </c>
      <c r="D1490" s="188">
        <v>4768626</v>
      </c>
      <c r="E1490" s="188">
        <v>1764384</v>
      </c>
      <c r="F1490" s="188">
        <v>1764383.58</v>
      </c>
    </row>
    <row r="1491" spans="3:6">
      <c r="C1491" s="220" t="s">
        <v>1564</v>
      </c>
      <c r="D1491" s="188">
        <v>4768626</v>
      </c>
      <c r="E1491" s="188">
        <v>1764384</v>
      </c>
      <c r="F1491" s="188">
        <v>1764383.58</v>
      </c>
    </row>
    <row r="1492" spans="3:6">
      <c r="C1492" s="209" t="s">
        <v>1565</v>
      </c>
      <c r="D1492" s="188">
        <v>4768626</v>
      </c>
      <c r="E1492" s="188">
        <v>1</v>
      </c>
      <c r="F1492" s="188">
        <v>0</v>
      </c>
    </row>
    <row r="1493" spans="3:6">
      <c r="C1493" s="220" t="s">
        <v>1566</v>
      </c>
      <c r="D1493" s="188">
        <v>4768626</v>
      </c>
      <c r="E1493" s="188">
        <v>1</v>
      </c>
      <c r="F1493" s="188">
        <v>0</v>
      </c>
    </row>
    <row r="1494" spans="3:6">
      <c r="C1494" s="209" t="s">
        <v>1567</v>
      </c>
      <c r="D1494" s="188">
        <v>6731551</v>
      </c>
      <c r="E1494" s="188">
        <v>2791651</v>
      </c>
      <c r="F1494" s="188">
        <v>2791627.53</v>
      </c>
    </row>
    <row r="1495" spans="3:6">
      <c r="C1495" s="220" t="s">
        <v>1568</v>
      </c>
      <c r="D1495" s="188">
        <v>6731551</v>
      </c>
      <c r="E1495" s="188">
        <v>2791651</v>
      </c>
      <c r="F1495" s="188">
        <v>2791627.53</v>
      </c>
    </row>
    <row r="1496" spans="3:6">
      <c r="C1496" s="209" t="s">
        <v>1569</v>
      </c>
      <c r="D1496" s="188">
        <v>4768626</v>
      </c>
      <c r="E1496" s="188">
        <v>1</v>
      </c>
      <c r="F1496" s="188">
        <v>0</v>
      </c>
    </row>
    <row r="1497" spans="3:6">
      <c r="C1497" s="220" t="s">
        <v>1570</v>
      </c>
      <c r="D1497" s="188">
        <v>4768626</v>
      </c>
      <c r="E1497" s="188">
        <v>1</v>
      </c>
      <c r="F1497" s="188">
        <v>0</v>
      </c>
    </row>
    <row r="1498" spans="3:6">
      <c r="C1498" s="209" t="s">
        <v>4044</v>
      </c>
      <c r="D1498" s="188">
        <v>4768626</v>
      </c>
      <c r="E1498" s="188">
        <v>1</v>
      </c>
      <c r="F1498" s="188">
        <v>0</v>
      </c>
    </row>
    <row r="1499" spans="3:6">
      <c r="C1499" s="220" t="s">
        <v>1571</v>
      </c>
      <c r="D1499" s="188">
        <v>4768626</v>
      </c>
      <c r="E1499" s="188">
        <v>1</v>
      </c>
      <c r="F1499" s="188">
        <v>0</v>
      </c>
    </row>
    <row r="1500" spans="3:6">
      <c r="C1500" s="209" t="s">
        <v>400</v>
      </c>
      <c r="D1500" s="188">
        <v>47602869</v>
      </c>
      <c r="E1500" s="188">
        <v>38550802.090000004</v>
      </c>
      <c r="F1500" s="188">
        <v>19921593.32</v>
      </c>
    </row>
    <row r="1501" spans="3:6">
      <c r="C1501" s="220" t="s">
        <v>736</v>
      </c>
      <c r="D1501" s="188">
        <v>47602869</v>
      </c>
      <c r="E1501" s="188">
        <v>38550802.090000004</v>
      </c>
      <c r="F1501" s="188">
        <v>19921593.32</v>
      </c>
    </row>
    <row r="1502" spans="3:6">
      <c r="C1502" s="209" t="s">
        <v>1572</v>
      </c>
      <c r="D1502" s="188">
        <v>4768626</v>
      </c>
      <c r="E1502" s="188">
        <v>1</v>
      </c>
      <c r="F1502" s="188">
        <v>0</v>
      </c>
    </row>
    <row r="1503" spans="3:6">
      <c r="C1503" s="220" t="s">
        <v>1573</v>
      </c>
      <c r="D1503" s="188">
        <v>4768626</v>
      </c>
      <c r="E1503" s="188">
        <v>1</v>
      </c>
      <c r="F1503" s="188">
        <v>0</v>
      </c>
    </row>
    <row r="1504" spans="3:6">
      <c r="C1504" s="209" t="s">
        <v>1574</v>
      </c>
      <c r="D1504" s="188">
        <v>4768626</v>
      </c>
      <c r="E1504" s="188">
        <v>1</v>
      </c>
      <c r="F1504" s="188">
        <v>0</v>
      </c>
    </row>
    <row r="1505" spans="3:6">
      <c r="C1505" s="220" t="s">
        <v>1575</v>
      </c>
      <c r="D1505" s="188">
        <v>4768626</v>
      </c>
      <c r="E1505" s="188">
        <v>1</v>
      </c>
      <c r="F1505" s="188">
        <v>0</v>
      </c>
    </row>
    <row r="1506" spans="3:6">
      <c r="C1506" s="209" t="s">
        <v>1576</v>
      </c>
      <c r="D1506" s="188">
        <v>6731551</v>
      </c>
      <c r="E1506" s="188">
        <v>1</v>
      </c>
      <c r="F1506" s="188">
        <v>0</v>
      </c>
    </row>
    <row r="1507" spans="3:6">
      <c r="C1507" s="220" t="s">
        <v>1577</v>
      </c>
      <c r="D1507" s="188">
        <v>6731551</v>
      </c>
      <c r="E1507" s="188">
        <v>1</v>
      </c>
      <c r="F1507" s="188">
        <v>0</v>
      </c>
    </row>
    <row r="1508" spans="3:6">
      <c r="C1508" s="209" t="s">
        <v>1578</v>
      </c>
      <c r="D1508" s="188">
        <v>11208701</v>
      </c>
      <c r="E1508" s="188">
        <v>1</v>
      </c>
      <c r="F1508" s="188">
        <v>0</v>
      </c>
    </row>
    <row r="1509" spans="3:6">
      <c r="C1509" s="220" t="s">
        <v>1579</v>
      </c>
      <c r="D1509" s="188">
        <v>11208701</v>
      </c>
      <c r="E1509" s="188">
        <v>1</v>
      </c>
      <c r="F1509" s="188">
        <v>0</v>
      </c>
    </row>
    <row r="1510" spans="3:6">
      <c r="C1510" s="209" t="s">
        <v>1580</v>
      </c>
      <c r="D1510" s="188">
        <v>6731551</v>
      </c>
      <c r="E1510" s="188">
        <v>1816560.41</v>
      </c>
      <c r="F1510" s="188">
        <v>1816558.88</v>
      </c>
    </row>
    <row r="1511" spans="3:6">
      <c r="C1511" s="220" t="s">
        <v>1581</v>
      </c>
      <c r="D1511" s="188">
        <v>6731551</v>
      </c>
      <c r="E1511" s="188">
        <v>1816560.41</v>
      </c>
      <c r="F1511" s="188">
        <v>1816558.88</v>
      </c>
    </row>
    <row r="1512" spans="3:6">
      <c r="C1512" s="209" t="s">
        <v>1582</v>
      </c>
      <c r="D1512" s="188">
        <v>6731551</v>
      </c>
      <c r="E1512" s="188">
        <v>1</v>
      </c>
      <c r="F1512" s="188">
        <v>0</v>
      </c>
    </row>
    <row r="1513" spans="3:6">
      <c r="C1513" s="220" t="s">
        <v>1583</v>
      </c>
      <c r="D1513" s="188">
        <v>6731551</v>
      </c>
      <c r="E1513" s="188">
        <v>1</v>
      </c>
      <c r="F1513" s="188">
        <v>0</v>
      </c>
    </row>
    <row r="1514" spans="3:6">
      <c r="C1514" s="209" t="s">
        <v>4263</v>
      </c>
      <c r="D1514" s="188">
        <v>0</v>
      </c>
      <c r="E1514" s="188">
        <v>30000000</v>
      </c>
      <c r="F1514" s="188">
        <v>30000000</v>
      </c>
    </row>
    <row r="1515" spans="3:6">
      <c r="C1515" s="220" t="s">
        <v>4262</v>
      </c>
      <c r="D1515" s="188">
        <v>0</v>
      </c>
      <c r="E1515" s="188">
        <v>30000000</v>
      </c>
      <c r="F1515" s="188">
        <v>30000000</v>
      </c>
    </row>
    <row r="1516" spans="3:6">
      <c r="C1516" s="209" t="s">
        <v>1584</v>
      </c>
      <c r="D1516" s="188">
        <v>4768626</v>
      </c>
      <c r="E1516" s="188">
        <v>1</v>
      </c>
      <c r="F1516" s="188">
        <v>0</v>
      </c>
    </row>
    <row r="1517" spans="3:6">
      <c r="C1517" s="220" t="s">
        <v>1585</v>
      </c>
      <c r="D1517" s="188">
        <v>4768626</v>
      </c>
      <c r="E1517" s="188">
        <v>1</v>
      </c>
      <c r="F1517" s="188">
        <v>0</v>
      </c>
    </row>
    <row r="1518" spans="3:6">
      <c r="C1518" s="209" t="s">
        <v>1586</v>
      </c>
      <c r="D1518" s="188">
        <v>6731551</v>
      </c>
      <c r="E1518" s="188">
        <v>0</v>
      </c>
      <c r="F1518" s="188">
        <v>0</v>
      </c>
    </row>
    <row r="1519" spans="3:6">
      <c r="C1519" s="220" t="s">
        <v>1587</v>
      </c>
      <c r="D1519" s="188">
        <v>6731551</v>
      </c>
      <c r="E1519" s="188">
        <v>0</v>
      </c>
      <c r="F1519" s="188">
        <v>0</v>
      </c>
    </row>
    <row r="1520" spans="3:6">
      <c r="C1520" s="209" t="s">
        <v>4043</v>
      </c>
      <c r="D1520" s="188">
        <v>9743844</v>
      </c>
      <c r="E1520" s="188">
        <v>7000000</v>
      </c>
      <c r="F1520" s="188">
        <v>0</v>
      </c>
    </row>
    <row r="1521" spans="3:6">
      <c r="C1521" s="220" t="s">
        <v>2914</v>
      </c>
      <c r="D1521" s="188">
        <v>9743844</v>
      </c>
      <c r="E1521" s="188">
        <v>7000000</v>
      </c>
      <c r="F1521" s="188">
        <v>0</v>
      </c>
    </row>
    <row r="1522" spans="3:6">
      <c r="C1522" s="209" t="s">
        <v>1588</v>
      </c>
      <c r="D1522" s="188">
        <v>4768626</v>
      </c>
      <c r="E1522" s="188">
        <v>101</v>
      </c>
      <c r="F1522" s="188">
        <v>0</v>
      </c>
    </row>
    <row r="1523" spans="3:6">
      <c r="C1523" s="220" t="s">
        <v>1589</v>
      </c>
      <c r="D1523" s="188">
        <v>4768626</v>
      </c>
      <c r="E1523" s="188">
        <v>101</v>
      </c>
      <c r="F1523" s="188">
        <v>0</v>
      </c>
    </row>
    <row r="1524" spans="3:6">
      <c r="C1524" s="209" t="s">
        <v>2915</v>
      </c>
      <c r="D1524" s="188">
        <v>7762336</v>
      </c>
      <c r="E1524" s="188">
        <v>1</v>
      </c>
      <c r="F1524" s="188">
        <v>0</v>
      </c>
    </row>
    <row r="1525" spans="3:6">
      <c r="C1525" s="220" t="s">
        <v>2916</v>
      </c>
      <c r="D1525" s="188">
        <v>7762336</v>
      </c>
      <c r="E1525" s="188">
        <v>1</v>
      </c>
      <c r="F1525" s="188">
        <v>0</v>
      </c>
    </row>
    <row r="1526" spans="3:6">
      <c r="C1526" s="209" t="s">
        <v>2917</v>
      </c>
      <c r="D1526" s="188">
        <v>10870412</v>
      </c>
      <c r="E1526" s="188">
        <v>2</v>
      </c>
      <c r="F1526" s="188">
        <v>0</v>
      </c>
    </row>
    <row r="1527" spans="3:6">
      <c r="C1527" s="220" t="s">
        <v>4211</v>
      </c>
      <c r="D1527" s="188">
        <v>10870412</v>
      </c>
      <c r="E1527" s="188">
        <v>2</v>
      </c>
      <c r="F1527" s="188">
        <v>0</v>
      </c>
    </row>
    <row r="1528" spans="3:6">
      <c r="C1528" s="209" t="s">
        <v>2610</v>
      </c>
      <c r="D1528" s="188">
        <v>11025199</v>
      </c>
      <c r="E1528" s="188">
        <v>10473939</v>
      </c>
      <c r="F1528" s="188">
        <v>10473939</v>
      </c>
    </row>
    <row r="1529" spans="3:6">
      <c r="C1529" s="220" t="s">
        <v>2611</v>
      </c>
      <c r="D1529" s="188">
        <v>11025199</v>
      </c>
      <c r="E1529" s="188">
        <v>10473939</v>
      </c>
      <c r="F1529" s="188">
        <v>10473939</v>
      </c>
    </row>
    <row r="1530" spans="3:6">
      <c r="C1530" s="209" t="s">
        <v>3625</v>
      </c>
      <c r="D1530" s="188">
        <v>0</v>
      </c>
      <c r="E1530" s="188">
        <v>0</v>
      </c>
      <c r="F1530" s="188">
        <v>0</v>
      </c>
    </row>
    <row r="1531" spans="3:6">
      <c r="C1531" s="220" t="s">
        <v>3624</v>
      </c>
      <c r="D1531" s="188">
        <v>0</v>
      </c>
      <c r="E1531" s="188">
        <v>0</v>
      </c>
      <c r="F1531" s="188">
        <v>0</v>
      </c>
    </row>
    <row r="1532" spans="3:6">
      <c r="C1532" s="209" t="s">
        <v>3307</v>
      </c>
      <c r="D1532" s="188">
        <v>0</v>
      </c>
      <c r="E1532" s="188">
        <v>102544492.36</v>
      </c>
      <c r="F1532" s="188">
        <v>70557603.760000005</v>
      </c>
    </row>
    <row r="1533" spans="3:6">
      <c r="C1533" s="220" t="s">
        <v>3306</v>
      </c>
      <c r="D1533" s="188">
        <v>0</v>
      </c>
      <c r="E1533" s="188">
        <v>102544492.36</v>
      </c>
      <c r="F1533" s="188">
        <v>70557603.760000005</v>
      </c>
    </row>
    <row r="1534" spans="3:6">
      <c r="C1534" s="209" t="s">
        <v>2918</v>
      </c>
      <c r="D1534" s="188">
        <v>2000469</v>
      </c>
      <c r="E1534" s="188">
        <v>100469</v>
      </c>
      <c r="F1534" s="188">
        <v>0</v>
      </c>
    </row>
    <row r="1535" spans="3:6">
      <c r="C1535" s="220" t="s">
        <v>2919</v>
      </c>
      <c r="D1535" s="188">
        <v>2000469</v>
      </c>
      <c r="E1535" s="188">
        <v>100469</v>
      </c>
      <c r="F1535" s="188">
        <v>0</v>
      </c>
    </row>
    <row r="1536" spans="3:6">
      <c r="C1536" s="209" t="s">
        <v>401</v>
      </c>
      <c r="D1536" s="188">
        <v>8433540</v>
      </c>
      <c r="E1536" s="188">
        <v>8947876.3000000007</v>
      </c>
      <c r="F1536" s="188">
        <v>7694784.4000000004</v>
      </c>
    </row>
    <row r="1537" spans="3:6">
      <c r="C1537" s="220" t="s">
        <v>737</v>
      </c>
      <c r="D1537" s="188">
        <v>8433540</v>
      </c>
      <c r="E1537" s="188">
        <v>8947876.3000000007</v>
      </c>
      <c r="F1537" s="188">
        <v>7694784.4000000004</v>
      </c>
    </row>
    <row r="1538" spans="3:6">
      <c r="C1538" s="209" t="s">
        <v>402</v>
      </c>
      <c r="D1538" s="188">
        <v>54219027</v>
      </c>
      <c r="E1538" s="188">
        <v>170993096.71000001</v>
      </c>
      <c r="F1538" s="188">
        <v>135674731.44999999</v>
      </c>
    </row>
    <row r="1539" spans="3:6">
      <c r="C1539" s="220" t="s">
        <v>738</v>
      </c>
      <c r="D1539" s="188">
        <v>54219027</v>
      </c>
      <c r="E1539" s="188">
        <v>170993096.71000001</v>
      </c>
      <c r="F1539" s="188">
        <v>135674731.44999999</v>
      </c>
    </row>
    <row r="1540" spans="3:6">
      <c r="C1540" s="209" t="s">
        <v>2612</v>
      </c>
      <c r="D1540" s="188">
        <v>128185261</v>
      </c>
      <c r="E1540" s="188">
        <v>124174605.57999998</v>
      </c>
      <c r="F1540" s="188">
        <v>123455519.94999999</v>
      </c>
    </row>
    <row r="1541" spans="3:6">
      <c r="C1541" s="220" t="s">
        <v>2613</v>
      </c>
      <c r="D1541" s="188">
        <v>128185261</v>
      </c>
      <c r="E1541" s="188">
        <v>124174605.57999998</v>
      </c>
      <c r="F1541" s="188">
        <v>123455519.94999999</v>
      </c>
    </row>
    <row r="1542" spans="3:6">
      <c r="C1542" s="209" t="s">
        <v>2614</v>
      </c>
      <c r="D1542" s="188">
        <v>76402553</v>
      </c>
      <c r="E1542" s="188">
        <v>61905744</v>
      </c>
      <c r="F1542" s="188">
        <v>57837272.010000005</v>
      </c>
    </row>
    <row r="1543" spans="3:6">
      <c r="C1543" s="220" t="s">
        <v>2615</v>
      </c>
      <c r="D1543" s="188">
        <v>76402553</v>
      </c>
      <c r="E1543" s="188">
        <v>61905744</v>
      </c>
      <c r="F1543" s="188">
        <v>57837272.010000005</v>
      </c>
    </row>
    <row r="1544" spans="3:6">
      <c r="C1544" s="209" t="s">
        <v>2920</v>
      </c>
      <c r="D1544" s="188">
        <v>2631585</v>
      </c>
      <c r="E1544" s="188">
        <v>1</v>
      </c>
      <c r="F1544" s="188">
        <v>0</v>
      </c>
    </row>
    <row r="1545" spans="3:6">
      <c r="C1545" s="220" t="s">
        <v>2921</v>
      </c>
      <c r="D1545" s="188">
        <v>2631585</v>
      </c>
      <c r="E1545" s="188">
        <v>1</v>
      </c>
      <c r="F1545" s="188">
        <v>0</v>
      </c>
    </row>
    <row r="1546" spans="3:6">
      <c r="C1546" s="209" t="s">
        <v>403</v>
      </c>
      <c r="D1546" s="188">
        <v>22813453</v>
      </c>
      <c r="E1546" s="188">
        <v>1</v>
      </c>
      <c r="F1546" s="188">
        <v>0</v>
      </c>
    </row>
    <row r="1547" spans="3:6">
      <c r="C1547" s="220" t="s">
        <v>739</v>
      </c>
      <c r="D1547" s="188">
        <v>22813453</v>
      </c>
      <c r="E1547" s="188">
        <v>1</v>
      </c>
      <c r="F1547" s="188">
        <v>0</v>
      </c>
    </row>
    <row r="1548" spans="3:6">
      <c r="C1548" s="209" t="s">
        <v>3154</v>
      </c>
      <c r="D1548" s="188">
        <v>0</v>
      </c>
      <c r="E1548" s="188">
        <v>49535758.200000003</v>
      </c>
      <c r="F1548" s="188">
        <v>37666610.759999998</v>
      </c>
    </row>
    <row r="1549" spans="3:6">
      <c r="C1549" s="220" t="s">
        <v>3155</v>
      </c>
      <c r="D1549" s="188">
        <v>0</v>
      </c>
      <c r="E1549" s="188">
        <v>49535758.200000003</v>
      </c>
      <c r="F1549" s="188">
        <v>37666610.759999998</v>
      </c>
    </row>
    <row r="1550" spans="3:6">
      <c r="C1550" s="209" t="s">
        <v>2922</v>
      </c>
      <c r="D1550" s="188">
        <v>6305735</v>
      </c>
      <c r="E1550" s="188">
        <v>2</v>
      </c>
      <c r="F1550" s="188">
        <v>0</v>
      </c>
    </row>
    <row r="1551" spans="3:6">
      <c r="C1551" s="220" t="s">
        <v>2923</v>
      </c>
      <c r="D1551" s="188">
        <v>6305735</v>
      </c>
      <c r="E1551" s="188">
        <v>2</v>
      </c>
      <c r="F1551" s="188">
        <v>0</v>
      </c>
    </row>
    <row r="1552" spans="3:6">
      <c r="C1552" s="209" t="s">
        <v>404</v>
      </c>
      <c r="D1552" s="188">
        <v>86642840</v>
      </c>
      <c r="E1552" s="188">
        <v>60373156</v>
      </c>
      <c r="F1552" s="188">
        <v>60371550.100000001</v>
      </c>
    </row>
    <row r="1553" spans="3:6">
      <c r="C1553" s="220" t="s">
        <v>740</v>
      </c>
      <c r="D1553" s="188">
        <v>86642840</v>
      </c>
      <c r="E1553" s="188">
        <v>60373156</v>
      </c>
      <c r="F1553" s="188">
        <v>60371550.100000001</v>
      </c>
    </row>
    <row r="1554" spans="3:6">
      <c r="C1554" s="209" t="s">
        <v>2924</v>
      </c>
      <c r="D1554" s="188">
        <v>6767707</v>
      </c>
      <c r="E1554" s="188">
        <v>1</v>
      </c>
      <c r="F1554" s="188">
        <v>0</v>
      </c>
    </row>
    <row r="1555" spans="3:6">
      <c r="C1555" s="220" t="s">
        <v>2925</v>
      </c>
      <c r="D1555" s="188">
        <v>6767707</v>
      </c>
      <c r="E1555" s="188">
        <v>1</v>
      </c>
      <c r="F1555" s="188">
        <v>0</v>
      </c>
    </row>
    <row r="1556" spans="3:6">
      <c r="C1556" s="209" t="s">
        <v>2926</v>
      </c>
      <c r="D1556" s="188">
        <v>13525671</v>
      </c>
      <c r="E1556" s="188">
        <v>15094493</v>
      </c>
      <c r="F1556" s="188">
        <v>15094490.34</v>
      </c>
    </row>
    <row r="1557" spans="3:6">
      <c r="C1557" s="220" t="s">
        <v>2927</v>
      </c>
      <c r="D1557" s="188">
        <v>13525671</v>
      </c>
      <c r="E1557" s="188">
        <v>15094493</v>
      </c>
      <c r="F1557" s="188">
        <v>15094490.34</v>
      </c>
    </row>
    <row r="1558" spans="3:6">
      <c r="C1558" s="209" t="s">
        <v>3512</v>
      </c>
      <c r="D1558" s="188">
        <v>0</v>
      </c>
      <c r="E1558" s="188">
        <v>0</v>
      </c>
      <c r="F1558" s="188">
        <v>0</v>
      </c>
    </row>
    <row r="1559" spans="3:6">
      <c r="C1559" s="220" t="s">
        <v>3511</v>
      </c>
      <c r="D1559" s="188">
        <v>0</v>
      </c>
      <c r="E1559" s="188">
        <v>0</v>
      </c>
      <c r="F1559" s="188">
        <v>0</v>
      </c>
    </row>
    <row r="1560" spans="3:6">
      <c r="C1560" s="209" t="s">
        <v>4042</v>
      </c>
      <c r="D1560" s="188">
        <v>0</v>
      </c>
      <c r="E1560" s="188">
        <v>0</v>
      </c>
      <c r="F1560" s="188">
        <v>0</v>
      </c>
    </row>
    <row r="1561" spans="3:6">
      <c r="C1561" s="220" t="s">
        <v>3510</v>
      </c>
      <c r="D1561" s="188">
        <v>0</v>
      </c>
      <c r="E1561" s="188">
        <v>0</v>
      </c>
      <c r="F1561" s="188">
        <v>0</v>
      </c>
    </row>
    <row r="1562" spans="3:6">
      <c r="C1562" s="209" t="s">
        <v>2928</v>
      </c>
      <c r="D1562" s="188">
        <v>5324643</v>
      </c>
      <c r="E1562" s="188">
        <v>5028412</v>
      </c>
      <c r="F1562" s="188">
        <v>5028411</v>
      </c>
    </row>
    <row r="1563" spans="3:6">
      <c r="C1563" s="220" t="s">
        <v>2929</v>
      </c>
      <c r="D1563" s="188">
        <v>5324643</v>
      </c>
      <c r="E1563" s="188">
        <v>5028412</v>
      </c>
      <c r="F1563" s="188">
        <v>5028411</v>
      </c>
    </row>
    <row r="1564" spans="3:6">
      <c r="C1564" s="209" t="s">
        <v>3509</v>
      </c>
      <c r="D1564" s="188">
        <v>0</v>
      </c>
      <c r="E1564" s="188">
        <v>0</v>
      </c>
      <c r="F1564" s="188">
        <v>0</v>
      </c>
    </row>
    <row r="1565" spans="3:6">
      <c r="C1565" s="220" t="s">
        <v>3508</v>
      </c>
      <c r="D1565" s="188">
        <v>0</v>
      </c>
      <c r="E1565" s="188">
        <v>0</v>
      </c>
      <c r="F1565" s="188">
        <v>0</v>
      </c>
    </row>
    <row r="1566" spans="3:6">
      <c r="C1566" s="209" t="s">
        <v>4041</v>
      </c>
      <c r="D1566" s="188">
        <v>0</v>
      </c>
      <c r="E1566" s="188">
        <v>509134.22</v>
      </c>
      <c r="F1566" s="188">
        <v>0</v>
      </c>
    </row>
    <row r="1567" spans="3:6">
      <c r="C1567" s="220" t="s">
        <v>3507</v>
      </c>
      <c r="D1567" s="188">
        <v>0</v>
      </c>
      <c r="E1567" s="188">
        <v>509134.22</v>
      </c>
      <c r="F1567" s="188">
        <v>0</v>
      </c>
    </row>
    <row r="1568" spans="3:6">
      <c r="C1568" s="209" t="s">
        <v>405</v>
      </c>
      <c r="D1568" s="188">
        <v>9341726</v>
      </c>
      <c r="E1568" s="188">
        <v>28655362.079999998</v>
      </c>
      <c r="F1568" s="188">
        <v>28652179.359999999</v>
      </c>
    </row>
    <row r="1569" spans="3:6">
      <c r="C1569" s="220" t="s">
        <v>741</v>
      </c>
      <c r="D1569" s="188">
        <v>9341726</v>
      </c>
      <c r="E1569" s="188">
        <v>28655362.079999998</v>
      </c>
      <c r="F1569" s="188">
        <v>28652179.359999999</v>
      </c>
    </row>
    <row r="1570" spans="3:6">
      <c r="C1570" s="209" t="s">
        <v>3506</v>
      </c>
      <c r="D1570" s="188">
        <v>0</v>
      </c>
      <c r="E1570" s="188">
        <v>0</v>
      </c>
      <c r="F1570" s="188">
        <v>0</v>
      </c>
    </row>
    <row r="1571" spans="3:6">
      <c r="C1571" s="220" t="s">
        <v>3505</v>
      </c>
      <c r="D1571" s="188">
        <v>0</v>
      </c>
      <c r="E1571" s="188">
        <v>0</v>
      </c>
      <c r="F1571" s="188">
        <v>0</v>
      </c>
    </row>
    <row r="1572" spans="3:6">
      <c r="C1572" s="209" t="s">
        <v>3504</v>
      </c>
      <c r="D1572" s="188">
        <v>0</v>
      </c>
      <c r="E1572" s="188">
        <v>0.52</v>
      </c>
      <c r="F1572" s="188">
        <v>0</v>
      </c>
    </row>
    <row r="1573" spans="3:6">
      <c r="C1573" s="220" t="s">
        <v>3503</v>
      </c>
      <c r="D1573" s="188">
        <v>0</v>
      </c>
      <c r="E1573" s="188">
        <v>0.52</v>
      </c>
      <c r="F1573" s="188">
        <v>0</v>
      </c>
    </row>
    <row r="1574" spans="3:6">
      <c r="C1574" s="209" t="s">
        <v>3502</v>
      </c>
      <c r="D1574" s="188">
        <v>0</v>
      </c>
      <c r="E1574" s="188">
        <v>0.87</v>
      </c>
      <c r="F1574" s="188">
        <v>0</v>
      </c>
    </row>
    <row r="1575" spans="3:6">
      <c r="C1575" s="220" t="s">
        <v>3501</v>
      </c>
      <c r="D1575" s="188">
        <v>0</v>
      </c>
      <c r="E1575" s="188">
        <v>0.87</v>
      </c>
      <c r="F1575" s="188">
        <v>0</v>
      </c>
    </row>
    <row r="1576" spans="3:6">
      <c r="C1576" s="209" t="s">
        <v>2930</v>
      </c>
      <c r="D1576" s="188">
        <v>20271026</v>
      </c>
      <c r="E1576" s="188">
        <v>13095511</v>
      </c>
      <c r="F1576" s="188">
        <v>13095509.050000001</v>
      </c>
    </row>
    <row r="1577" spans="3:6">
      <c r="C1577" s="220" t="s">
        <v>2931</v>
      </c>
      <c r="D1577" s="188">
        <v>20271026</v>
      </c>
      <c r="E1577" s="188">
        <v>13095511</v>
      </c>
      <c r="F1577" s="188">
        <v>13095509.050000001</v>
      </c>
    </row>
    <row r="1578" spans="3:6">
      <c r="C1578" s="209" t="s">
        <v>406</v>
      </c>
      <c r="D1578" s="188">
        <v>12921512</v>
      </c>
      <c r="E1578" s="188">
        <v>1</v>
      </c>
      <c r="F1578" s="188">
        <v>0</v>
      </c>
    </row>
    <row r="1579" spans="3:6">
      <c r="C1579" s="220" t="s">
        <v>742</v>
      </c>
      <c r="D1579" s="188">
        <v>12921512</v>
      </c>
      <c r="E1579" s="188">
        <v>1</v>
      </c>
      <c r="F1579" s="188">
        <v>0</v>
      </c>
    </row>
    <row r="1580" spans="3:6">
      <c r="C1580" s="209" t="s">
        <v>3108</v>
      </c>
      <c r="D1580" s="188">
        <v>0</v>
      </c>
      <c r="E1580" s="188">
        <v>62951108.869999997</v>
      </c>
      <c r="F1580" s="188">
        <v>62951107.869999997</v>
      </c>
    </row>
    <row r="1581" spans="3:6">
      <c r="C1581" s="220" t="s">
        <v>3109</v>
      </c>
      <c r="D1581" s="188">
        <v>0</v>
      </c>
      <c r="E1581" s="188">
        <v>62951108.869999997</v>
      </c>
      <c r="F1581" s="188">
        <v>62951107.869999997</v>
      </c>
    </row>
    <row r="1582" spans="3:6">
      <c r="C1582" s="209" t="s">
        <v>407</v>
      </c>
      <c r="D1582" s="188">
        <v>120530102</v>
      </c>
      <c r="E1582" s="188">
        <v>134464751.84999999</v>
      </c>
      <c r="F1582" s="188">
        <v>134464749.88999999</v>
      </c>
    </row>
    <row r="1583" spans="3:6">
      <c r="C1583" s="220" t="s">
        <v>743</v>
      </c>
      <c r="D1583" s="188">
        <v>120530102</v>
      </c>
      <c r="E1583" s="188">
        <v>134464751.84999999</v>
      </c>
      <c r="F1583" s="188">
        <v>134464749.88999999</v>
      </c>
    </row>
    <row r="1584" spans="3:6">
      <c r="C1584" s="209" t="s">
        <v>3110</v>
      </c>
      <c r="D1584" s="188">
        <v>0</v>
      </c>
      <c r="E1584" s="188">
        <v>45000001</v>
      </c>
      <c r="F1584" s="188">
        <v>45000000</v>
      </c>
    </row>
    <row r="1585" spans="3:6">
      <c r="C1585" s="220" t="s">
        <v>3111</v>
      </c>
      <c r="D1585" s="188">
        <v>0</v>
      </c>
      <c r="E1585" s="188">
        <v>45000001</v>
      </c>
      <c r="F1585" s="188">
        <v>45000000</v>
      </c>
    </row>
    <row r="1586" spans="3:6">
      <c r="C1586" s="209" t="s">
        <v>1074</v>
      </c>
      <c r="D1586" s="188">
        <v>70732021</v>
      </c>
      <c r="E1586" s="188">
        <v>187325166.78000003</v>
      </c>
      <c r="F1586" s="188">
        <v>187216334.76999998</v>
      </c>
    </row>
    <row r="1587" spans="3:6">
      <c r="C1587" s="220" t="s">
        <v>1075</v>
      </c>
      <c r="D1587" s="188">
        <v>70732021</v>
      </c>
      <c r="E1587" s="188">
        <v>187325166.78000003</v>
      </c>
      <c r="F1587" s="188">
        <v>187216334.76999998</v>
      </c>
    </row>
    <row r="1588" spans="3:6">
      <c r="C1588" s="209" t="s">
        <v>3156</v>
      </c>
      <c r="D1588" s="188">
        <v>0</v>
      </c>
      <c r="E1588" s="188">
        <v>0</v>
      </c>
      <c r="F1588" s="188">
        <v>0</v>
      </c>
    </row>
    <row r="1589" spans="3:6">
      <c r="C1589" s="220" t="s">
        <v>3157</v>
      </c>
      <c r="D1589" s="188">
        <v>0</v>
      </c>
      <c r="E1589" s="188">
        <v>0</v>
      </c>
      <c r="F1589" s="188">
        <v>0</v>
      </c>
    </row>
    <row r="1590" spans="3:6">
      <c r="C1590" s="208" t="s">
        <v>281</v>
      </c>
      <c r="D1590" s="196">
        <v>311462403</v>
      </c>
      <c r="E1590" s="196">
        <v>271462403</v>
      </c>
      <c r="F1590" s="196">
        <v>150627897.18000001</v>
      </c>
    </row>
    <row r="1591" spans="3:6">
      <c r="C1591" s="209" t="s">
        <v>4040</v>
      </c>
      <c r="D1591" s="188">
        <v>311462403</v>
      </c>
      <c r="E1591" s="188">
        <v>271462403</v>
      </c>
      <c r="F1591" s="188">
        <v>150627897.18000001</v>
      </c>
    </row>
    <row r="1592" spans="3:6">
      <c r="C1592" s="220" t="s">
        <v>2616</v>
      </c>
      <c r="D1592" s="188">
        <v>311462403</v>
      </c>
      <c r="E1592" s="188">
        <v>271462403</v>
      </c>
      <c r="F1592" s="188">
        <v>150627897.18000001</v>
      </c>
    </row>
    <row r="1593" spans="3:6">
      <c r="C1593" s="207" t="s">
        <v>408</v>
      </c>
      <c r="D1593" s="188">
        <v>1084167292</v>
      </c>
      <c r="E1593" s="188">
        <v>2046649902.4300001</v>
      </c>
      <c r="F1593" s="188">
        <v>1975150123.77</v>
      </c>
    </row>
    <row r="1594" spans="3:6">
      <c r="C1594" s="208" t="s">
        <v>279</v>
      </c>
      <c r="D1594" s="196">
        <v>639694336</v>
      </c>
      <c r="E1594" s="196">
        <v>778483115.70999992</v>
      </c>
      <c r="F1594" s="196">
        <v>744292610.51999998</v>
      </c>
    </row>
    <row r="1595" spans="3:6">
      <c r="C1595" s="209" t="s">
        <v>409</v>
      </c>
      <c r="D1595" s="188">
        <v>48144998</v>
      </c>
      <c r="E1595" s="188">
        <v>0</v>
      </c>
      <c r="F1595" s="188">
        <v>0</v>
      </c>
    </row>
    <row r="1596" spans="3:6">
      <c r="C1596" s="220" t="s">
        <v>744</v>
      </c>
      <c r="D1596" s="188">
        <v>48144998</v>
      </c>
      <c r="E1596" s="188">
        <v>0</v>
      </c>
      <c r="F1596" s="188">
        <v>0</v>
      </c>
    </row>
    <row r="1597" spans="3:6">
      <c r="C1597" s="209" t="s">
        <v>410</v>
      </c>
      <c r="D1597" s="188">
        <v>53842756</v>
      </c>
      <c r="E1597" s="188">
        <v>46372985</v>
      </c>
      <c r="F1597" s="188">
        <v>41869911.039999999</v>
      </c>
    </row>
    <row r="1598" spans="3:6">
      <c r="C1598" s="220" t="s">
        <v>745</v>
      </c>
      <c r="D1598" s="188">
        <v>53842756</v>
      </c>
      <c r="E1598" s="188">
        <v>46372985</v>
      </c>
      <c r="F1598" s="188">
        <v>41869911.039999999</v>
      </c>
    </row>
    <row r="1599" spans="3:6">
      <c r="C1599" s="209" t="s">
        <v>1261</v>
      </c>
      <c r="D1599" s="188">
        <v>6606206</v>
      </c>
      <c r="E1599" s="188">
        <v>1.83</v>
      </c>
      <c r="F1599" s="188">
        <v>0</v>
      </c>
    </row>
    <row r="1600" spans="3:6">
      <c r="C1600" s="220" t="s">
        <v>1262</v>
      </c>
      <c r="D1600" s="188">
        <v>6606206</v>
      </c>
      <c r="E1600" s="188">
        <v>1.83</v>
      </c>
      <c r="F1600" s="188">
        <v>0</v>
      </c>
    </row>
    <row r="1601" spans="3:6">
      <c r="C1601" s="209" t="s">
        <v>1263</v>
      </c>
      <c r="D1601" s="188">
        <v>4628889</v>
      </c>
      <c r="E1601" s="188">
        <v>1.95</v>
      </c>
      <c r="F1601" s="188">
        <v>0</v>
      </c>
    </row>
    <row r="1602" spans="3:6">
      <c r="C1602" s="220" t="s">
        <v>1264</v>
      </c>
      <c r="D1602" s="188">
        <v>4628889</v>
      </c>
      <c r="E1602" s="188">
        <v>1.95</v>
      </c>
      <c r="F1602" s="188">
        <v>0</v>
      </c>
    </row>
    <row r="1603" spans="3:6">
      <c r="C1603" s="209" t="s">
        <v>4039</v>
      </c>
      <c r="D1603" s="188">
        <v>16215887</v>
      </c>
      <c r="E1603" s="188">
        <v>83768108.329999998</v>
      </c>
      <c r="F1603" s="188">
        <v>83751034.309999987</v>
      </c>
    </row>
    <row r="1604" spans="3:6">
      <c r="C1604" s="220" t="s">
        <v>2617</v>
      </c>
      <c r="D1604" s="188">
        <v>16215887</v>
      </c>
      <c r="E1604" s="188">
        <v>83768108.329999998</v>
      </c>
      <c r="F1604" s="188">
        <v>83751034.309999987</v>
      </c>
    </row>
    <row r="1605" spans="3:6">
      <c r="C1605" s="209" t="s">
        <v>1265</v>
      </c>
      <c r="D1605" s="188">
        <v>4628889</v>
      </c>
      <c r="E1605" s="188">
        <v>1.95</v>
      </c>
      <c r="F1605" s="188">
        <v>0</v>
      </c>
    </row>
    <row r="1606" spans="3:6">
      <c r="C1606" s="220" t="s">
        <v>1266</v>
      </c>
      <c r="D1606" s="188">
        <v>4628889</v>
      </c>
      <c r="E1606" s="188">
        <v>1.95</v>
      </c>
      <c r="F1606" s="188">
        <v>0</v>
      </c>
    </row>
    <row r="1607" spans="3:6">
      <c r="C1607" s="209" t="s">
        <v>1267</v>
      </c>
      <c r="D1607" s="188">
        <v>4628889</v>
      </c>
      <c r="E1607" s="188">
        <v>1599354.41</v>
      </c>
      <c r="F1607" s="188">
        <v>0</v>
      </c>
    </row>
    <row r="1608" spans="3:6">
      <c r="C1608" s="220" t="s">
        <v>1268</v>
      </c>
      <c r="D1608" s="188">
        <v>4628889</v>
      </c>
      <c r="E1608" s="188">
        <v>1599354.41</v>
      </c>
      <c r="F1608" s="188">
        <v>0</v>
      </c>
    </row>
    <row r="1609" spans="3:6">
      <c r="C1609" s="209" t="s">
        <v>1269</v>
      </c>
      <c r="D1609" s="188">
        <v>11116179</v>
      </c>
      <c r="E1609" s="188">
        <v>1.37</v>
      </c>
      <c r="F1609" s="188">
        <v>0</v>
      </c>
    </row>
    <row r="1610" spans="3:6">
      <c r="C1610" s="220" t="s">
        <v>1270</v>
      </c>
      <c r="D1610" s="188">
        <v>11116179</v>
      </c>
      <c r="E1610" s="188">
        <v>1.37</v>
      </c>
      <c r="F1610" s="188">
        <v>0</v>
      </c>
    </row>
    <row r="1611" spans="3:6">
      <c r="C1611" s="209" t="s">
        <v>1271</v>
      </c>
      <c r="D1611" s="188">
        <v>4628889</v>
      </c>
      <c r="E1611" s="188">
        <v>1.95</v>
      </c>
      <c r="F1611" s="188">
        <v>0</v>
      </c>
    </row>
    <row r="1612" spans="3:6">
      <c r="C1612" s="220" t="s">
        <v>1272</v>
      </c>
      <c r="D1612" s="188">
        <v>4628889</v>
      </c>
      <c r="E1612" s="188">
        <v>1.95</v>
      </c>
      <c r="F1612" s="188">
        <v>0</v>
      </c>
    </row>
    <row r="1613" spans="3:6">
      <c r="C1613" s="209" t="s">
        <v>4038</v>
      </c>
      <c r="D1613" s="188">
        <v>6606206</v>
      </c>
      <c r="E1613" s="188">
        <v>1.83</v>
      </c>
      <c r="F1613" s="188">
        <v>0</v>
      </c>
    </row>
    <row r="1614" spans="3:6">
      <c r="C1614" s="220" t="s">
        <v>1273</v>
      </c>
      <c r="D1614" s="188">
        <v>6606206</v>
      </c>
      <c r="E1614" s="188">
        <v>1.83</v>
      </c>
      <c r="F1614" s="188">
        <v>0</v>
      </c>
    </row>
    <row r="1615" spans="3:6">
      <c r="C1615" s="209" t="s">
        <v>2700</v>
      </c>
      <c r="D1615" s="188">
        <v>15283509</v>
      </c>
      <c r="E1615" s="188">
        <v>48857615.840000004</v>
      </c>
      <c r="F1615" s="188">
        <v>39184123.109999999</v>
      </c>
    </row>
    <row r="1616" spans="3:6">
      <c r="C1616" s="220" t="s">
        <v>747</v>
      </c>
      <c r="D1616" s="188">
        <v>15283509</v>
      </c>
      <c r="E1616" s="188">
        <v>48857615.840000004</v>
      </c>
      <c r="F1616" s="188">
        <v>39184123.109999999</v>
      </c>
    </row>
    <row r="1617" spans="3:6">
      <c r="C1617" s="209" t="s">
        <v>1274</v>
      </c>
      <c r="D1617" s="188">
        <v>4628889</v>
      </c>
      <c r="E1617" s="188">
        <v>1.95</v>
      </c>
      <c r="F1617" s="188">
        <v>0</v>
      </c>
    </row>
    <row r="1618" spans="3:6">
      <c r="C1618" s="220" t="s">
        <v>1275</v>
      </c>
      <c r="D1618" s="188">
        <v>4628889</v>
      </c>
      <c r="E1618" s="188">
        <v>1.95</v>
      </c>
      <c r="F1618" s="188">
        <v>0</v>
      </c>
    </row>
    <row r="1619" spans="3:6">
      <c r="C1619" s="209" t="s">
        <v>3689</v>
      </c>
      <c r="D1619" s="188">
        <v>0</v>
      </c>
      <c r="E1619" s="188">
        <v>59213587.549999997</v>
      </c>
      <c r="F1619" s="188">
        <v>59213587.549999997</v>
      </c>
    </row>
    <row r="1620" spans="3:6">
      <c r="C1620" s="220" t="s">
        <v>3688</v>
      </c>
      <c r="D1620" s="188">
        <v>0</v>
      </c>
      <c r="E1620" s="188">
        <v>59213587.549999997</v>
      </c>
      <c r="F1620" s="188">
        <v>59213587.549999997</v>
      </c>
    </row>
    <row r="1621" spans="3:6">
      <c r="C1621" s="209" t="s">
        <v>412</v>
      </c>
      <c r="D1621" s="188">
        <v>2462758</v>
      </c>
      <c r="E1621" s="188">
        <v>26332441.489999998</v>
      </c>
      <c r="F1621" s="188">
        <v>14623978.300000001</v>
      </c>
    </row>
    <row r="1622" spans="3:6">
      <c r="C1622" s="220" t="s">
        <v>748</v>
      </c>
      <c r="D1622" s="188">
        <v>2462758</v>
      </c>
      <c r="E1622" s="188">
        <v>26332441.489999998</v>
      </c>
      <c r="F1622" s="188">
        <v>14623978.300000001</v>
      </c>
    </row>
    <row r="1623" spans="3:6">
      <c r="C1623" s="209" t="s">
        <v>1008</v>
      </c>
      <c r="D1623" s="188">
        <v>22919703</v>
      </c>
      <c r="E1623" s="188">
        <v>138919703</v>
      </c>
      <c r="F1623" s="188">
        <v>138919703</v>
      </c>
    </row>
    <row r="1624" spans="3:6">
      <c r="C1624" s="220" t="s">
        <v>1009</v>
      </c>
      <c r="D1624" s="188">
        <v>22919703</v>
      </c>
      <c r="E1624" s="188">
        <v>138919703</v>
      </c>
      <c r="F1624" s="188">
        <v>138919703</v>
      </c>
    </row>
    <row r="1625" spans="3:6">
      <c r="C1625" s="209" t="s">
        <v>1010</v>
      </c>
      <c r="D1625" s="188">
        <v>40346822</v>
      </c>
      <c r="E1625" s="188">
        <v>42811486</v>
      </c>
      <c r="F1625" s="188">
        <v>42811486</v>
      </c>
    </row>
    <row r="1626" spans="3:6">
      <c r="C1626" s="220" t="s">
        <v>1011</v>
      </c>
      <c r="D1626" s="188">
        <v>40346822</v>
      </c>
      <c r="E1626" s="188">
        <v>42811486</v>
      </c>
      <c r="F1626" s="188">
        <v>42811486</v>
      </c>
    </row>
    <row r="1627" spans="3:6">
      <c r="C1627" s="209" t="s">
        <v>1012</v>
      </c>
      <c r="D1627" s="188">
        <v>17015757</v>
      </c>
      <c r="E1627" s="188">
        <v>20932802</v>
      </c>
      <c r="F1627" s="188">
        <v>20932802</v>
      </c>
    </row>
    <row r="1628" spans="3:6">
      <c r="C1628" s="220" t="s">
        <v>1013</v>
      </c>
      <c r="D1628" s="188">
        <v>17015757</v>
      </c>
      <c r="E1628" s="188">
        <v>20932802</v>
      </c>
      <c r="F1628" s="188">
        <v>20932802</v>
      </c>
    </row>
    <row r="1629" spans="3:6">
      <c r="C1629" s="209" t="s">
        <v>413</v>
      </c>
      <c r="D1629" s="188">
        <v>3944668</v>
      </c>
      <c r="E1629" s="188">
        <v>9174076.1500000004</v>
      </c>
      <c r="F1629" s="188">
        <v>8940408.7899999991</v>
      </c>
    </row>
    <row r="1630" spans="3:6">
      <c r="C1630" s="220" t="s">
        <v>749</v>
      </c>
      <c r="D1630" s="188">
        <v>3944668</v>
      </c>
      <c r="E1630" s="188">
        <v>9174076.1500000004</v>
      </c>
      <c r="F1630" s="188">
        <v>8940408.7899999991</v>
      </c>
    </row>
    <row r="1631" spans="3:6">
      <c r="C1631" s="209" t="s">
        <v>4031</v>
      </c>
      <c r="D1631" s="188">
        <v>12356357</v>
      </c>
      <c r="E1631" s="188">
        <v>5830571</v>
      </c>
      <c r="F1631" s="188">
        <v>5830571</v>
      </c>
    </row>
    <row r="1632" spans="3:6">
      <c r="C1632" s="220" t="s">
        <v>1014</v>
      </c>
      <c r="D1632" s="188">
        <v>12356357</v>
      </c>
      <c r="E1632" s="188">
        <v>5830571</v>
      </c>
      <c r="F1632" s="188">
        <v>5830571</v>
      </c>
    </row>
    <row r="1633" spans="3:6">
      <c r="C1633" s="209" t="s">
        <v>1015</v>
      </c>
      <c r="D1633" s="188">
        <v>610441</v>
      </c>
      <c r="E1633" s="188">
        <v>0</v>
      </c>
      <c r="F1633" s="188">
        <v>0</v>
      </c>
    </row>
    <row r="1634" spans="3:6">
      <c r="C1634" s="220" t="s">
        <v>1016</v>
      </c>
      <c r="D1634" s="188">
        <v>610441</v>
      </c>
      <c r="E1634" s="188">
        <v>0</v>
      </c>
      <c r="F1634" s="188">
        <v>0</v>
      </c>
    </row>
    <row r="1635" spans="3:6">
      <c r="C1635" s="209" t="s">
        <v>4037</v>
      </c>
      <c r="D1635" s="188">
        <v>0</v>
      </c>
      <c r="E1635" s="188">
        <v>13731145.550000001</v>
      </c>
      <c r="F1635" s="188">
        <v>8334827.7999999998</v>
      </c>
    </row>
    <row r="1636" spans="3:6">
      <c r="C1636" s="220" t="s">
        <v>3749</v>
      </c>
      <c r="D1636" s="188">
        <v>0</v>
      </c>
      <c r="E1636" s="188">
        <v>1688596.83</v>
      </c>
      <c r="F1636" s="188">
        <v>1688596.83</v>
      </c>
    </row>
    <row r="1637" spans="3:6">
      <c r="C1637" s="220" t="s">
        <v>3687</v>
      </c>
      <c r="D1637" s="188">
        <v>0</v>
      </c>
      <c r="E1637" s="188">
        <v>12042548.720000001</v>
      </c>
      <c r="F1637" s="188">
        <v>6646230.9699999997</v>
      </c>
    </row>
    <row r="1638" spans="3:6">
      <c r="C1638" s="209" t="s">
        <v>2701</v>
      </c>
      <c r="D1638" s="188">
        <v>2285637</v>
      </c>
      <c r="E1638" s="188">
        <v>20945871.670000002</v>
      </c>
      <c r="F1638" s="188">
        <v>20945871.670000002</v>
      </c>
    </row>
    <row r="1639" spans="3:6">
      <c r="C1639" s="220" t="s">
        <v>1402</v>
      </c>
      <c r="D1639" s="188">
        <v>2285637</v>
      </c>
      <c r="E1639" s="188">
        <v>20945871.670000002</v>
      </c>
      <c r="F1639" s="188">
        <v>20945871.670000002</v>
      </c>
    </row>
    <row r="1640" spans="3:6">
      <c r="C1640" s="209" t="s">
        <v>4036</v>
      </c>
      <c r="D1640" s="188">
        <v>5397370</v>
      </c>
      <c r="E1640" s="188">
        <v>0</v>
      </c>
      <c r="F1640" s="188">
        <v>0</v>
      </c>
    </row>
    <row r="1641" spans="3:6">
      <c r="C1641" s="220" t="s">
        <v>2932</v>
      </c>
      <c r="D1641" s="188">
        <v>5397370</v>
      </c>
      <c r="E1641" s="188">
        <v>0</v>
      </c>
      <c r="F1641" s="188">
        <v>0</v>
      </c>
    </row>
    <row r="1642" spans="3:6">
      <c r="C1642" s="209" t="s">
        <v>1017</v>
      </c>
      <c r="D1642" s="188">
        <v>9338239</v>
      </c>
      <c r="E1642" s="188">
        <v>12412572</v>
      </c>
      <c r="F1642" s="188">
        <v>12412572</v>
      </c>
    </row>
    <row r="1643" spans="3:6">
      <c r="C1643" s="220" t="s">
        <v>1018</v>
      </c>
      <c r="D1643" s="188">
        <v>9338239</v>
      </c>
      <c r="E1643" s="188">
        <v>12412572</v>
      </c>
      <c r="F1643" s="188">
        <v>12412572</v>
      </c>
    </row>
    <row r="1644" spans="3:6">
      <c r="C1644" s="209" t="s">
        <v>2933</v>
      </c>
      <c r="D1644" s="188">
        <v>45672959</v>
      </c>
      <c r="E1644" s="188">
        <v>1</v>
      </c>
      <c r="F1644" s="188">
        <v>0</v>
      </c>
    </row>
    <row r="1645" spans="3:6">
      <c r="C1645" s="220" t="s">
        <v>2934</v>
      </c>
      <c r="D1645" s="188">
        <v>45672959</v>
      </c>
      <c r="E1645" s="188">
        <v>1</v>
      </c>
      <c r="F1645" s="188">
        <v>0</v>
      </c>
    </row>
    <row r="1646" spans="3:6">
      <c r="C1646" s="209" t="s">
        <v>2935</v>
      </c>
      <c r="D1646" s="188">
        <v>35611396</v>
      </c>
      <c r="E1646" s="188">
        <v>60000001</v>
      </c>
      <c r="F1646" s="188">
        <v>60000000</v>
      </c>
    </row>
    <row r="1647" spans="3:6">
      <c r="C1647" s="220" t="s">
        <v>4210</v>
      </c>
      <c r="D1647" s="188">
        <v>35611396</v>
      </c>
      <c r="E1647" s="188">
        <v>60000001</v>
      </c>
      <c r="F1647" s="188">
        <v>60000000</v>
      </c>
    </row>
    <row r="1648" spans="3:6">
      <c r="C1648" s="209" t="s">
        <v>414</v>
      </c>
      <c r="D1648" s="188">
        <v>5157222</v>
      </c>
      <c r="E1648" s="188">
        <v>1</v>
      </c>
      <c r="F1648" s="188">
        <v>0</v>
      </c>
    </row>
    <row r="1649" spans="3:6">
      <c r="C1649" s="220" t="s">
        <v>750</v>
      </c>
      <c r="D1649" s="188">
        <v>5157222</v>
      </c>
      <c r="E1649" s="188">
        <v>1</v>
      </c>
      <c r="F1649" s="188">
        <v>0</v>
      </c>
    </row>
    <row r="1650" spans="3:6">
      <c r="C1650" s="209" t="s">
        <v>4030</v>
      </c>
      <c r="D1650" s="188">
        <v>34220179</v>
      </c>
      <c r="E1650" s="188">
        <v>34220179</v>
      </c>
      <c r="F1650" s="188">
        <v>34220179</v>
      </c>
    </row>
    <row r="1651" spans="3:6">
      <c r="C1651" s="220" t="s">
        <v>1019</v>
      </c>
      <c r="D1651" s="188">
        <v>34220179</v>
      </c>
      <c r="E1651" s="188">
        <v>34220179</v>
      </c>
      <c r="F1651" s="188">
        <v>34220179</v>
      </c>
    </row>
    <row r="1652" spans="3:6">
      <c r="C1652" s="209" t="s">
        <v>2936</v>
      </c>
      <c r="D1652" s="188">
        <v>3809298</v>
      </c>
      <c r="E1652" s="188">
        <v>29950.799999999999</v>
      </c>
      <c r="F1652" s="188">
        <v>0</v>
      </c>
    </row>
    <row r="1653" spans="3:6">
      <c r="C1653" s="220" t="s">
        <v>2937</v>
      </c>
      <c r="D1653" s="188">
        <v>3809298</v>
      </c>
      <c r="E1653" s="188">
        <v>29950.799999999999</v>
      </c>
      <c r="F1653" s="188">
        <v>0</v>
      </c>
    </row>
    <row r="1654" spans="3:6">
      <c r="C1654" s="209" t="s">
        <v>2179</v>
      </c>
      <c r="D1654" s="188">
        <v>4802120</v>
      </c>
      <c r="E1654" s="188">
        <v>0</v>
      </c>
      <c r="F1654" s="188">
        <v>0</v>
      </c>
    </row>
    <row r="1655" spans="3:6">
      <c r="C1655" s="220" t="s">
        <v>2180</v>
      </c>
      <c r="D1655" s="188">
        <v>4802120</v>
      </c>
      <c r="E1655" s="188">
        <v>0</v>
      </c>
      <c r="F1655" s="188">
        <v>0</v>
      </c>
    </row>
    <row r="1656" spans="3:6">
      <c r="C1656" s="209" t="s">
        <v>4035</v>
      </c>
      <c r="D1656" s="188">
        <v>3809297</v>
      </c>
      <c r="E1656" s="188">
        <v>29950.74</v>
      </c>
      <c r="F1656" s="188">
        <v>0</v>
      </c>
    </row>
    <row r="1657" spans="3:6">
      <c r="C1657" s="220" t="s">
        <v>2938</v>
      </c>
      <c r="D1657" s="188">
        <v>3809297</v>
      </c>
      <c r="E1657" s="188">
        <v>29950.74</v>
      </c>
      <c r="F1657" s="188">
        <v>0</v>
      </c>
    </row>
    <row r="1658" spans="3:6">
      <c r="C1658" s="209" t="s">
        <v>2181</v>
      </c>
      <c r="D1658" s="188">
        <v>6779437</v>
      </c>
      <c r="E1658" s="188">
        <v>2</v>
      </c>
      <c r="F1658" s="188">
        <v>0</v>
      </c>
    </row>
    <row r="1659" spans="3:6">
      <c r="C1659" s="220" t="s">
        <v>2182</v>
      </c>
      <c r="D1659" s="188">
        <v>6779437</v>
      </c>
      <c r="E1659" s="188">
        <v>2</v>
      </c>
      <c r="F1659" s="188">
        <v>0</v>
      </c>
    </row>
    <row r="1660" spans="3:6">
      <c r="C1660" s="209" t="s">
        <v>2183</v>
      </c>
      <c r="D1660" s="188">
        <v>11289410</v>
      </c>
      <c r="E1660" s="188">
        <v>1</v>
      </c>
      <c r="F1660" s="188">
        <v>0</v>
      </c>
    </row>
    <row r="1661" spans="3:6">
      <c r="C1661" s="220" t="s">
        <v>2184</v>
      </c>
      <c r="D1661" s="188">
        <v>11289410</v>
      </c>
      <c r="E1661" s="188">
        <v>1</v>
      </c>
      <c r="F1661" s="188">
        <v>0</v>
      </c>
    </row>
    <row r="1662" spans="3:6">
      <c r="C1662" s="209" t="s">
        <v>2185</v>
      </c>
      <c r="D1662" s="188">
        <v>4802120</v>
      </c>
      <c r="E1662" s="188">
        <v>1</v>
      </c>
      <c r="F1662" s="188">
        <v>0</v>
      </c>
    </row>
    <row r="1663" spans="3:6">
      <c r="C1663" s="220" t="s">
        <v>2186</v>
      </c>
      <c r="D1663" s="188">
        <v>4802120</v>
      </c>
      <c r="E1663" s="188">
        <v>1</v>
      </c>
      <c r="F1663" s="188">
        <v>0</v>
      </c>
    </row>
    <row r="1664" spans="3:6">
      <c r="C1664" s="209" t="s">
        <v>2618</v>
      </c>
      <c r="D1664" s="188">
        <v>35629602</v>
      </c>
      <c r="E1664" s="188">
        <v>29662190</v>
      </c>
      <c r="F1664" s="188">
        <v>28726277.960000001</v>
      </c>
    </row>
    <row r="1665" spans="3:6">
      <c r="C1665" s="220" t="s">
        <v>2619</v>
      </c>
      <c r="D1665" s="188">
        <v>35629602</v>
      </c>
      <c r="E1665" s="188">
        <v>29662190</v>
      </c>
      <c r="F1665" s="188">
        <v>28726277.960000001</v>
      </c>
    </row>
    <row r="1666" spans="3:6">
      <c r="C1666" s="209" t="s">
        <v>2187</v>
      </c>
      <c r="D1666" s="188">
        <v>6779437</v>
      </c>
      <c r="E1666" s="188">
        <v>1</v>
      </c>
      <c r="F1666" s="188">
        <v>0</v>
      </c>
    </row>
    <row r="1667" spans="3:6">
      <c r="C1667" s="220" t="s">
        <v>2188</v>
      </c>
      <c r="D1667" s="188">
        <v>6779437</v>
      </c>
      <c r="E1667" s="188">
        <v>1</v>
      </c>
      <c r="F1667" s="188">
        <v>0</v>
      </c>
    </row>
    <row r="1668" spans="3:6">
      <c r="C1668" s="209" t="s">
        <v>2189</v>
      </c>
      <c r="D1668" s="188">
        <v>6779437</v>
      </c>
      <c r="E1668" s="188">
        <v>1</v>
      </c>
      <c r="F1668" s="188">
        <v>0</v>
      </c>
    </row>
    <row r="1669" spans="3:6">
      <c r="C1669" s="220" t="s">
        <v>2190</v>
      </c>
      <c r="D1669" s="188">
        <v>6779437</v>
      </c>
      <c r="E1669" s="188">
        <v>1</v>
      </c>
      <c r="F1669" s="188">
        <v>0</v>
      </c>
    </row>
    <row r="1670" spans="3:6">
      <c r="C1670" s="209" t="s">
        <v>2939</v>
      </c>
      <c r="D1670" s="188">
        <v>2216381</v>
      </c>
      <c r="E1670" s="188">
        <v>0</v>
      </c>
      <c r="F1670" s="188">
        <v>0</v>
      </c>
    </row>
    <row r="1671" spans="3:6">
      <c r="C1671" s="220" t="s">
        <v>2940</v>
      </c>
      <c r="D1671" s="188">
        <v>2216381</v>
      </c>
      <c r="E1671" s="188">
        <v>0</v>
      </c>
      <c r="F1671" s="188">
        <v>0</v>
      </c>
    </row>
    <row r="1672" spans="3:6">
      <c r="C1672" s="209" t="s">
        <v>2941</v>
      </c>
      <c r="D1672" s="188">
        <v>2068370</v>
      </c>
      <c r="E1672" s="188">
        <v>0</v>
      </c>
      <c r="F1672" s="188">
        <v>0</v>
      </c>
    </row>
    <row r="1673" spans="3:6">
      <c r="C1673" s="220" t="s">
        <v>2942</v>
      </c>
      <c r="D1673" s="188">
        <v>2068370</v>
      </c>
      <c r="E1673" s="188">
        <v>0</v>
      </c>
      <c r="F1673" s="188">
        <v>0</v>
      </c>
    </row>
    <row r="1674" spans="3:6">
      <c r="C1674" s="209" t="s">
        <v>2943</v>
      </c>
      <c r="D1674" s="188">
        <v>4366049</v>
      </c>
      <c r="E1674" s="188">
        <v>0</v>
      </c>
      <c r="F1674" s="188">
        <v>0</v>
      </c>
    </row>
    <row r="1675" spans="3:6">
      <c r="C1675" s="220" t="s">
        <v>2944</v>
      </c>
      <c r="D1675" s="188">
        <v>4366049</v>
      </c>
      <c r="E1675" s="188">
        <v>0</v>
      </c>
      <c r="F1675" s="188">
        <v>0</v>
      </c>
    </row>
    <row r="1676" spans="3:6">
      <c r="C1676" s="209" t="s">
        <v>1076</v>
      </c>
      <c r="D1676" s="188">
        <v>84991579</v>
      </c>
      <c r="E1676" s="188">
        <v>84991579.349999994</v>
      </c>
      <c r="F1676" s="188">
        <v>84991407.430000007</v>
      </c>
    </row>
    <row r="1677" spans="3:6">
      <c r="C1677" s="220" t="s">
        <v>1077</v>
      </c>
      <c r="D1677" s="188">
        <v>84991579</v>
      </c>
      <c r="E1677" s="188">
        <v>84991579.349999994</v>
      </c>
      <c r="F1677" s="188">
        <v>84991407.430000007</v>
      </c>
    </row>
    <row r="1678" spans="3:6">
      <c r="C1678" s="209" t="s">
        <v>2620</v>
      </c>
      <c r="D1678" s="188">
        <v>43272105</v>
      </c>
      <c r="E1678" s="188">
        <v>38646924</v>
      </c>
      <c r="F1678" s="188">
        <v>38583869.560000002</v>
      </c>
    </row>
    <row r="1679" spans="3:6">
      <c r="C1679" s="220" t="s">
        <v>2621</v>
      </c>
      <c r="D1679" s="188">
        <v>43272105</v>
      </c>
      <c r="E1679" s="188">
        <v>38646924</v>
      </c>
      <c r="F1679" s="188">
        <v>38583869.560000002</v>
      </c>
    </row>
    <row r="1680" spans="3:6">
      <c r="C1680" s="208" t="s">
        <v>281</v>
      </c>
      <c r="D1680" s="196">
        <v>20543149</v>
      </c>
      <c r="E1680" s="196">
        <v>159882150.39999998</v>
      </c>
      <c r="F1680" s="196">
        <v>122572878.25</v>
      </c>
    </row>
    <row r="1681" spans="3:6">
      <c r="C1681" s="209" t="s">
        <v>411</v>
      </c>
      <c r="D1681" s="188">
        <v>0</v>
      </c>
      <c r="E1681" s="188">
        <v>115000000</v>
      </c>
      <c r="F1681" s="188">
        <v>92529191</v>
      </c>
    </row>
    <row r="1682" spans="3:6">
      <c r="C1682" s="220" t="s">
        <v>746</v>
      </c>
      <c r="D1682" s="188">
        <v>0</v>
      </c>
      <c r="E1682" s="188">
        <v>115000000</v>
      </c>
      <c r="F1682" s="188">
        <v>92529191</v>
      </c>
    </row>
    <row r="1683" spans="3:6">
      <c r="C1683" s="209" t="s">
        <v>4034</v>
      </c>
      <c r="D1683" s="188">
        <v>0</v>
      </c>
      <c r="E1683" s="188">
        <v>5618412.3300000001</v>
      </c>
      <c r="F1683" s="188">
        <v>2545815.7599999998</v>
      </c>
    </row>
    <row r="1684" spans="3:6">
      <c r="C1684" s="220" t="s">
        <v>3158</v>
      </c>
      <c r="D1684" s="188">
        <v>0</v>
      </c>
      <c r="E1684" s="188">
        <v>5618412.3300000001</v>
      </c>
      <c r="F1684" s="188">
        <v>2545815.7599999998</v>
      </c>
    </row>
    <row r="1685" spans="3:6">
      <c r="C1685" s="209" t="s">
        <v>4033</v>
      </c>
      <c r="D1685" s="188">
        <v>225317</v>
      </c>
      <c r="E1685" s="188">
        <v>0</v>
      </c>
      <c r="F1685" s="188">
        <v>0</v>
      </c>
    </row>
    <row r="1686" spans="3:6">
      <c r="C1686" s="220" t="s">
        <v>2520</v>
      </c>
      <c r="D1686" s="188">
        <v>225317</v>
      </c>
      <c r="E1686" s="188">
        <v>0</v>
      </c>
      <c r="F1686" s="188">
        <v>0</v>
      </c>
    </row>
    <row r="1687" spans="3:6">
      <c r="C1687" s="209" t="s">
        <v>4032</v>
      </c>
      <c r="D1687" s="188">
        <v>20317832</v>
      </c>
      <c r="E1687" s="188">
        <v>33103562.870000001</v>
      </c>
      <c r="F1687" s="188">
        <v>27497871.490000002</v>
      </c>
    </row>
    <row r="1688" spans="3:6">
      <c r="C1688" s="220" t="s">
        <v>2521</v>
      </c>
      <c r="D1688" s="188">
        <v>20317832</v>
      </c>
      <c r="E1688" s="188">
        <v>33103562.870000001</v>
      </c>
      <c r="F1688" s="188">
        <v>27497871.490000002</v>
      </c>
    </row>
    <row r="1689" spans="3:6">
      <c r="C1689" s="209" t="s">
        <v>4307</v>
      </c>
      <c r="D1689" s="188">
        <v>0</v>
      </c>
      <c r="E1689" s="188">
        <v>6160175.2000000011</v>
      </c>
      <c r="F1689" s="188">
        <v>0</v>
      </c>
    </row>
    <row r="1690" spans="3:6">
      <c r="C1690" s="220" t="s">
        <v>4306</v>
      </c>
      <c r="D1690" s="188">
        <v>0</v>
      </c>
      <c r="E1690" s="188">
        <v>6160175.2000000011</v>
      </c>
      <c r="F1690" s="188">
        <v>0</v>
      </c>
    </row>
    <row r="1691" spans="3:6">
      <c r="C1691" s="209" t="s">
        <v>3214</v>
      </c>
      <c r="D1691" s="188">
        <v>0</v>
      </c>
      <c r="E1691" s="188">
        <v>0</v>
      </c>
      <c r="F1691" s="188">
        <v>0</v>
      </c>
    </row>
    <row r="1692" spans="3:6">
      <c r="C1692" s="220" t="s">
        <v>3213</v>
      </c>
      <c r="D1692" s="188">
        <v>0</v>
      </c>
      <c r="E1692" s="188">
        <v>0</v>
      </c>
      <c r="F1692" s="188">
        <v>0</v>
      </c>
    </row>
    <row r="1693" spans="3:6">
      <c r="C1693" s="208" t="s">
        <v>296</v>
      </c>
      <c r="D1693" s="196">
        <v>423929807</v>
      </c>
      <c r="E1693" s="196">
        <v>1108284636.3199999</v>
      </c>
      <c r="F1693" s="196">
        <v>1108284635</v>
      </c>
    </row>
    <row r="1694" spans="3:6">
      <c r="C1694" s="209" t="s">
        <v>411</v>
      </c>
      <c r="D1694" s="188">
        <v>423929807</v>
      </c>
      <c r="E1694" s="188">
        <v>426733547.31999999</v>
      </c>
      <c r="F1694" s="188">
        <v>426733546.47000003</v>
      </c>
    </row>
    <row r="1695" spans="3:6">
      <c r="C1695" s="220" t="s">
        <v>746</v>
      </c>
      <c r="D1695" s="188">
        <v>423929807</v>
      </c>
      <c r="E1695" s="188">
        <v>426733547.31999999</v>
      </c>
      <c r="F1695" s="188">
        <v>426733546.47000003</v>
      </c>
    </row>
    <row r="1696" spans="3:6">
      <c r="C1696" s="209" t="s">
        <v>1010</v>
      </c>
      <c r="D1696" s="188">
        <v>0</v>
      </c>
      <c r="E1696" s="188">
        <v>90000000</v>
      </c>
      <c r="F1696" s="188">
        <v>90000000</v>
      </c>
    </row>
    <row r="1697" spans="3:6">
      <c r="C1697" s="220" t="s">
        <v>1011</v>
      </c>
      <c r="D1697" s="188">
        <v>0</v>
      </c>
      <c r="E1697" s="188">
        <v>90000000</v>
      </c>
      <c r="F1697" s="188">
        <v>90000000</v>
      </c>
    </row>
    <row r="1698" spans="3:6">
      <c r="C1698" s="209" t="s">
        <v>1012</v>
      </c>
      <c r="D1698" s="188">
        <v>0</v>
      </c>
      <c r="E1698" s="188">
        <v>16551089</v>
      </c>
      <c r="F1698" s="188">
        <v>16551089</v>
      </c>
    </row>
    <row r="1699" spans="3:6">
      <c r="C1699" s="220" t="s">
        <v>1013</v>
      </c>
      <c r="D1699" s="188">
        <v>0</v>
      </c>
      <c r="E1699" s="188">
        <v>16551089</v>
      </c>
      <c r="F1699" s="188">
        <v>16551089</v>
      </c>
    </row>
    <row r="1700" spans="3:6">
      <c r="C1700" s="209" t="s">
        <v>4031</v>
      </c>
      <c r="D1700" s="188">
        <v>0</v>
      </c>
      <c r="E1700" s="188">
        <v>50000000</v>
      </c>
      <c r="F1700" s="188">
        <v>49999999.530000001</v>
      </c>
    </row>
    <row r="1701" spans="3:6">
      <c r="C1701" s="220" t="s">
        <v>1014</v>
      </c>
      <c r="D1701" s="188">
        <v>0</v>
      </c>
      <c r="E1701" s="188">
        <v>50000000</v>
      </c>
      <c r="F1701" s="188">
        <v>49999999.530000001</v>
      </c>
    </row>
    <row r="1702" spans="3:6">
      <c r="C1702" s="209" t="s">
        <v>4030</v>
      </c>
      <c r="D1702" s="188">
        <v>0</v>
      </c>
      <c r="E1702" s="188">
        <v>525000000</v>
      </c>
      <c r="F1702" s="188">
        <v>525000000</v>
      </c>
    </row>
    <row r="1703" spans="3:6">
      <c r="C1703" s="220" t="s">
        <v>1019</v>
      </c>
      <c r="D1703" s="188">
        <v>0</v>
      </c>
      <c r="E1703" s="188">
        <v>525000000</v>
      </c>
      <c r="F1703" s="188">
        <v>525000000</v>
      </c>
    </row>
    <row r="1704" spans="3:6">
      <c r="C1704" s="207" t="s">
        <v>415</v>
      </c>
      <c r="D1704" s="188">
        <v>3593877316</v>
      </c>
      <c r="E1704" s="188">
        <v>4126801005.2899995</v>
      </c>
      <c r="F1704" s="188">
        <v>3873746275.5199995</v>
      </c>
    </row>
    <row r="1705" spans="3:6">
      <c r="C1705" s="208" t="s">
        <v>279</v>
      </c>
      <c r="D1705" s="196">
        <v>1929628337</v>
      </c>
      <c r="E1705" s="196">
        <v>2755221342.2899995</v>
      </c>
      <c r="F1705" s="196">
        <v>2538031714.6699991</v>
      </c>
    </row>
    <row r="1706" spans="3:6">
      <c r="C1706" s="209" t="s">
        <v>2702</v>
      </c>
      <c r="D1706" s="188">
        <v>4628889</v>
      </c>
      <c r="E1706" s="188">
        <v>1591002.95</v>
      </c>
      <c r="F1706" s="188">
        <v>1591001.68</v>
      </c>
    </row>
    <row r="1707" spans="3:6">
      <c r="C1707" s="220" t="s">
        <v>1276</v>
      </c>
      <c r="D1707" s="188">
        <v>4628889</v>
      </c>
      <c r="E1707" s="188">
        <v>1591002.95</v>
      </c>
      <c r="F1707" s="188">
        <v>1591001.68</v>
      </c>
    </row>
    <row r="1708" spans="3:6">
      <c r="C1708" s="209" t="s">
        <v>1277</v>
      </c>
      <c r="D1708" s="188">
        <v>6606206</v>
      </c>
      <c r="E1708" s="188">
        <v>3623660.33</v>
      </c>
      <c r="F1708" s="188">
        <v>2545196.79</v>
      </c>
    </row>
    <row r="1709" spans="3:6">
      <c r="C1709" s="220" t="s">
        <v>1278</v>
      </c>
      <c r="D1709" s="188">
        <v>6606206</v>
      </c>
      <c r="E1709" s="188">
        <v>3623660.33</v>
      </c>
      <c r="F1709" s="188">
        <v>2545196.79</v>
      </c>
    </row>
    <row r="1710" spans="3:6">
      <c r="C1710" s="209" t="s">
        <v>4029</v>
      </c>
      <c r="D1710" s="188">
        <v>12403731</v>
      </c>
      <c r="E1710" s="188">
        <v>4388591.71</v>
      </c>
      <c r="F1710" s="188">
        <v>4388591.5599999996</v>
      </c>
    </row>
    <row r="1711" spans="3:6">
      <c r="C1711" s="220" t="s">
        <v>1279</v>
      </c>
      <c r="D1711" s="188">
        <v>12403731</v>
      </c>
      <c r="E1711" s="188">
        <v>4388591.71</v>
      </c>
      <c r="F1711" s="188">
        <v>4388591.5599999996</v>
      </c>
    </row>
    <row r="1712" spans="3:6">
      <c r="C1712" s="209" t="s">
        <v>416</v>
      </c>
      <c r="D1712" s="188">
        <v>900000000</v>
      </c>
      <c r="E1712" s="188">
        <v>731470000</v>
      </c>
      <c r="F1712" s="188">
        <v>572250797.5</v>
      </c>
    </row>
    <row r="1713" spans="3:6">
      <c r="C1713" s="220" t="s">
        <v>752</v>
      </c>
      <c r="D1713" s="188">
        <v>900000000</v>
      </c>
      <c r="E1713" s="188">
        <v>731470000</v>
      </c>
      <c r="F1713" s="188">
        <v>572250797.5</v>
      </c>
    </row>
    <row r="1714" spans="3:6">
      <c r="C1714" s="209" t="s">
        <v>4028</v>
      </c>
      <c r="D1714" s="188">
        <v>18000000</v>
      </c>
      <c r="E1714" s="188">
        <v>75924761.719999999</v>
      </c>
      <c r="F1714" s="188">
        <v>43503246.310000002</v>
      </c>
    </row>
    <row r="1715" spans="3:6">
      <c r="C1715" s="220" t="s">
        <v>1020</v>
      </c>
      <c r="D1715" s="188">
        <v>18000000</v>
      </c>
      <c r="E1715" s="188">
        <v>75924761.719999999</v>
      </c>
      <c r="F1715" s="188">
        <v>43503246.310000002</v>
      </c>
    </row>
    <row r="1716" spans="3:6">
      <c r="C1716" s="209" t="s">
        <v>4027</v>
      </c>
      <c r="D1716" s="188">
        <v>4628889</v>
      </c>
      <c r="E1716" s="188">
        <v>1337487.95</v>
      </c>
      <c r="F1716" s="188">
        <v>1337487.46</v>
      </c>
    </row>
    <row r="1717" spans="3:6">
      <c r="C1717" s="220" t="s">
        <v>1280</v>
      </c>
      <c r="D1717" s="188">
        <v>4628889</v>
      </c>
      <c r="E1717" s="188">
        <v>1337487.95</v>
      </c>
      <c r="F1717" s="188">
        <v>1337487.46</v>
      </c>
    </row>
    <row r="1718" spans="3:6">
      <c r="C1718" s="209" t="s">
        <v>417</v>
      </c>
      <c r="D1718" s="188">
        <v>7085308</v>
      </c>
      <c r="E1718" s="188">
        <v>0</v>
      </c>
      <c r="F1718" s="188">
        <v>0</v>
      </c>
    </row>
    <row r="1719" spans="3:6">
      <c r="C1719" s="220" t="s">
        <v>753</v>
      </c>
      <c r="D1719" s="188">
        <v>7085308</v>
      </c>
      <c r="E1719" s="188">
        <v>0</v>
      </c>
      <c r="F1719" s="188">
        <v>0</v>
      </c>
    </row>
    <row r="1720" spans="3:6">
      <c r="C1720" s="209" t="s">
        <v>1281</v>
      </c>
      <c r="D1720" s="188">
        <v>6606206</v>
      </c>
      <c r="E1720" s="188">
        <v>0.83</v>
      </c>
      <c r="F1720" s="188">
        <v>0</v>
      </c>
    </row>
    <row r="1721" spans="3:6">
      <c r="C1721" s="220" t="s">
        <v>1282</v>
      </c>
      <c r="D1721" s="188">
        <v>6606206</v>
      </c>
      <c r="E1721" s="188">
        <v>0.83</v>
      </c>
      <c r="F1721" s="188">
        <v>0</v>
      </c>
    </row>
    <row r="1722" spans="3:6">
      <c r="C1722" s="209" t="s">
        <v>1283</v>
      </c>
      <c r="D1722" s="188">
        <v>4628889</v>
      </c>
      <c r="E1722" s="188">
        <v>0</v>
      </c>
      <c r="F1722" s="188">
        <v>0</v>
      </c>
    </row>
    <row r="1723" spans="3:6">
      <c r="C1723" s="220" t="s">
        <v>1284</v>
      </c>
      <c r="D1723" s="188">
        <v>4628889</v>
      </c>
      <c r="E1723" s="188">
        <v>0</v>
      </c>
      <c r="F1723" s="188">
        <v>0</v>
      </c>
    </row>
    <row r="1724" spans="3:6">
      <c r="C1724" s="209" t="s">
        <v>1285</v>
      </c>
      <c r="D1724" s="188">
        <v>4628889</v>
      </c>
      <c r="E1724" s="188">
        <v>1329847.95</v>
      </c>
      <c r="F1724" s="188">
        <v>1329841.5900000001</v>
      </c>
    </row>
    <row r="1725" spans="3:6">
      <c r="C1725" s="220" t="s">
        <v>1286</v>
      </c>
      <c r="D1725" s="188">
        <v>4628889</v>
      </c>
      <c r="E1725" s="188">
        <v>1329847.95</v>
      </c>
      <c r="F1725" s="188">
        <v>1329841.5900000001</v>
      </c>
    </row>
    <row r="1726" spans="3:6">
      <c r="C1726" s="209" t="s">
        <v>1287</v>
      </c>
      <c r="D1726" s="188">
        <v>11116179</v>
      </c>
      <c r="E1726" s="188">
        <v>4686250.5199999996</v>
      </c>
      <c r="F1726" s="188">
        <v>4686249.1500000004</v>
      </c>
    </row>
    <row r="1727" spans="3:6">
      <c r="C1727" s="220" t="s">
        <v>1288</v>
      </c>
      <c r="D1727" s="188">
        <v>11116179</v>
      </c>
      <c r="E1727" s="188">
        <v>4686250.5199999996</v>
      </c>
      <c r="F1727" s="188">
        <v>4686249.1500000004</v>
      </c>
    </row>
    <row r="1728" spans="3:6">
      <c r="C1728" s="209" t="s">
        <v>1050</v>
      </c>
      <c r="D1728" s="188">
        <v>11969498</v>
      </c>
      <c r="E1728" s="188">
        <v>4534274</v>
      </c>
      <c r="F1728" s="188">
        <v>4534274</v>
      </c>
    </row>
    <row r="1729" spans="3:6">
      <c r="C1729" s="220" t="s">
        <v>1051</v>
      </c>
      <c r="D1729" s="188">
        <v>11969498</v>
      </c>
      <c r="E1729" s="188">
        <v>4534274</v>
      </c>
      <c r="F1729" s="188">
        <v>4534274</v>
      </c>
    </row>
    <row r="1730" spans="3:6">
      <c r="C1730" s="209" t="s">
        <v>4026</v>
      </c>
      <c r="D1730" s="188">
        <v>0</v>
      </c>
      <c r="E1730" s="188">
        <v>18932401.48</v>
      </c>
      <c r="F1730" s="188">
        <v>18071084.129999999</v>
      </c>
    </row>
    <row r="1731" spans="3:6">
      <c r="C1731" s="220" t="s">
        <v>3686</v>
      </c>
      <c r="D1731" s="188">
        <v>0</v>
      </c>
      <c r="E1731" s="188">
        <v>18932401.48</v>
      </c>
      <c r="F1731" s="188">
        <v>18071084.129999999</v>
      </c>
    </row>
    <row r="1732" spans="3:6">
      <c r="C1732" s="209" t="s">
        <v>2703</v>
      </c>
      <c r="D1732" s="188">
        <v>70119667</v>
      </c>
      <c r="E1732" s="188">
        <v>70134553.620000005</v>
      </c>
      <c r="F1732" s="188">
        <v>70134553.109999999</v>
      </c>
    </row>
    <row r="1733" spans="3:6">
      <c r="C1733" s="220" t="s">
        <v>2622</v>
      </c>
      <c r="D1733" s="188">
        <v>70119667</v>
      </c>
      <c r="E1733" s="188">
        <v>70134553.620000005</v>
      </c>
      <c r="F1733" s="188">
        <v>70134553.109999999</v>
      </c>
    </row>
    <row r="1734" spans="3:6">
      <c r="C1734" s="209" t="s">
        <v>3159</v>
      </c>
      <c r="D1734" s="188">
        <v>0</v>
      </c>
      <c r="E1734" s="188">
        <v>54087223.630000003</v>
      </c>
      <c r="F1734" s="188">
        <v>54087222.609999999</v>
      </c>
    </row>
    <row r="1735" spans="3:6">
      <c r="C1735" s="220" t="s">
        <v>3160</v>
      </c>
      <c r="D1735" s="188">
        <v>0</v>
      </c>
      <c r="E1735" s="188">
        <v>54087223.630000003</v>
      </c>
      <c r="F1735" s="188">
        <v>54087222.609999999</v>
      </c>
    </row>
    <row r="1736" spans="3:6">
      <c r="C1736" s="209" t="s">
        <v>4261</v>
      </c>
      <c r="D1736" s="188">
        <v>0</v>
      </c>
      <c r="E1736" s="188">
        <v>65277378.689999998</v>
      </c>
      <c r="F1736" s="188">
        <v>65277378.689999998</v>
      </c>
    </row>
    <row r="1737" spans="3:6">
      <c r="C1737" s="220" t="s">
        <v>4260</v>
      </c>
      <c r="D1737" s="188">
        <v>0</v>
      </c>
      <c r="E1737" s="188">
        <v>65277378.689999998</v>
      </c>
      <c r="F1737" s="188">
        <v>65277378.689999998</v>
      </c>
    </row>
    <row r="1738" spans="3:6">
      <c r="C1738" s="209" t="s">
        <v>418</v>
      </c>
      <c r="D1738" s="188">
        <v>7039971</v>
      </c>
      <c r="E1738" s="188">
        <v>4386287</v>
      </c>
      <c r="F1738" s="188">
        <v>4386281.68</v>
      </c>
    </row>
    <row r="1739" spans="3:6">
      <c r="C1739" s="220" t="s">
        <v>754</v>
      </c>
      <c r="D1739" s="188">
        <v>7039971</v>
      </c>
      <c r="E1739" s="188">
        <v>4386287</v>
      </c>
      <c r="F1739" s="188">
        <v>4386281.68</v>
      </c>
    </row>
    <row r="1740" spans="3:6">
      <c r="C1740" s="209" t="s">
        <v>3271</v>
      </c>
      <c r="D1740" s="188">
        <v>0</v>
      </c>
      <c r="E1740" s="188">
        <v>3040572.54</v>
      </c>
      <c r="F1740" s="188">
        <v>3040572.18</v>
      </c>
    </row>
    <row r="1741" spans="3:6">
      <c r="C1741" s="220" t="s">
        <v>3270</v>
      </c>
      <c r="D1741" s="188">
        <v>0</v>
      </c>
      <c r="E1741" s="188">
        <v>3040572.54</v>
      </c>
      <c r="F1741" s="188">
        <v>3040572.18</v>
      </c>
    </row>
    <row r="1742" spans="3:6">
      <c r="C1742" s="209" t="s">
        <v>419</v>
      </c>
      <c r="D1742" s="188">
        <v>524841948</v>
      </c>
      <c r="E1742" s="188">
        <v>745906734.76999998</v>
      </c>
      <c r="F1742" s="188">
        <v>745906732.33999991</v>
      </c>
    </row>
    <row r="1743" spans="3:6">
      <c r="C1743" s="220" t="s">
        <v>755</v>
      </c>
      <c r="D1743" s="188">
        <v>524841948</v>
      </c>
      <c r="E1743" s="188">
        <v>745906734.76999998</v>
      </c>
      <c r="F1743" s="188">
        <v>745906732.33999991</v>
      </c>
    </row>
    <row r="1744" spans="3:6">
      <c r="C1744" s="209" t="s">
        <v>3685</v>
      </c>
      <c r="D1744" s="188">
        <v>0</v>
      </c>
      <c r="E1744" s="188">
        <v>142541216.96000001</v>
      </c>
      <c r="F1744" s="188">
        <v>142541216.96000001</v>
      </c>
    </row>
    <row r="1745" spans="3:6">
      <c r="C1745" s="220" t="s">
        <v>3684</v>
      </c>
      <c r="D1745" s="188">
        <v>0</v>
      </c>
      <c r="E1745" s="188">
        <v>142541216.96000001</v>
      </c>
      <c r="F1745" s="188">
        <v>142541216.96000001</v>
      </c>
    </row>
    <row r="1746" spans="3:6">
      <c r="C1746" s="209" t="s">
        <v>2191</v>
      </c>
      <c r="D1746" s="188">
        <v>4802120</v>
      </c>
      <c r="E1746" s="188">
        <v>1214550.1299999999</v>
      </c>
      <c r="F1746" s="188">
        <v>1214530.03</v>
      </c>
    </row>
    <row r="1747" spans="3:6">
      <c r="C1747" s="220" t="s">
        <v>2192</v>
      </c>
      <c r="D1747" s="188">
        <v>4802120</v>
      </c>
      <c r="E1747" s="188">
        <v>1214550.1299999999</v>
      </c>
      <c r="F1747" s="188">
        <v>1214530.03</v>
      </c>
    </row>
    <row r="1748" spans="3:6">
      <c r="C1748" s="209" t="s">
        <v>2193</v>
      </c>
      <c r="D1748" s="188">
        <v>11289410</v>
      </c>
      <c r="E1748" s="188">
        <v>2685181.61</v>
      </c>
      <c r="F1748" s="188">
        <v>2685181.52</v>
      </c>
    </row>
    <row r="1749" spans="3:6">
      <c r="C1749" s="220" t="s">
        <v>2194</v>
      </c>
      <c r="D1749" s="188">
        <v>11289410</v>
      </c>
      <c r="E1749" s="188">
        <v>2685181.61</v>
      </c>
      <c r="F1749" s="188">
        <v>2685181.52</v>
      </c>
    </row>
    <row r="1750" spans="3:6">
      <c r="C1750" s="209" t="s">
        <v>2195</v>
      </c>
      <c r="D1750" s="188">
        <v>6779437</v>
      </c>
      <c r="E1750" s="188">
        <v>1711705.85</v>
      </c>
      <c r="F1750" s="188">
        <v>1711655.57</v>
      </c>
    </row>
    <row r="1751" spans="3:6">
      <c r="C1751" s="220" t="s">
        <v>2196</v>
      </c>
      <c r="D1751" s="188">
        <v>6779437</v>
      </c>
      <c r="E1751" s="188">
        <v>1711705.85</v>
      </c>
      <c r="F1751" s="188">
        <v>1711655.57</v>
      </c>
    </row>
    <row r="1752" spans="3:6">
      <c r="C1752" s="209" t="s">
        <v>2197</v>
      </c>
      <c r="D1752" s="188">
        <v>6779437</v>
      </c>
      <c r="E1752" s="188">
        <v>1711705.85</v>
      </c>
      <c r="F1752" s="188">
        <v>1711655.57</v>
      </c>
    </row>
    <row r="1753" spans="3:6">
      <c r="C1753" s="220" t="s">
        <v>2198</v>
      </c>
      <c r="D1753" s="188">
        <v>6779437</v>
      </c>
      <c r="E1753" s="188">
        <v>1711705.85</v>
      </c>
      <c r="F1753" s="188">
        <v>1711655.57</v>
      </c>
    </row>
    <row r="1754" spans="3:6">
      <c r="C1754" s="209" t="s">
        <v>2704</v>
      </c>
      <c r="D1754" s="188">
        <v>4802120</v>
      </c>
      <c r="E1754" s="188">
        <v>1214550.1100000001</v>
      </c>
      <c r="F1754" s="188">
        <v>1214530.02</v>
      </c>
    </row>
    <row r="1755" spans="3:6">
      <c r="C1755" s="220" t="s">
        <v>2199</v>
      </c>
      <c r="D1755" s="188">
        <v>4802120</v>
      </c>
      <c r="E1755" s="188">
        <v>1214550.1100000001</v>
      </c>
      <c r="F1755" s="188">
        <v>1214530.02</v>
      </c>
    </row>
    <row r="1756" spans="3:6">
      <c r="C1756" s="209" t="s">
        <v>4025</v>
      </c>
      <c r="D1756" s="188">
        <v>0</v>
      </c>
      <c r="E1756" s="188">
        <v>9403943</v>
      </c>
      <c r="F1756" s="188">
        <v>9403937.9399999995</v>
      </c>
    </row>
    <row r="1757" spans="3:6">
      <c r="C1757" s="220" t="s">
        <v>3161</v>
      </c>
      <c r="D1757" s="188">
        <v>0</v>
      </c>
      <c r="E1757" s="188">
        <v>9403943</v>
      </c>
      <c r="F1757" s="188">
        <v>9403937.9399999995</v>
      </c>
    </row>
    <row r="1758" spans="3:6">
      <c r="C1758" s="209" t="s">
        <v>2200</v>
      </c>
      <c r="D1758" s="188">
        <v>4802120</v>
      </c>
      <c r="E1758" s="188">
        <v>4858650.1100000003</v>
      </c>
      <c r="F1758" s="188">
        <v>1214530.02</v>
      </c>
    </row>
    <row r="1759" spans="3:6">
      <c r="C1759" s="220" t="s">
        <v>2201</v>
      </c>
      <c r="D1759" s="188">
        <v>4802120</v>
      </c>
      <c r="E1759" s="188">
        <v>4858650.1100000003</v>
      </c>
      <c r="F1759" s="188">
        <v>1214530.02</v>
      </c>
    </row>
    <row r="1760" spans="3:6">
      <c r="C1760" s="209" t="s">
        <v>2202</v>
      </c>
      <c r="D1760" s="188">
        <v>6779437</v>
      </c>
      <c r="E1760" s="188">
        <v>1564204</v>
      </c>
      <c r="F1760" s="188">
        <v>1564202.39</v>
      </c>
    </row>
    <row r="1761" spans="3:6">
      <c r="C1761" s="220" t="s">
        <v>2203</v>
      </c>
      <c r="D1761" s="188">
        <v>6779437</v>
      </c>
      <c r="E1761" s="188">
        <v>1564204</v>
      </c>
      <c r="F1761" s="188">
        <v>1564202.39</v>
      </c>
    </row>
    <row r="1762" spans="3:6">
      <c r="C1762" s="209" t="s">
        <v>2204</v>
      </c>
      <c r="D1762" s="188">
        <v>11289410</v>
      </c>
      <c r="E1762" s="188">
        <v>2457298</v>
      </c>
      <c r="F1762" s="188">
        <v>2457296.0099999998</v>
      </c>
    </row>
    <row r="1763" spans="3:6">
      <c r="C1763" s="220" t="s">
        <v>2205</v>
      </c>
      <c r="D1763" s="188">
        <v>11289410</v>
      </c>
      <c r="E1763" s="188">
        <v>2457298</v>
      </c>
      <c r="F1763" s="188">
        <v>2457296.0099999998</v>
      </c>
    </row>
    <row r="1764" spans="3:6">
      <c r="C1764" s="209" t="s">
        <v>2206</v>
      </c>
      <c r="D1764" s="188">
        <v>6779437</v>
      </c>
      <c r="E1764" s="188">
        <v>1564204</v>
      </c>
      <c r="F1764" s="188">
        <v>1564202.38</v>
      </c>
    </row>
    <row r="1765" spans="3:6">
      <c r="C1765" s="220" t="s">
        <v>2207</v>
      </c>
      <c r="D1765" s="188">
        <v>6779437</v>
      </c>
      <c r="E1765" s="188">
        <v>1564204</v>
      </c>
      <c r="F1765" s="188">
        <v>1564202.38</v>
      </c>
    </row>
    <row r="1766" spans="3:6">
      <c r="C1766" s="209" t="s">
        <v>2208</v>
      </c>
      <c r="D1766" s="188">
        <v>4802120</v>
      </c>
      <c r="E1766" s="188">
        <v>1083060</v>
      </c>
      <c r="F1766" s="188">
        <v>1083058.83</v>
      </c>
    </row>
    <row r="1767" spans="3:6">
      <c r="C1767" s="220" t="s">
        <v>2209</v>
      </c>
      <c r="D1767" s="188">
        <v>4802120</v>
      </c>
      <c r="E1767" s="188">
        <v>1083060</v>
      </c>
      <c r="F1767" s="188">
        <v>1083058.83</v>
      </c>
    </row>
    <row r="1768" spans="3:6">
      <c r="C1768" s="209" t="s">
        <v>2210</v>
      </c>
      <c r="D1768" s="188">
        <v>4802120</v>
      </c>
      <c r="E1768" s="188">
        <v>1083060</v>
      </c>
      <c r="F1768" s="188">
        <v>1083058.83</v>
      </c>
    </row>
    <row r="1769" spans="3:6">
      <c r="C1769" s="220" t="s">
        <v>2211</v>
      </c>
      <c r="D1769" s="188">
        <v>4802120</v>
      </c>
      <c r="E1769" s="188">
        <v>1083060</v>
      </c>
      <c r="F1769" s="188">
        <v>1083058.83</v>
      </c>
    </row>
    <row r="1770" spans="3:6">
      <c r="C1770" s="209" t="s">
        <v>2212</v>
      </c>
      <c r="D1770" s="188">
        <v>6779437</v>
      </c>
      <c r="E1770" s="188">
        <v>1525372</v>
      </c>
      <c r="F1770" s="188">
        <v>1525370.51</v>
      </c>
    </row>
    <row r="1771" spans="3:6">
      <c r="C1771" s="220" t="s">
        <v>2213</v>
      </c>
      <c r="D1771" s="188">
        <v>6779437</v>
      </c>
      <c r="E1771" s="188">
        <v>1525372</v>
      </c>
      <c r="F1771" s="188">
        <v>1525370.51</v>
      </c>
    </row>
    <row r="1772" spans="3:6">
      <c r="C1772" s="209" t="s">
        <v>2214</v>
      </c>
      <c r="D1772" s="188">
        <v>6779437</v>
      </c>
      <c r="E1772" s="188">
        <v>1525371</v>
      </c>
      <c r="F1772" s="188">
        <v>1525370.52</v>
      </c>
    </row>
    <row r="1773" spans="3:6">
      <c r="C1773" s="220" t="s">
        <v>2215</v>
      </c>
      <c r="D1773" s="188">
        <v>6779437</v>
      </c>
      <c r="E1773" s="188">
        <v>1525371</v>
      </c>
      <c r="F1773" s="188">
        <v>1525370.52</v>
      </c>
    </row>
    <row r="1774" spans="3:6">
      <c r="C1774" s="209" t="s">
        <v>2216</v>
      </c>
      <c r="D1774" s="188">
        <v>4802120</v>
      </c>
      <c r="E1774" s="188">
        <v>1080476.8500000001</v>
      </c>
      <c r="F1774" s="188">
        <v>1080476.8500000001</v>
      </c>
    </row>
    <row r="1775" spans="3:6">
      <c r="C1775" s="220" t="s">
        <v>2217</v>
      </c>
      <c r="D1775" s="188">
        <v>4802120</v>
      </c>
      <c r="E1775" s="188">
        <v>1080476.8500000001</v>
      </c>
      <c r="F1775" s="188">
        <v>1080476.8500000001</v>
      </c>
    </row>
    <row r="1776" spans="3:6">
      <c r="C1776" s="209" t="s">
        <v>4024</v>
      </c>
      <c r="D1776" s="188">
        <v>11289410</v>
      </c>
      <c r="E1776" s="188">
        <v>19161815.469999999</v>
      </c>
      <c r="F1776" s="188">
        <v>2540116.08</v>
      </c>
    </row>
    <row r="1777" spans="3:6">
      <c r="C1777" s="220" t="s">
        <v>3683</v>
      </c>
      <c r="D1777" s="188">
        <v>0</v>
      </c>
      <c r="E1777" s="188">
        <v>12621698.470000001</v>
      </c>
      <c r="F1777" s="188">
        <v>0</v>
      </c>
    </row>
    <row r="1778" spans="3:6">
      <c r="C1778" s="220" t="s">
        <v>2218</v>
      </c>
      <c r="D1778" s="188">
        <v>11289410</v>
      </c>
      <c r="E1778" s="188">
        <v>6540117</v>
      </c>
      <c r="F1778" s="188">
        <v>2540116.08</v>
      </c>
    </row>
    <row r="1779" spans="3:6">
      <c r="C1779" s="209" t="s">
        <v>2219</v>
      </c>
      <c r="D1779" s="188">
        <v>6779437</v>
      </c>
      <c r="E1779" s="188">
        <v>1525371</v>
      </c>
      <c r="F1779" s="188">
        <v>1525370.52</v>
      </c>
    </row>
    <row r="1780" spans="3:6">
      <c r="C1780" s="220" t="s">
        <v>2220</v>
      </c>
      <c r="D1780" s="188">
        <v>6779437</v>
      </c>
      <c r="E1780" s="188">
        <v>1525371</v>
      </c>
      <c r="F1780" s="188">
        <v>1525370.52</v>
      </c>
    </row>
    <row r="1781" spans="3:6">
      <c r="C1781" s="209" t="s">
        <v>4023</v>
      </c>
      <c r="D1781" s="188">
        <v>6779437</v>
      </c>
      <c r="E1781" s="188">
        <v>4001716.54</v>
      </c>
      <c r="F1781" s="188">
        <v>4001716.1</v>
      </c>
    </row>
    <row r="1782" spans="3:6">
      <c r="C1782" s="220" t="s">
        <v>2221</v>
      </c>
      <c r="D1782" s="188">
        <v>6779437</v>
      </c>
      <c r="E1782" s="188">
        <v>4001716.54</v>
      </c>
      <c r="F1782" s="188">
        <v>4001716.1</v>
      </c>
    </row>
    <row r="1783" spans="3:6">
      <c r="C1783" s="209" t="s">
        <v>420</v>
      </c>
      <c r="D1783" s="188">
        <v>9569688</v>
      </c>
      <c r="E1783" s="188">
        <v>24838434.170000002</v>
      </c>
      <c r="F1783" s="188">
        <v>21952300.879999999</v>
      </c>
    </row>
    <row r="1784" spans="3:6">
      <c r="C1784" s="220" t="s">
        <v>756</v>
      </c>
      <c r="D1784" s="188">
        <v>9569688</v>
      </c>
      <c r="E1784" s="188">
        <v>24838434.170000002</v>
      </c>
      <c r="F1784" s="188">
        <v>21952300.879999999</v>
      </c>
    </row>
    <row r="1785" spans="3:6">
      <c r="C1785" s="209" t="s">
        <v>2222</v>
      </c>
      <c r="D1785" s="188">
        <v>6779437</v>
      </c>
      <c r="E1785" s="188">
        <v>4001716.54</v>
      </c>
      <c r="F1785" s="188">
        <v>4001716.09</v>
      </c>
    </row>
    <row r="1786" spans="3:6">
      <c r="C1786" s="220" t="s">
        <v>2223</v>
      </c>
      <c r="D1786" s="188">
        <v>6779437</v>
      </c>
      <c r="E1786" s="188">
        <v>4001716.54</v>
      </c>
      <c r="F1786" s="188">
        <v>4001716.09</v>
      </c>
    </row>
    <row r="1787" spans="3:6">
      <c r="C1787" s="209" t="s">
        <v>2224</v>
      </c>
      <c r="D1787" s="188">
        <v>6779437</v>
      </c>
      <c r="E1787" s="188">
        <v>4001716.6</v>
      </c>
      <c r="F1787" s="188">
        <v>4001716.09</v>
      </c>
    </row>
    <row r="1788" spans="3:6">
      <c r="C1788" s="220" t="s">
        <v>2225</v>
      </c>
      <c r="D1788" s="188">
        <v>6779437</v>
      </c>
      <c r="E1788" s="188">
        <v>4001716.6</v>
      </c>
      <c r="F1788" s="188">
        <v>4001716.09</v>
      </c>
    </row>
    <row r="1789" spans="3:6">
      <c r="C1789" s="209" t="s">
        <v>2945</v>
      </c>
      <c r="D1789" s="188">
        <v>0</v>
      </c>
      <c r="E1789" s="188">
        <v>400000000</v>
      </c>
      <c r="F1789" s="188">
        <v>400000000</v>
      </c>
    </row>
    <row r="1790" spans="3:6">
      <c r="C1790" s="220" t="s">
        <v>4209</v>
      </c>
      <c r="D1790" s="188">
        <v>0</v>
      </c>
      <c r="E1790" s="188">
        <v>400000000</v>
      </c>
      <c r="F1790" s="188">
        <v>400000000</v>
      </c>
    </row>
    <row r="1791" spans="3:6">
      <c r="C1791" s="209" t="s">
        <v>3500</v>
      </c>
      <c r="D1791" s="188">
        <v>0</v>
      </c>
      <c r="E1791" s="188">
        <v>0</v>
      </c>
      <c r="F1791" s="188">
        <v>0</v>
      </c>
    </row>
    <row r="1792" spans="3:6">
      <c r="C1792" s="220" t="s">
        <v>3499</v>
      </c>
      <c r="D1792" s="188">
        <v>0</v>
      </c>
      <c r="E1792" s="188">
        <v>0</v>
      </c>
      <c r="F1792" s="188">
        <v>0</v>
      </c>
    </row>
    <row r="1793" spans="3:6">
      <c r="C1793" s="209" t="s">
        <v>3498</v>
      </c>
      <c r="D1793" s="188">
        <v>0</v>
      </c>
      <c r="E1793" s="188">
        <v>0</v>
      </c>
      <c r="F1793" s="188">
        <v>0</v>
      </c>
    </row>
    <row r="1794" spans="3:6">
      <c r="C1794" s="220" t="s">
        <v>3497</v>
      </c>
      <c r="D1794" s="188">
        <v>0</v>
      </c>
      <c r="E1794" s="188">
        <v>0</v>
      </c>
      <c r="F1794" s="188">
        <v>0</v>
      </c>
    </row>
    <row r="1795" spans="3:6">
      <c r="C1795" s="209" t="s">
        <v>3496</v>
      </c>
      <c r="D1795" s="188">
        <v>0</v>
      </c>
      <c r="E1795" s="188">
        <v>0</v>
      </c>
      <c r="F1795" s="188">
        <v>0</v>
      </c>
    </row>
    <row r="1796" spans="3:6">
      <c r="C1796" s="220" t="s">
        <v>3495</v>
      </c>
      <c r="D1796" s="188">
        <v>0</v>
      </c>
      <c r="E1796" s="188">
        <v>0</v>
      </c>
      <c r="F1796" s="188">
        <v>0</v>
      </c>
    </row>
    <row r="1797" spans="3:6">
      <c r="C1797" s="209" t="s">
        <v>3494</v>
      </c>
      <c r="D1797" s="188">
        <v>0</v>
      </c>
      <c r="E1797" s="188">
        <v>0</v>
      </c>
      <c r="F1797" s="188">
        <v>0</v>
      </c>
    </row>
    <row r="1798" spans="3:6">
      <c r="C1798" s="220" t="s">
        <v>3493</v>
      </c>
      <c r="D1798" s="188">
        <v>0</v>
      </c>
      <c r="E1798" s="188">
        <v>0</v>
      </c>
      <c r="F1798" s="188">
        <v>0</v>
      </c>
    </row>
    <row r="1799" spans="3:6">
      <c r="C1799" s="209" t="s">
        <v>3492</v>
      </c>
      <c r="D1799" s="188">
        <v>0</v>
      </c>
      <c r="E1799" s="188">
        <v>0</v>
      </c>
      <c r="F1799" s="188">
        <v>0</v>
      </c>
    </row>
    <row r="1800" spans="3:6">
      <c r="C1800" s="220" t="s">
        <v>3491</v>
      </c>
      <c r="D1800" s="188">
        <v>0</v>
      </c>
      <c r="E1800" s="188">
        <v>0</v>
      </c>
      <c r="F1800" s="188">
        <v>0</v>
      </c>
    </row>
    <row r="1801" spans="3:6">
      <c r="C1801" s="209" t="s">
        <v>4022</v>
      </c>
      <c r="D1801" s="188">
        <v>0</v>
      </c>
      <c r="E1801" s="188">
        <v>0</v>
      </c>
      <c r="F1801" s="188">
        <v>0</v>
      </c>
    </row>
    <row r="1802" spans="3:6">
      <c r="C1802" s="220" t="s">
        <v>3490</v>
      </c>
      <c r="D1802" s="188">
        <v>0</v>
      </c>
      <c r="E1802" s="188">
        <v>0</v>
      </c>
      <c r="F1802" s="188">
        <v>0</v>
      </c>
    </row>
    <row r="1803" spans="3:6">
      <c r="C1803" s="209" t="s">
        <v>1078</v>
      </c>
      <c r="D1803" s="188">
        <v>26873283</v>
      </c>
      <c r="E1803" s="188">
        <v>8061985</v>
      </c>
      <c r="F1803" s="188">
        <v>8054436.7999999998</v>
      </c>
    </row>
    <row r="1804" spans="3:6">
      <c r="C1804" s="220" t="s">
        <v>1079</v>
      </c>
      <c r="D1804" s="188">
        <v>26873283</v>
      </c>
      <c r="E1804" s="188">
        <v>8061985</v>
      </c>
      <c r="F1804" s="188">
        <v>8054436.7999999998</v>
      </c>
    </row>
    <row r="1805" spans="3:6">
      <c r="C1805" s="209" t="s">
        <v>4021</v>
      </c>
      <c r="D1805" s="188">
        <v>0</v>
      </c>
      <c r="E1805" s="188">
        <v>0</v>
      </c>
      <c r="F1805" s="188">
        <v>0</v>
      </c>
    </row>
    <row r="1806" spans="3:6">
      <c r="C1806" s="220" t="s">
        <v>3489</v>
      </c>
      <c r="D1806" s="188">
        <v>0</v>
      </c>
      <c r="E1806" s="188">
        <v>0</v>
      </c>
      <c r="F1806" s="188">
        <v>0</v>
      </c>
    </row>
    <row r="1807" spans="3:6">
      <c r="C1807" s="209" t="s">
        <v>2623</v>
      </c>
      <c r="D1807" s="188">
        <v>121315508</v>
      </c>
      <c r="E1807" s="188">
        <v>81310852.090000004</v>
      </c>
      <c r="F1807" s="188">
        <v>80863517.200000003</v>
      </c>
    </row>
    <row r="1808" spans="3:6">
      <c r="C1808" s="220" t="s">
        <v>2624</v>
      </c>
      <c r="D1808" s="188">
        <v>121315508</v>
      </c>
      <c r="E1808" s="188">
        <v>81310852.090000004</v>
      </c>
      <c r="F1808" s="188">
        <v>80863517.200000003</v>
      </c>
    </row>
    <row r="1809" spans="3:6">
      <c r="C1809" s="209" t="s">
        <v>3488</v>
      </c>
      <c r="D1809" s="188">
        <v>0</v>
      </c>
      <c r="E1809" s="188">
        <v>0</v>
      </c>
      <c r="F1809" s="188">
        <v>0</v>
      </c>
    </row>
    <row r="1810" spans="3:6">
      <c r="C1810" s="220" t="s">
        <v>3487</v>
      </c>
      <c r="D1810" s="188">
        <v>0</v>
      </c>
      <c r="E1810" s="188">
        <v>0</v>
      </c>
      <c r="F1810" s="188">
        <v>0</v>
      </c>
    </row>
    <row r="1811" spans="3:6">
      <c r="C1811" s="209" t="s">
        <v>3486</v>
      </c>
      <c r="D1811" s="188">
        <v>0</v>
      </c>
      <c r="E1811" s="188">
        <v>0</v>
      </c>
      <c r="F1811" s="188">
        <v>0</v>
      </c>
    </row>
    <row r="1812" spans="3:6">
      <c r="C1812" s="220" t="s">
        <v>3485</v>
      </c>
      <c r="D1812" s="188">
        <v>0</v>
      </c>
      <c r="E1812" s="188">
        <v>0</v>
      </c>
      <c r="F1812" s="188">
        <v>0</v>
      </c>
    </row>
    <row r="1813" spans="3:6">
      <c r="C1813" s="209" t="s">
        <v>3484</v>
      </c>
      <c r="D1813" s="188">
        <v>0</v>
      </c>
      <c r="E1813" s="188">
        <v>0</v>
      </c>
      <c r="F1813" s="188">
        <v>0</v>
      </c>
    </row>
    <row r="1814" spans="3:6">
      <c r="C1814" s="220" t="s">
        <v>3483</v>
      </c>
      <c r="D1814" s="188">
        <v>0</v>
      </c>
      <c r="E1814" s="188">
        <v>0</v>
      </c>
      <c r="F1814" s="188">
        <v>0</v>
      </c>
    </row>
    <row r="1815" spans="3:6">
      <c r="C1815" s="209" t="s">
        <v>3482</v>
      </c>
      <c r="D1815" s="188">
        <v>0</v>
      </c>
      <c r="E1815" s="188">
        <v>0</v>
      </c>
      <c r="F1815" s="188">
        <v>0</v>
      </c>
    </row>
    <row r="1816" spans="3:6">
      <c r="C1816" s="220" t="s">
        <v>3481</v>
      </c>
      <c r="D1816" s="188">
        <v>0</v>
      </c>
      <c r="E1816" s="188">
        <v>0</v>
      </c>
      <c r="F1816" s="188">
        <v>0</v>
      </c>
    </row>
    <row r="1817" spans="3:6">
      <c r="C1817" s="209" t="s">
        <v>3480</v>
      </c>
      <c r="D1817" s="188">
        <v>0</v>
      </c>
      <c r="E1817" s="188">
        <v>0</v>
      </c>
      <c r="F1817" s="188">
        <v>0</v>
      </c>
    </row>
    <row r="1818" spans="3:6">
      <c r="C1818" s="220" t="s">
        <v>3479</v>
      </c>
      <c r="D1818" s="188">
        <v>0</v>
      </c>
      <c r="E1818" s="188">
        <v>0</v>
      </c>
      <c r="F1818" s="188">
        <v>0</v>
      </c>
    </row>
    <row r="1819" spans="3:6">
      <c r="C1819" s="209" t="s">
        <v>4020</v>
      </c>
      <c r="D1819" s="188">
        <v>0</v>
      </c>
      <c r="E1819" s="188">
        <v>0</v>
      </c>
      <c r="F1819" s="188">
        <v>0</v>
      </c>
    </row>
    <row r="1820" spans="3:6">
      <c r="C1820" s="220" t="s">
        <v>3478</v>
      </c>
      <c r="D1820" s="188">
        <v>0</v>
      </c>
      <c r="E1820" s="188">
        <v>0</v>
      </c>
      <c r="F1820" s="188">
        <v>0</v>
      </c>
    </row>
    <row r="1821" spans="3:6">
      <c r="C1821" s="209" t="s">
        <v>2759</v>
      </c>
      <c r="D1821" s="188">
        <v>19287044</v>
      </c>
      <c r="E1821" s="188">
        <v>6936909</v>
      </c>
      <c r="F1821" s="188">
        <v>6936907</v>
      </c>
    </row>
    <row r="1822" spans="3:6">
      <c r="C1822" s="220" t="s">
        <v>2760</v>
      </c>
      <c r="D1822" s="188">
        <v>19287044</v>
      </c>
      <c r="E1822" s="188">
        <v>6936909</v>
      </c>
      <c r="F1822" s="188">
        <v>6936907</v>
      </c>
    </row>
    <row r="1823" spans="3:6">
      <c r="C1823" s="209" t="s">
        <v>4019</v>
      </c>
      <c r="D1823" s="188">
        <v>0</v>
      </c>
      <c r="E1823" s="188">
        <v>0</v>
      </c>
      <c r="F1823" s="188">
        <v>0</v>
      </c>
    </row>
    <row r="1824" spans="3:6">
      <c r="C1824" s="220" t="s">
        <v>3477</v>
      </c>
      <c r="D1824" s="188">
        <v>0</v>
      </c>
      <c r="E1824" s="188">
        <v>0</v>
      </c>
      <c r="F1824" s="188">
        <v>0</v>
      </c>
    </row>
    <row r="1825" spans="3:6">
      <c r="C1825" s="209" t="s">
        <v>3112</v>
      </c>
      <c r="D1825" s="188">
        <v>0</v>
      </c>
      <c r="E1825" s="188">
        <v>231236956.62</v>
      </c>
      <c r="F1825" s="188">
        <v>231236955.62</v>
      </c>
    </row>
    <row r="1826" spans="3:6">
      <c r="C1826" s="220" t="s">
        <v>3113</v>
      </c>
      <c r="D1826" s="188">
        <v>0</v>
      </c>
      <c r="E1826" s="188">
        <v>231236956.62</v>
      </c>
      <c r="F1826" s="188">
        <v>231236955.62</v>
      </c>
    </row>
    <row r="1827" spans="3:6">
      <c r="C1827" s="209" t="s">
        <v>3476</v>
      </c>
      <c r="D1827" s="188">
        <v>0</v>
      </c>
      <c r="E1827" s="188">
        <v>0</v>
      </c>
      <c r="F1827" s="188">
        <v>0</v>
      </c>
    </row>
    <row r="1828" spans="3:6">
      <c r="C1828" s="220" t="s">
        <v>3475</v>
      </c>
      <c r="D1828" s="188">
        <v>0</v>
      </c>
      <c r="E1828" s="188">
        <v>0</v>
      </c>
      <c r="F1828" s="188">
        <v>0</v>
      </c>
    </row>
    <row r="1829" spans="3:6">
      <c r="C1829" s="209" t="s">
        <v>3474</v>
      </c>
      <c r="D1829" s="188">
        <v>0</v>
      </c>
      <c r="E1829" s="188">
        <v>0</v>
      </c>
      <c r="F1829" s="188">
        <v>0</v>
      </c>
    </row>
    <row r="1830" spans="3:6">
      <c r="C1830" s="220" t="s">
        <v>3473</v>
      </c>
      <c r="D1830" s="188">
        <v>0</v>
      </c>
      <c r="E1830" s="188">
        <v>0</v>
      </c>
      <c r="F1830" s="188">
        <v>0</v>
      </c>
    </row>
    <row r="1831" spans="3:6">
      <c r="C1831" s="209" t="s">
        <v>3472</v>
      </c>
      <c r="D1831" s="188">
        <v>0</v>
      </c>
      <c r="E1831" s="188">
        <v>0.1</v>
      </c>
      <c r="F1831" s="188">
        <v>0</v>
      </c>
    </row>
    <row r="1832" spans="3:6">
      <c r="C1832" s="220" t="s">
        <v>3471</v>
      </c>
      <c r="D1832" s="188">
        <v>0</v>
      </c>
      <c r="E1832" s="188">
        <v>0.1</v>
      </c>
      <c r="F1832" s="188">
        <v>0</v>
      </c>
    </row>
    <row r="1833" spans="3:6">
      <c r="C1833" s="209" t="s">
        <v>3470</v>
      </c>
      <c r="D1833" s="188">
        <v>0</v>
      </c>
      <c r="E1833" s="188">
        <v>0</v>
      </c>
      <c r="F1833" s="188">
        <v>0</v>
      </c>
    </row>
    <row r="1834" spans="3:6">
      <c r="C1834" s="220" t="s">
        <v>3469</v>
      </c>
      <c r="D1834" s="188">
        <v>0</v>
      </c>
      <c r="E1834" s="188">
        <v>0</v>
      </c>
      <c r="F1834" s="188">
        <v>0</v>
      </c>
    </row>
    <row r="1835" spans="3:6">
      <c r="C1835" s="209" t="s">
        <v>2761</v>
      </c>
      <c r="D1835" s="188">
        <v>9643523</v>
      </c>
      <c r="E1835" s="188">
        <v>2268290</v>
      </c>
      <c r="F1835" s="188">
        <v>2266177.56</v>
      </c>
    </row>
    <row r="1836" spans="3:6">
      <c r="C1836" s="220" t="s">
        <v>2762</v>
      </c>
      <c r="D1836" s="188">
        <v>9643523</v>
      </c>
      <c r="E1836" s="188">
        <v>2268290</v>
      </c>
      <c r="F1836" s="188">
        <v>2266177.56</v>
      </c>
    </row>
    <row r="1837" spans="3:6">
      <c r="C1837" s="209" t="s">
        <v>2625</v>
      </c>
      <c r="D1837" s="188">
        <v>18159701</v>
      </c>
      <c r="E1837" s="188">
        <v>0</v>
      </c>
      <c r="F1837" s="188">
        <v>0</v>
      </c>
    </row>
    <row r="1838" spans="3:6">
      <c r="C1838" s="220" t="s">
        <v>2626</v>
      </c>
      <c r="D1838" s="188">
        <v>18159701</v>
      </c>
      <c r="E1838" s="188">
        <v>0</v>
      </c>
      <c r="F1838" s="188">
        <v>0</v>
      </c>
    </row>
    <row r="1839" spans="3:6">
      <c r="C1839" s="208" t="s">
        <v>281</v>
      </c>
      <c r="D1839" s="196">
        <v>14045132</v>
      </c>
      <c r="E1839" s="196">
        <v>8414692.5</v>
      </c>
      <c r="F1839" s="196">
        <v>8414692.2799999993</v>
      </c>
    </row>
    <row r="1840" spans="3:6">
      <c r="C1840" s="209" t="s">
        <v>4018</v>
      </c>
      <c r="D1840" s="188">
        <v>14045132</v>
      </c>
      <c r="E1840" s="188">
        <v>8414692.5</v>
      </c>
      <c r="F1840" s="188">
        <v>8414692.2799999993</v>
      </c>
    </row>
    <row r="1841" spans="3:6">
      <c r="C1841" s="220" t="s">
        <v>1289</v>
      </c>
      <c r="D1841" s="188">
        <v>14045132</v>
      </c>
      <c r="E1841" s="188">
        <v>8414692.5</v>
      </c>
      <c r="F1841" s="188">
        <v>8414692.2799999993</v>
      </c>
    </row>
    <row r="1842" spans="3:6">
      <c r="C1842" s="208" t="s">
        <v>296</v>
      </c>
      <c r="D1842" s="196">
        <v>204203847</v>
      </c>
      <c r="E1842" s="196">
        <v>56852716.600000001</v>
      </c>
      <c r="F1842" s="196">
        <v>56852716.600000001</v>
      </c>
    </row>
    <row r="1843" spans="3:6">
      <c r="C1843" s="209" t="s">
        <v>3685</v>
      </c>
      <c r="D1843" s="188">
        <v>0</v>
      </c>
      <c r="E1843" s="188">
        <v>0</v>
      </c>
      <c r="F1843" s="188">
        <v>0</v>
      </c>
    </row>
    <row r="1844" spans="3:6">
      <c r="C1844" s="220" t="s">
        <v>3684</v>
      </c>
      <c r="D1844" s="188">
        <v>0</v>
      </c>
      <c r="E1844" s="188">
        <v>0</v>
      </c>
      <c r="F1844" s="188">
        <v>0</v>
      </c>
    </row>
    <row r="1845" spans="3:6">
      <c r="C1845" s="209" t="s">
        <v>2945</v>
      </c>
      <c r="D1845" s="188">
        <v>204203847</v>
      </c>
      <c r="E1845" s="188">
        <v>56852716.600000001</v>
      </c>
      <c r="F1845" s="188">
        <v>56852716.600000001</v>
      </c>
    </row>
    <row r="1846" spans="3:6">
      <c r="C1846" s="220" t="s">
        <v>4209</v>
      </c>
      <c r="D1846" s="188">
        <v>204203847</v>
      </c>
      <c r="E1846" s="188">
        <v>56852716.600000001</v>
      </c>
      <c r="F1846" s="188">
        <v>56852716.600000001</v>
      </c>
    </row>
    <row r="1847" spans="3:6">
      <c r="C1847" s="208" t="s">
        <v>282</v>
      </c>
      <c r="D1847" s="196">
        <v>1446000000</v>
      </c>
      <c r="E1847" s="196">
        <v>1306312253.9000001</v>
      </c>
      <c r="F1847" s="196">
        <v>1270447151.97</v>
      </c>
    </row>
    <row r="1848" spans="3:6">
      <c r="C1848" s="209" t="s">
        <v>4017</v>
      </c>
      <c r="D1848" s="188">
        <v>1446000000</v>
      </c>
      <c r="E1848" s="188">
        <v>1306312253.9000001</v>
      </c>
      <c r="F1848" s="188">
        <v>1270447151.97</v>
      </c>
    </row>
    <row r="1849" spans="3:6">
      <c r="C1849" s="220" t="s">
        <v>751</v>
      </c>
      <c r="D1849" s="188">
        <v>1446000000</v>
      </c>
      <c r="E1849" s="188">
        <v>1306312253.9000001</v>
      </c>
      <c r="F1849" s="188">
        <v>1270447151.97</v>
      </c>
    </row>
    <row r="1850" spans="3:6">
      <c r="C1850" s="207" t="s">
        <v>421</v>
      </c>
      <c r="D1850" s="188">
        <v>211299189</v>
      </c>
      <c r="E1850" s="188">
        <v>1746699918.5099998</v>
      </c>
      <c r="F1850" s="188">
        <v>1593154645.74</v>
      </c>
    </row>
    <row r="1851" spans="3:6">
      <c r="C1851" s="208" t="s">
        <v>279</v>
      </c>
      <c r="D1851" s="196">
        <v>208491159</v>
      </c>
      <c r="E1851" s="196">
        <v>1533931888.4199998</v>
      </c>
      <c r="F1851" s="196">
        <v>1488641629.3199999</v>
      </c>
    </row>
    <row r="1852" spans="3:6">
      <c r="C1852" s="209" t="s">
        <v>3682</v>
      </c>
      <c r="D1852" s="188">
        <v>0</v>
      </c>
      <c r="E1852" s="188">
        <v>64126000</v>
      </c>
      <c r="F1852" s="188">
        <v>22862331.699999996</v>
      </c>
    </row>
    <row r="1853" spans="3:6">
      <c r="C1853" s="220" t="s">
        <v>3681</v>
      </c>
      <c r="D1853" s="188">
        <v>0</v>
      </c>
      <c r="E1853" s="188">
        <v>64126000</v>
      </c>
      <c r="F1853" s="188">
        <v>22862331.699999996</v>
      </c>
    </row>
    <row r="1854" spans="3:6">
      <c r="C1854" s="209" t="s">
        <v>422</v>
      </c>
      <c r="D1854" s="188">
        <v>2855017</v>
      </c>
      <c r="E1854" s="188">
        <v>0</v>
      </c>
      <c r="F1854" s="188">
        <v>0</v>
      </c>
    </row>
    <row r="1855" spans="3:6">
      <c r="C1855" s="220" t="s">
        <v>757</v>
      </c>
      <c r="D1855" s="188">
        <v>2855017</v>
      </c>
      <c r="E1855" s="188">
        <v>0</v>
      </c>
      <c r="F1855" s="188">
        <v>0</v>
      </c>
    </row>
    <row r="1856" spans="3:6">
      <c r="C1856" s="209" t="s">
        <v>3114</v>
      </c>
      <c r="D1856" s="188">
        <v>0</v>
      </c>
      <c r="E1856" s="188">
        <v>1332084657.9400001</v>
      </c>
      <c r="F1856" s="188">
        <v>1332084656.9400001</v>
      </c>
    </row>
    <row r="1857" spans="3:6">
      <c r="C1857" s="220" t="s">
        <v>3115</v>
      </c>
      <c r="D1857" s="188">
        <v>0</v>
      </c>
      <c r="E1857" s="188">
        <v>1332084657.9400001</v>
      </c>
      <c r="F1857" s="188">
        <v>1332084656.9400001</v>
      </c>
    </row>
    <row r="1858" spans="3:6">
      <c r="C1858" s="209" t="s">
        <v>1290</v>
      </c>
      <c r="D1858" s="188">
        <v>4628889</v>
      </c>
      <c r="E1858" s="188">
        <v>1.95</v>
      </c>
      <c r="F1858" s="188">
        <v>0</v>
      </c>
    </row>
    <row r="1859" spans="3:6">
      <c r="C1859" s="220" t="s">
        <v>1291</v>
      </c>
      <c r="D1859" s="188">
        <v>4628889</v>
      </c>
      <c r="E1859" s="188">
        <v>1.95</v>
      </c>
      <c r="F1859" s="188">
        <v>0</v>
      </c>
    </row>
    <row r="1860" spans="3:6">
      <c r="C1860" s="209" t="s">
        <v>1292</v>
      </c>
      <c r="D1860" s="188">
        <v>4628889</v>
      </c>
      <c r="E1860" s="188">
        <v>1.95</v>
      </c>
      <c r="F1860" s="188">
        <v>0</v>
      </c>
    </row>
    <row r="1861" spans="3:6">
      <c r="C1861" s="220" t="s">
        <v>1293</v>
      </c>
      <c r="D1861" s="188">
        <v>4628889</v>
      </c>
      <c r="E1861" s="188">
        <v>1.95</v>
      </c>
      <c r="F1861" s="188">
        <v>0</v>
      </c>
    </row>
    <row r="1862" spans="3:6">
      <c r="C1862" s="209" t="s">
        <v>1294</v>
      </c>
      <c r="D1862" s="188">
        <v>6606206</v>
      </c>
      <c r="E1862" s="188">
        <v>1</v>
      </c>
      <c r="F1862" s="188">
        <v>0</v>
      </c>
    </row>
    <row r="1863" spans="3:6">
      <c r="C1863" s="220" t="s">
        <v>1295</v>
      </c>
      <c r="D1863" s="188">
        <v>6606206</v>
      </c>
      <c r="E1863" s="188">
        <v>1</v>
      </c>
      <c r="F1863" s="188">
        <v>0</v>
      </c>
    </row>
    <row r="1864" spans="3:6">
      <c r="C1864" s="209" t="s">
        <v>423</v>
      </c>
      <c r="D1864" s="188">
        <v>1581666</v>
      </c>
      <c r="E1864" s="188">
        <v>2781665.05</v>
      </c>
      <c r="F1864" s="188">
        <v>2399999.0499999998</v>
      </c>
    </row>
    <row r="1865" spans="3:6">
      <c r="C1865" s="220" t="s">
        <v>758</v>
      </c>
      <c r="D1865" s="188">
        <v>1581666</v>
      </c>
      <c r="E1865" s="188">
        <v>2781665.05</v>
      </c>
      <c r="F1865" s="188">
        <v>2399999.0499999998</v>
      </c>
    </row>
    <row r="1866" spans="3:6">
      <c r="C1866" s="209" t="s">
        <v>424</v>
      </c>
      <c r="D1866" s="188">
        <v>2400000</v>
      </c>
      <c r="E1866" s="188">
        <v>23914778.09</v>
      </c>
      <c r="F1866" s="188">
        <v>23914356.800000001</v>
      </c>
    </row>
    <row r="1867" spans="3:6">
      <c r="C1867" s="220" t="s">
        <v>759</v>
      </c>
      <c r="D1867" s="188">
        <v>2400000</v>
      </c>
      <c r="E1867" s="188">
        <v>23914778.09</v>
      </c>
      <c r="F1867" s="188">
        <v>23914356.800000001</v>
      </c>
    </row>
    <row r="1868" spans="3:6">
      <c r="C1868" s="209" t="s">
        <v>1439</v>
      </c>
      <c r="D1868" s="188">
        <v>6779437</v>
      </c>
      <c r="E1868" s="188">
        <v>1518981.56</v>
      </c>
      <c r="F1868" s="188">
        <v>1518981.56</v>
      </c>
    </row>
    <row r="1869" spans="3:6">
      <c r="C1869" s="220" t="s">
        <v>1440</v>
      </c>
      <c r="D1869" s="188">
        <v>6779437</v>
      </c>
      <c r="E1869" s="188">
        <v>1518981.56</v>
      </c>
      <c r="F1869" s="188">
        <v>1518981.56</v>
      </c>
    </row>
    <row r="1870" spans="3:6">
      <c r="C1870" s="209" t="s">
        <v>1441</v>
      </c>
      <c r="D1870" s="188">
        <v>12576962</v>
      </c>
      <c r="E1870" s="188">
        <v>2861944.06</v>
      </c>
      <c r="F1870" s="188">
        <v>2861943.06</v>
      </c>
    </row>
    <row r="1871" spans="3:6">
      <c r="C1871" s="220" t="s">
        <v>1442</v>
      </c>
      <c r="D1871" s="188">
        <v>12576962</v>
      </c>
      <c r="E1871" s="188">
        <v>2861944.06</v>
      </c>
      <c r="F1871" s="188">
        <v>2861943.06</v>
      </c>
    </row>
    <row r="1872" spans="3:6">
      <c r="C1872" s="209" t="s">
        <v>425</v>
      </c>
      <c r="D1872" s="188">
        <v>76425066</v>
      </c>
      <c r="E1872" s="188">
        <v>25000002</v>
      </c>
      <c r="F1872" s="188">
        <v>21356510</v>
      </c>
    </row>
    <row r="1873" spans="3:6">
      <c r="C1873" s="220" t="s">
        <v>760</v>
      </c>
      <c r="D1873" s="188">
        <v>76425066</v>
      </c>
      <c r="E1873" s="188">
        <v>25000002</v>
      </c>
      <c r="F1873" s="188">
        <v>21356510</v>
      </c>
    </row>
    <row r="1874" spans="3:6">
      <c r="C1874" s="209" t="s">
        <v>2627</v>
      </c>
      <c r="D1874" s="188">
        <v>28767539</v>
      </c>
      <c r="E1874" s="188">
        <v>21193496.809999999</v>
      </c>
      <c r="F1874" s="188">
        <v>21193494.549999997</v>
      </c>
    </row>
    <row r="1875" spans="3:6">
      <c r="C1875" s="220" t="s">
        <v>2628</v>
      </c>
      <c r="D1875" s="188">
        <v>28767539</v>
      </c>
      <c r="E1875" s="188">
        <v>21193496.809999999</v>
      </c>
      <c r="F1875" s="188">
        <v>21193494.549999997</v>
      </c>
    </row>
    <row r="1876" spans="3:6">
      <c r="C1876" s="209" t="s">
        <v>1021</v>
      </c>
      <c r="D1876" s="188">
        <v>8523565</v>
      </c>
      <c r="E1876" s="188">
        <v>1</v>
      </c>
      <c r="F1876" s="188">
        <v>0</v>
      </c>
    </row>
    <row r="1877" spans="3:6">
      <c r="C1877" s="220" t="s">
        <v>1022</v>
      </c>
      <c r="D1877" s="188">
        <v>8523565</v>
      </c>
      <c r="E1877" s="188">
        <v>1</v>
      </c>
      <c r="F1877" s="188">
        <v>0</v>
      </c>
    </row>
    <row r="1878" spans="3:6">
      <c r="C1878" s="209" t="s">
        <v>3116</v>
      </c>
      <c r="D1878" s="188">
        <v>0</v>
      </c>
      <c r="E1878" s="188">
        <v>1</v>
      </c>
      <c r="F1878" s="188">
        <v>0</v>
      </c>
    </row>
    <row r="1879" spans="3:6">
      <c r="C1879" s="220" t="s">
        <v>3117</v>
      </c>
      <c r="D1879" s="188">
        <v>0</v>
      </c>
      <c r="E1879" s="188">
        <v>1</v>
      </c>
      <c r="F1879" s="188">
        <v>0</v>
      </c>
    </row>
    <row r="1880" spans="3:6">
      <c r="C1880" s="209" t="s">
        <v>1080</v>
      </c>
      <c r="D1880" s="188">
        <v>52717923</v>
      </c>
      <c r="E1880" s="188">
        <v>60450356.009999998</v>
      </c>
      <c r="F1880" s="188">
        <v>60449355.659999996</v>
      </c>
    </row>
    <row r="1881" spans="3:6">
      <c r="C1881" s="220" t="s">
        <v>1081</v>
      </c>
      <c r="D1881" s="188">
        <v>52717923</v>
      </c>
      <c r="E1881" s="188">
        <v>60450356.009999998</v>
      </c>
      <c r="F1881" s="188">
        <v>60449355.659999996</v>
      </c>
    </row>
    <row r="1882" spans="3:6">
      <c r="C1882" s="208" t="s">
        <v>281</v>
      </c>
      <c r="D1882" s="196">
        <v>0</v>
      </c>
      <c r="E1882" s="196">
        <v>206902505.53000003</v>
      </c>
      <c r="F1882" s="196">
        <v>100388173.69000001</v>
      </c>
    </row>
    <row r="1883" spans="3:6">
      <c r="C1883" s="209" t="s">
        <v>2627</v>
      </c>
      <c r="D1883" s="188">
        <v>0</v>
      </c>
      <c r="E1883" s="188">
        <v>2902505.54</v>
      </c>
      <c r="F1883" s="188">
        <v>2902505.54</v>
      </c>
    </row>
    <row r="1884" spans="3:6">
      <c r="C1884" s="220" t="s">
        <v>2628</v>
      </c>
      <c r="D1884" s="188">
        <v>0</v>
      </c>
      <c r="E1884" s="188">
        <v>2902505.54</v>
      </c>
      <c r="F1884" s="188">
        <v>2902505.54</v>
      </c>
    </row>
    <row r="1885" spans="3:6">
      <c r="C1885" s="209" t="s">
        <v>3269</v>
      </c>
      <c r="D1885" s="188">
        <v>0</v>
      </c>
      <c r="E1885" s="188">
        <v>203999999.99000004</v>
      </c>
      <c r="F1885" s="188">
        <v>97485668.150000006</v>
      </c>
    </row>
    <row r="1886" spans="3:6">
      <c r="C1886" s="220" t="s">
        <v>3268</v>
      </c>
      <c r="D1886" s="188">
        <v>0</v>
      </c>
      <c r="E1886" s="188">
        <v>203999999.99000004</v>
      </c>
      <c r="F1886" s="188">
        <v>97485668.150000006</v>
      </c>
    </row>
    <row r="1887" spans="3:6">
      <c r="C1887" s="208" t="s">
        <v>296</v>
      </c>
      <c r="D1887" s="196">
        <v>0</v>
      </c>
      <c r="E1887" s="196">
        <v>0</v>
      </c>
      <c r="F1887" s="196">
        <v>0</v>
      </c>
    </row>
    <row r="1888" spans="3:6">
      <c r="C1888" s="209" t="s">
        <v>425</v>
      </c>
      <c r="D1888" s="188">
        <v>0</v>
      </c>
      <c r="E1888" s="188">
        <v>0</v>
      </c>
      <c r="F1888" s="188">
        <v>0</v>
      </c>
    </row>
    <row r="1889" spans="3:6">
      <c r="C1889" s="220" t="s">
        <v>760</v>
      </c>
      <c r="D1889" s="188">
        <v>0</v>
      </c>
      <c r="E1889" s="188">
        <v>0</v>
      </c>
      <c r="F1889" s="188">
        <v>0</v>
      </c>
    </row>
    <row r="1890" spans="3:6">
      <c r="C1890" s="208" t="s">
        <v>283</v>
      </c>
      <c r="D1890" s="196">
        <v>2808030</v>
      </c>
      <c r="E1890" s="196">
        <v>5865524.5600000005</v>
      </c>
      <c r="F1890" s="196">
        <v>4124842.73</v>
      </c>
    </row>
    <row r="1891" spans="3:6">
      <c r="C1891" s="209" t="s">
        <v>280</v>
      </c>
      <c r="D1891" s="188">
        <v>2808030</v>
      </c>
      <c r="E1891" s="188">
        <v>2808030</v>
      </c>
      <c r="F1891" s="188">
        <v>1067348.17</v>
      </c>
    </row>
    <row r="1892" spans="3:6">
      <c r="C1892" s="220" t="s">
        <v>761</v>
      </c>
      <c r="D1892" s="188">
        <v>2808030</v>
      </c>
      <c r="E1892" s="188">
        <v>2808030</v>
      </c>
      <c r="F1892" s="188">
        <v>1067348.17</v>
      </c>
    </row>
    <row r="1893" spans="3:6">
      <c r="C1893" s="209" t="s">
        <v>4309</v>
      </c>
      <c r="D1893" s="188">
        <v>0</v>
      </c>
      <c r="E1893" s="188">
        <v>3057494.56</v>
      </c>
      <c r="F1893" s="188">
        <v>3057494.56</v>
      </c>
    </row>
    <row r="1894" spans="3:6">
      <c r="C1894" s="220" t="s">
        <v>4308</v>
      </c>
      <c r="D1894" s="188">
        <v>0</v>
      </c>
      <c r="E1894" s="188">
        <v>3057494.56</v>
      </c>
      <c r="F1894" s="188">
        <v>3057494.56</v>
      </c>
    </row>
    <row r="1895" spans="3:6">
      <c r="C1895" s="207" t="s">
        <v>426</v>
      </c>
      <c r="D1895" s="188">
        <v>878581407</v>
      </c>
      <c r="E1895" s="188">
        <v>911049769.51999986</v>
      </c>
      <c r="F1895" s="188">
        <v>808992353.55999994</v>
      </c>
    </row>
    <row r="1896" spans="3:6">
      <c r="C1896" s="208" t="s">
        <v>279</v>
      </c>
      <c r="D1896" s="196">
        <v>613242364</v>
      </c>
      <c r="E1896" s="196">
        <v>668376110.13999987</v>
      </c>
      <c r="F1896" s="196">
        <v>588003714.82999992</v>
      </c>
    </row>
    <row r="1897" spans="3:6">
      <c r="C1897" s="209" t="s">
        <v>280</v>
      </c>
      <c r="D1897" s="188">
        <v>875000</v>
      </c>
      <c r="E1897" s="188">
        <v>875000</v>
      </c>
      <c r="F1897" s="188">
        <v>0</v>
      </c>
    </row>
    <row r="1898" spans="3:6">
      <c r="C1898" s="220" t="s">
        <v>762</v>
      </c>
      <c r="D1898" s="188">
        <v>875000</v>
      </c>
      <c r="E1898" s="188">
        <v>875000</v>
      </c>
      <c r="F1898" s="188">
        <v>0</v>
      </c>
    </row>
    <row r="1899" spans="3:6">
      <c r="C1899" s="209" t="s">
        <v>4016</v>
      </c>
      <c r="D1899" s="188">
        <v>6558125</v>
      </c>
      <c r="E1899" s="188">
        <v>1</v>
      </c>
      <c r="F1899" s="188">
        <v>0</v>
      </c>
    </row>
    <row r="1900" spans="3:6">
      <c r="C1900" s="220" t="s">
        <v>1296</v>
      </c>
      <c r="D1900" s="188">
        <v>6558125</v>
      </c>
      <c r="E1900" s="188">
        <v>1</v>
      </c>
      <c r="F1900" s="188">
        <v>0</v>
      </c>
    </row>
    <row r="1901" spans="3:6">
      <c r="C1901" s="209" t="s">
        <v>427</v>
      </c>
      <c r="D1901" s="188">
        <v>3167835</v>
      </c>
      <c r="E1901" s="188">
        <v>167835</v>
      </c>
      <c r="F1901" s="188">
        <v>0</v>
      </c>
    </row>
    <row r="1902" spans="3:6">
      <c r="C1902" s="220" t="s">
        <v>763</v>
      </c>
      <c r="D1902" s="188">
        <v>3167835</v>
      </c>
      <c r="E1902" s="188">
        <v>167835</v>
      </c>
      <c r="F1902" s="188">
        <v>0</v>
      </c>
    </row>
    <row r="1903" spans="3:6">
      <c r="C1903" s="209" t="s">
        <v>1297</v>
      </c>
      <c r="D1903" s="188">
        <v>12313456</v>
      </c>
      <c r="E1903" s="188">
        <v>7511515.4299999997</v>
      </c>
      <c r="F1903" s="188">
        <v>3283215.35</v>
      </c>
    </row>
    <row r="1904" spans="3:6">
      <c r="C1904" s="220" t="s">
        <v>1298</v>
      </c>
      <c r="D1904" s="188">
        <v>12313456</v>
      </c>
      <c r="E1904" s="188">
        <v>7511515.4299999997</v>
      </c>
      <c r="F1904" s="188">
        <v>3283215.35</v>
      </c>
    </row>
    <row r="1905" spans="3:6">
      <c r="C1905" s="209" t="s">
        <v>4015</v>
      </c>
      <c r="D1905" s="188">
        <v>0</v>
      </c>
      <c r="E1905" s="188">
        <v>0</v>
      </c>
      <c r="F1905" s="188">
        <v>0</v>
      </c>
    </row>
    <row r="1906" spans="3:6">
      <c r="C1906" s="220" t="s">
        <v>3212</v>
      </c>
      <c r="D1906" s="188">
        <v>0</v>
      </c>
      <c r="E1906" s="188">
        <v>0</v>
      </c>
      <c r="F1906" s="188">
        <v>0</v>
      </c>
    </row>
    <row r="1907" spans="3:6">
      <c r="C1907" s="209" t="s">
        <v>1299</v>
      </c>
      <c r="D1907" s="188">
        <v>11035275</v>
      </c>
      <c r="E1907" s="188">
        <v>1</v>
      </c>
      <c r="F1907" s="188">
        <v>0</v>
      </c>
    </row>
    <row r="1908" spans="3:6">
      <c r="C1908" s="220" t="s">
        <v>1300</v>
      </c>
      <c r="D1908" s="188">
        <v>11035275</v>
      </c>
      <c r="E1908" s="188">
        <v>1</v>
      </c>
      <c r="F1908" s="188">
        <v>0</v>
      </c>
    </row>
    <row r="1909" spans="3:6">
      <c r="C1909" s="209" t="s">
        <v>1301</v>
      </c>
      <c r="D1909" s="188">
        <v>6558125</v>
      </c>
      <c r="E1909" s="188">
        <v>2043707.75</v>
      </c>
      <c r="F1909" s="188">
        <v>2043706.88</v>
      </c>
    </row>
    <row r="1910" spans="3:6">
      <c r="C1910" s="220" t="s">
        <v>1302</v>
      </c>
      <c r="D1910" s="188">
        <v>6558125</v>
      </c>
      <c r="E1910" s="188">
        <v>2043707.75</v>
      </c>
      <c r="F1910" s="188">
        <v>2043706.88</v>
      </c>
    </row>
    <row r="1911" spans="3:6">
      <c r="C1911" s="209" t="s">
        <v>1303</v>
      </c>
      <c r="D1911" s="188">
        <v>11035275</v>
      </c>
      <c r="E1911" s="188">
        <v>9567975.4800000004</v>
      </c>
      <c r="F1911" s="188">
        <v>9567975.2100000009</v>
      </c>
    </row>
    <row r="1912" spans="3:6">
      <c r="C1912" s="220" t="s">
        <v>1304</v>
      </c>
      <c r="D1912" s="188">
        <v>11035275</v>
      </c>
      <c r="E1912" s="188">
        <v>9567975.4800000004</v>
      </c>
      <c r="F1912" s="188">
        <v>9567975.2100000009</v>
      </c>
    </row>
    <row r="1913" spans="3:6">
      <c r="C1913" s="209" t="s">
        <v>1305</v>
      </c>
      <c r="D1913" s="188">
        <v>11035275</v>
      </c>
      <c r="E1913" s="188">
        <v>9390767.0299999993</v>
      </c>
      <c r="F1913" s="188">
        <v>7100499.96</v>
      </c>
    </row>
    <row r="1914" spans="3:6">
      <c r="C1914" s="220" t="s">
        <v>1306</v>
      </c>
      <c r="D1914" s="188">
        <v>11035275</v>
      </c>
      <c r="E1914" s="188">
        <v>9390767.0299999993</v>
      </c>
      <c r="F1914" s="188">
        <v>7100499.96</v>
      </c>
    </row>
    <row r="1915" spans="3:6">
      <c r="C1915" s="209" t="s">
        <v>4014</v>
      </c>
      <c r="D1915" s="188">
        <v>0</v>
      </c>
      <c r="E1915" s="188">
        <v>0</v>
      </c>
      <c r="F1915" s="188">
        <v>0</v>
      </c>
    </row>
    <row r="1916" spans="3:6">
      <c r="C1916" s="220" t="s">
        <v>3211</v>
      </c>
      <c r="D1916" s="188">
        <v>0</v>
      </c>
      <c r="E1916" s="188">
        <v>0</v>
      </c>
      <c r="F1916" s="188">
        <v>0</v>
      </c>
    </row>
    <row r="1917" spans="3:6">
      <c r="C1917" s="209" t="s">
        <v>1307</v>
      </c>
      <c r="D1917" s="188">
        <v>11035275</v>
      </c>
      <c r="E1917" s="188">
        <v>5947400.5599999996</v>
      </c>
      <c r="F1917" s="188">
        <v>5947301.0700000003</v>
      </c>
    </row>
    <row r="1918" spans="3:6">
      <c r="C1918" s="220" t="s">
        <v>1308</v>
      </c>
      <c r="D1918" s="188">
        <v>11035275</v>
      </c>
      <c r="E1918" s="188">
        <v>5947400.5599999996</v>
      </c>
      <c r="F1918" s="188">
        <v>5947301.0700000003</v>
      </c>
    </row>
    <row r="1919" spans="3:6">
      <c r="C1919" s="209" t="s">
        <v>1309</v>
      </c>
      <c r="D1919" s="188">
        <v>12313456</v>
      </c>
      <c r="E1919" s="188">
        <v>1</v>
      </c>
      <c r="F1919" s="188">
        <v>0</v>
      </c>
    </row>
    <row r="1920" spans="3:6">
      <c r="C1920" s="220" t="s">
        <v>1310</v>
      </c>
      <c r="D1920" s="188">
        <v>12313456</v>
      </c>
      <c r="E1920" s="188">
        <v>1</v>
      </c>
      <c r="F1920" s="188">
        <v>0</v>
      </c>
    </row>
    <row r="1921" spans="3:6">
      <c r="C1921" s="209" t="s">
        <v>1311</v>
      </c>
      <c r="D1921" s="188">
        <v>11035275</v>
      </c>
      <c r="E1921" s="188">
        <v>8373813.5599999996</v>
      </c>
      <c r="F1921" s="188">
        <v>8373811.3700000001</v>
      </c>
    </row>
    <row r="1922" spans="3:6">
      <c r="C1922" s="220" t="s">
        <v>1312</v>
      </c>
      <c r="D1922" s="188">
        <v>11035275</v>
      </c>
      <c r="E1922" s="188">
        <v>8373813.5599999996</v>
      </c>
      <c r="F1922" s="188">
        <v>8373811.3700000001</v>
      </c>
    </row>
    <row r="1923" spans="3:6">
      <c r="C1923" s="209" t="s">
        <v>1313</v>
      </c>
      <c r="D1923" s="188">
        <v>12313456</v>
      </c>
      <c r="E1923" s="188">
        <v>4891530.46</v>
      </c>
      <c r="F1923" s="188">
        <v>2891530.46</v>
      </c>
    </row>
    <row r="1924" spans="3:6">
      <c r="C1924" s="220" t="s">
        <v>1314</v>
      </c>
      <c r="D1924" s="188">
        <v>12313456</v>
      </c>
      <c r="E1924" s="188">
        <v>4891530.46</v>
      </c>
      <c r="F1924" s="188">
        <v>2891530.46</v>
      </c>
    </row>
    <row r="1925" spans="3:6">
      <c r="C1925" s="209" t="s">
        <v>428</v>
      </c>
      <c r="D1925" s="188">
        <v>4319869</v>
      </c>
      <c r="E1925" s="188">
        <v>40958.589999999997</v>
      </c>
      <c r="F1925" s="188">
        <v>0</v>
      </c>
    </row>
    <row r="1926" spans="3:6">
      <c r="C1926" s="220" t="s">
        <v>764</v>
      </c>
      <c r="D1926" s="188">
        <v>4319869</v>
      </c>
      <c r="E1926" s="188">
        <v>40958.589999999997</v>
      </c>
      <c r="F1926" s="188">
        <v>0</v>
      </c>
    </row>
    <row r="1927" spans="3:6">
      <c r="C1927" s="209" t="s">
        <v>429</v>
      </c>
      <c r="D1927" s="188">
        <v>65126740</v>
      </c>
      <c r="E1927" s="188">
        <v>28119247.760000002</v>
      </c>
      <c r="F1927" s="188">
        <v>28119243.120000001</v>
      </c>
    </row>
    <row r="1928" spans="3:6">
      <c r="C1928" s="220" t="s">
        <v>765</v>
      </c>
      <c r="D1928" s="188">
        <v>65126740</v>
      </c>
      <c r="E1928" s="188">
        <v>28119247.760000002</v>
      </c>
      <c r="F1928" s="188">
        <v>28119243.120000001</v>
      </c>
    </row>
    <row r="1929" spans="3:6">
      <c r="C1929" s="209" t="s">
        <v>430</v>
      </c>
      <c r="D1929" s="188">
        <v>2334628</v>
      </c>
      <c r="E1929" s="188">
        <v>0</v>
      </c>
      <c r="F1929" s="188">
        <v>0</v>
      </c>
    </row>
    <row r="1930" spans="3:6">
      <c r="C1930" s="220" t="s">
        <v>766</v>
      </c>
      <c r="D1930" s="188">
        <v>2334628</v>
      </c>
      <c r="E1930" s="188">
        <v>0</v>
      </c>
      <c r="F1930" s="188">
        <v>0</v>
      </c>
    </row>
    <row r="1931" spans="3:6">
      <c r="C1931" s="209" t="s">
        <v>431</v>
      </c>
      <c r="D1931" s="188">
        <v>30719190</v>
      </c>
      <c r="E1931" s="188">
        <v>45394256.25</v>
      </c>
      <c r="F1931" s="188">
        <v>40913284.310000002</v>
      </c>
    </row>
    <row r="1932" spans="3:6">
      <c r="C1932" s="220" t="s">
        <v>767</v>
      </c>
      <c r="D1932" s="188">
        <v>30719190</v>
      </c>
      <c r="E1932" s="188">
        <v>45394256.25</v>
      </c>
      <c r="F1932" s="188">
        <v>40913284.310000002</v>
      </c>
    </row>
    <row r="1933" spans="3:6">
      <c r="C1933" s="209" t="s">
        <v>2226</v>
      </c>
      <c r="D1933" s="188">
        <v>13620359</v>
      </c>
      <c r="E1933" s="188">
        <v>7636000</v>
      </c>
      <c r="F1933" s="188">
        <v>0</v>
      </c>
    </row>
    <row r="1934" spans="3:6">
      <c r="C1934" s="220" t="s">
        <v>2227</v>
      </c>
      <c r="D1934" s="188">
        <v>13620359</v>
      </c>
      <c r="E1934" s="188">
        <v>7636000</v>
      </c>
      <c r="F1934" s="188">
        <v>0</v>
      </c>
    </row>
    <row r="1935" spans="3:6">
      <c r="C1935" s="209" t="s">
        <v>1590</v>
      </c>
      <c r="D1935" s="188">
        <v>6731551</v>
      </c>
      <c r="E1935" s="188">
        <v>4542812.1600000001</v>
      </c>
      <c r="F1935" s="188">
        <v>3943823.47</v>
      </c>
    </row>
    <row r="1936" spans="3:6">
      <c r="C1936" s="220" t="s">
        <v>1591</v>
      </c>
      <c r="D1936" s="188">
        <v>6731551</v>
      </c>
      <c r="E1936" s="188">
        <v>4542812.1600000001</v>
      </c>
      <c r="F1936" s="188">
        <v>3943823.47</v>
      </c>
    </row>
    <row r="1937" spans="3:6">
      <c r="C1937" s="209" t="s">
        <v>1592</v>
      </c>
      <c r="D1937" s="188">
        <v>11208701</v>
      </c>
      <c r="E1937" s="188">
        <v>2535630.13</v>
      </c>
      <c r="F1937" s="188">
        <v>2535629.02</v>
      </c>
    </row>
    <row r="1938" spans="3:6">
      <c r="C1938" s="220" t="s">
        <v>1593</v>
      </c>
      <c r="D1938" s="188">
        <v>11208701</v>
      </c>
      <c r="E1938" s="188">
        <v>2535630.13</v>
      </c>
      <c r="F1938" s="188">
        <v>2535629.02</v>
      </c>
    </row>
    <row r="1939" spans="3:6">
      <c r="C1939" s="209" t="s">
        <v>1594</v>
      </c>
      <c r="D1939" s="188">
        <v>11208701</v>
      </c>
      <c r="E1939" s="188">
        <v>1570630</v>
      </c>
      <c r="F1939" s="188">
        <v>1570628.77</v>
      </c>
    </row>
    <row r="1940" spans="3:6">
      <c r="C1940" s="220" t="s">
        <v>1595</v>
      </c>
      <c r="D1940" s="188">
        <v>11208701</v>
      </c>
      <c r="E1940" s="188">
        <v>1570630</v>
      </c>
      <c r="F1940" s="188">
        <v>1570628.77</v>
      </c>
    </row>
    <row r="1941" spans="3:6">
      <c r="C1941" s="209" t="s">
        <v>1596</v>
      </c>
      <c r="D1941" s="188">
        <v>6731551</v>
      </c>
      <c r="E1941" s="188">
        <v>2535630.13</v>
      </c>
      <c r="F1941" s="188">
        <v>2535629.0299999998</v>
      </c>
    </row>
    <row r="1942" spans="3:6">
      <c r="C1942" s="220" t="s">
        <v>1597</v>
      </c>
      <c r="D1942" s="188">
        <v>6731551</v>
      </c>
      <c r="E1942" s="188">
        <v>2535630.13</v>
      </c>
      <c r="F1942" s="188">
        <v>2535629.0299999998</v>
      </c>
    </row>
    <row r="1943" spans="3:6">
      <c r="C1943" s="209" t="s">
        <v>1598</v>
      </c>
      <c r="D1943" s="188">
        <v>11208701</v>
      </c>
      <c r="E1943" s="188">
        <v>2535630.13</v>
      </c>
      <c r="F1943" s="188">
        <v>2535629.0299999998</v>
      </c>
    </row>
    <row r="1944" spans="3:6">
      <c r="C1944" s="220" t="s">
        <v>1599</v>
      </c>
      <c r="D1944" s="188">
        <v>11208701</v>
      </c>
      <c r="E1944" s="188">
        <v>2535630.13</v>
      </c>
      <c r="F1944" s="188">
        <v>2535629.0299999998</v>
      </c>
    </row>
    <row r="1945" spans="3:6">
      <c r="C1945" s="209" t="s">
        <v>1600</v>
      </c>
      <c r="D1945" s="188">
        <v>4768626</v>
      </c>
      <c r="E1945" s="188">
        <v>1</v>
      </c>
      <c r="F1945" s="188">
        <v>0</v>
      </c>
    </row>
    <row r="1946" spans="3:6">
      <c r="C1946" s="220" t="s">
        <v>1601</v>
      </c>
      <c r="D1946" s="188">
        <v>4768626</v>
      </c>
      <c r="E1946" s="188">
        <v>1</v>
      </c>
      <c r="F1946" s="188">
        <v>0</v>
      </c>
    </row>
    <row r="1947" spans="3:6">
      <c r="C1947" s="209" t="s">
        <v>4013</v>
      </c>
      <c r="D1947" s="188">
        <v>6731551</v>
      </c>
      <c r="E1947" s="188">
        <v>1</v>
      </c>
      <c r="F1947" s="188">
        <v>0</v>
      </c>
    </row>
    <row r="1948" spans="3:6">
      <c r="C1948" s="220" t="s">
        <v>1602</v>
      </c>
      <c r="D1948" s="188">
        <v>6731551</v>
      </c>
      <c r="E1948" s="188">
        <v>1</v>
      </c>
      <c r="F1948" s="188">
        <v>0</v>
      </c>
    </row>
    <row r="1949" spans="3:6">
      <c r="C1949" s="209" t="s">
        <v>432</v>
      </c>
      <c r="D1949" s="188">
        <v>201040000</v>
      </c>
      <c r="E1949" s="188">
        <v>372822627</v>
      </c>
      <c r="F1949" s="188">
        <v>318714152.31999999</v>
      </c>
    </row>
    <row r="1950" spans="3:6">
      <c r="C1950" s="220" t="s">
        <v>768</v>
      </c>
      <c r="D1950" s="188">
        <v>201040000</v>
      </c>
      <c r="E1950" s="188">
        <v>372822627</v>
      </c>
      <c r="F1950" s="188">
        <v>318714152.31999999</v>
      </c>
    </row>
    <row r="1951" spans="3:6">
      <c r="C1951" s="209" t="s">
        <v>4012</v>
      </c>
      <c r="D1951" s="188">
        <v>11208701</v>
      </c>
      <c r="E1951" s="188">
        <v>0</v>
      </c>
      <c r="F1951" s="188">
        <v>0</v>
      </c>
    </row>
    <row r="1952" spans="3:6">
      <c r="C1952" s="220" t="s">
        <v>1603</v>
      </c>
      <c r="D1952" s="188">
        <v>11208701</v>
      </c>
      <c r="E1952" s="188">
        <v>0</v>
      </c>
      <c r="F1952" s="188">
        <v>0</v>
      </c>
    </row>
    <row r="1953" spans="3:6">
      <c r="C1953" s="209" t="s">
        <v>2946</v>
      </c>
      <c r="D1953" s="188">
        <v>6609565</v>
      </c>
      <c r="E1953" s="188">
        <v>0</v>
      </c>
      <c r="F1953" s="188">
        <v>0</v>
      </c>
    </row>
    <row r="1954" spans="3:6">
      <c r="C1954" s="220" t="s">
        <v>2947</v>
      </c>
      <c r="D1954" s="188">
        <v>6609565</v>
      </c>
      <c r="E1954" s="188">
        <v>0</v>
      </c>
      <c r="F1954" s="188">
        <v>0</v>
      </c>
    </row>
    <row r="1955" spans="3:6">
      <c r="C1955" s="209" t="s">
        <v>4011</v>
      </c>
      <c r="D1955" s="188">
        <v>6731551</v>
      </c>
      <c r="E1955" s="188">
        <v>0</v>
      </c>
      <c r="F1955" s="188">
        <v>0</v>
      </c>
    </row>
    <row r="1956" spans="3:6">
      <c r="C1956" s="220" t="s">
        <v>1604</v>
      </c>
      <c r="D1956" s="188">
        <v>6731551</v>
      </c>
      <c r="E1956" s="188">
        <v>0</v>
      </c>
      <c r="F1956" s="188">
        <v>0</v>
      </c>
    </row>
    <row r="1957" spans="3:6">
      <c r="C1957" s="209" t="s">
        <v>2948</v>
      </c>
      <c r="D1957" s="188">
        <v>8172073</v>
      </c>
      <c r="E1957" s="188">
        <v>0</v>
      </c>
      <c r="F1957" s="188">
        <v>0</v>
      </c>
    </row>
    <row r="1958" spans="3:6">
      <c r="C1958" s="220" t="s">
        <v>2949</v>
      </c>
      <c r="D1958" s="188">
        <v>8172073</v>
      </c>
      <c r="E1958" s="188">
        <v>0</v>
      </c>
      <c r="F1958" s="188">
        <v>0</v>
      </c>
    </row>
    <row r="1959" spans="3:6">
      <c r="C1959" s="209" t="s">
        <v>1605</v>
      </c>
      <c r="D1959" s="188">
        <v>11208701</v>
      </c>
      <c r="E1959" s="188">
        <v>1</v>
      </c>
      <c r="F1959" s="188">
        <v>0</v>
      </c>
    </row>
    <row r="1960" spans="3:6">
      <c r="C1960" s="220" t="s">
        <v>1606</v>
      </c>
      <c r="D1960" s="188">
        <v>11208701</v>
      </c>
      <c r="E1960" s="188">
        <v>1</v>
      </c>
      <c r="F1960" s="188">
        <v>0</v>
      </c>
    </row>
    <row r="1961" spans="3:6">
      <c r="C1961" s="209" t="s">
        <v>1607</v>
      </c>
      <c r="D1961" s="188">
        <v>11208701</v>
      </c>
      <c r="E1961" s="188">
        <v>2471462</v>
      </c>
      <c r="F1961" s="188">
        <v>2471460.1800000002</v>
      </c>
    </row>
    <row r="1962" spans="3:6">
      <c r="C1962" s="220" t="s">
        <v>1608</v>
      </c>
      <c r="D1962" s="188">
        <v>11208701</v>
      </c>
      <c r="E1962" s="188">
        <v>2471462</v>
      </c>
      <c r="F1962" s="188">
        <v>2471460.1800000002</v>
      </c>
    </row>
    <row r="1963" spans="3:6">
      <c r="C1963" s="209" t="s">
        <v>4010</v>
      </c>
      <c r="D1963" s="188">
        <v>4768626</v>
      </c>
      <c r="E1963" s="188">
        <v>1142727.1399999999</v>
      </c>
      <c r="F1963" s="188">
        <v>1142726.1399999999</v>
      </c>
    </row>
    <row r="1964" spans="3:6">
      <c r="C1964" s="220" t="s">
        <v>1609</v>
      </c>
      <c r="D1964" s="188">
        <v>4768626</v>
      </c>
      <c r="E1964" s="188">
        <v>1142727.1399999999</v>
      </c>
      <c r="F1964" s="188">
        <v>1142726.1399999999</v>
      </c>
    </row>
    <row r="1965" spans="3:6">
      <c r="C1965" s="209" t="s">
        <v>2950</v>
      </c>
      <c r="D1965" s="188">
        <v>6723367</v>
      </c>
      <c r="E1965" s="188">
        <v>0</v>
      </c>
      <c r="F1965" s="188">
        <v>0</v>
      </c>
    </row>
    <row r="1966" spans="3:6">
      <c r="C1966" s="220" t="s">
        <v>2951</v>
      </c>
      <c r="D1966" s="188">
        <v>6723367</v>
      </c>
      <c r="E1966" s="188">
        <v>0</v>
      </c>
      <c r="F1966" s="188">
        <v>0</v>
      </c>
    </row>
    <row r="1967" spans="3:6">
      <c r="C1967" s="209" t="s">
        <v>1610</v>
      </c>
      <c r="D1967" s="188">
        <v>6731551</v>
      </c>
      <c r="E1967" s="188">
        <v>1511719</v>
      </c>
      <c r="F1967" s="188">
        <v>1511717.5</v>
      </c>
    </row>
    <row r="1968" spans="3:6">
      <c r="C1968" s="220" t="s">
        <v>1611</v>
      </c>
      <c r="D1968" s="188">
        <v>6731551</v>
      </c>
      <c r="E1968" s="188">
        <v>1511719</v>
      </c>
      <c r="F1968" s="188">
        <v>1511717.5</v>
      </c>
    </row>
    <row r="1969" spans="3:6">
      <c r="C1969" s="209" t="s">
        <v>2705</v>
      </c>
      <c r="D1969" s="188">
        <v>6731551</v>
      </c>
      <c r="E1969" s="188">
        <v>1548692</v>
      </c>
      <c r="F1969" s="188">
        <v>1548690.28</v>
      </c>
    </row>
    <row r="1970" spans="3:6">
      <c r="C1970" s="220" t="s">
        <v>1612</v>
      </c>
      <c r="D1970" s="188">
        <v>6731551</v>
      </c>
      <c r="E1970" s="188">
        <v>1548692</v>
      </c>
      <c r="F1970" s="188">
        <v>1548690.28</v>
      </c>
    </row>
    <row r="1971" spans="3:6">
      <c r="C1971" s="209" t="s">
        <v>4009</v>
      </c>
      <c r="D1971" s="188">
        <v>11208701</v>
      </c>
      <c r="E1971" s="188">
        <v>2471462</v>
      </c>
      <c r="F1971" s="188">
        <v>2471460.1800000002</v>
      </c>
    </row>
    <row r="1972" spans="3:6">
      <c r="C1972" s="220" t="s">
        <v>1613</v>
      </c>
      <c r="D1972" s="188">
        <v>11208701</v>
      </c>
      <c r="E1972" s="188">
        <v>2471462</v>
      </c>
      <c r="F1972" s="188">
        <v>2471460.1800000002</v>
      </c>
    </row>
    <row r="1973" spans="3:6">
      <c r="C1973" s="209" t="s">
        <v>2952</v>
      </c>
      <c r="D1973" s="188">
        <v>7786208</v>
      </c>
      <c r="E1973" s="188">
        <v>0</v>
      </c>
      <c r="F1973" s="188">
        <v>0</v>
      </c>
    </row>
    <row r="1974" spans="3:6">
      <c r="C1974" s="220" t="s">
        <v>2953</v>
      </c>
      <c r="D1974" s="188">
        <v>7786208</v>
      </c>
      <c r="E1974" s="188">
        <v>0</v>
      </c>
      <c r="F1974" s="188">
        <v>0</v>
      </c>
    </row>
    <row r="1975" spans="3:6">
      <c r="C1975" s="209" t="s">
        <v>2629</v>
      </c>
      <c r="D1975" s="188">
        <v>29127072</v>
      </c>
      <c r="E1975" s="188">
        <v>17239794</v>
      </c>
      <c r="F1975" s="188">
        <v>17239794</v>
      </c>
    </row>
    <row r="1976" spans="3:6">
      <c r="C1976" s="220" t="s">
        <v>2630</v>
      </c>
      <c r="D1976" s="188">
        <v>29127072</v>
      </c>
      <c r="E1976" s="188">
        <v>17239794</v>
      </c>
      <c r="F1976" s="188">
        <v>17239794</v>
      </c>
    </row>
    <row r="1977" spans="3:6">
      <c r="C1977" s="209" t="s">
        <v>433</v>
      </c>
      <c r="D1977" s="188">
        <v>0</v>
      </c>
      <c r="E1977" s="188">
        <v>119876795.31</v>
      </c>
      <c r="F1977" s="188">
        <v>119876793.88</v>
      </c>
    </row>
    <row r="1978" spans="3:6">
      <c r="C1978" s="220" t="s">
        <v>769</v>
      </c>
      <c r="D1978" s="188">
        <v>0</v>
      </c>
      <c r="E1978" s="188">
        <v>119876795.31</v>
      </c>
      <c r="F1978" s="188">
        <v>119876793.88</v>
      </c>
    </row>
    <row r="1979" spans="3:6">
      <c r="C1979" s="209" t="s">
        <v>3748</v>
      </c>
      <c r="D1979" s="188">
        <v>0</v>
      </c>
      <c r="E1979" s="188">
        <v>1487446.73</v>
      </c>
      <c r="F1979" s="188">
        <v>1487445.68</v>
      </c>
    </row>
    <row r="1980" spans="3:6">
      <c r="C1980" s="220" t="s">
        <v>3747</v>
      </c>
      <c r="D1980" s="188">
        <v>0</v>
      </c>
      <c r="E1980" s="188">
        <v>1487446.73</v>
      </c>
      <c r="F1980" s="188">
        <v>1487445.68</v>
      </c>
    </row>
    <row r="1981" spans="3:6">
      <c r="C1981" s="209" t="s">
        <v>3727</v>
      </c>
      <c r="D1981" s="188">
        <v>0</v>
      </c>
      <c r="E1981" s="188">
        <v>4123038.54</v>
      </c>
      <c r="F1981" s="188">
        <v>177567.62</v>
      </c>
    </row>
    <row r="1982" spans="3:6">
      <c r="C1982" s="220" t="s">
        <v>3726</v>
      </c>
      <c r="D1982" s="188">
        <v>0</v>
      </c>
      <c r="E1982" s="188">
        <v>4123038.54</v>
      </c>
      <c r="F1982" s="188">
        <v>177567.62</v>
      </c>
    </row>
    <row r="1983" spans="3:6">
      <c r="C1983" s="208" t="s">
        <v>281</v>
      </c>
      <c r="D1983" s="196">
        <v>0</v>
      </c>
      <c r="E1983" s="196">
        <v>6728416.9700000007</v>
      </c>
      <c r="F1983" s="196">
        <v>0</v>
      </c>
    </row>
    <row r="1984" spans="3:6">
      <c r="C1984" s="209" t="s">
        <v>4305</v>
      </c>
      <c r="D1984" s="188">
        <v>0</v>
      </c>
      <c r="E1984" s="188">
        <v>6728416.9700000007</v>
      </c>
      <c r="F1984" s="188">
        <v>0</v>
      </c>
    </row>
    <row r="1985" spans="3:6">
      <c r="C1985" s="220" t="s">
        <v>4304</v>
      </c>
      <c r="D1985" s="188">
        <v>0</v>
      </c>
      <c r="E1985" s="188">
        <v>6728416.9700000007</v>
      </c>
      <c r="F1985" s="188">
        <v>0</v>
      </c>
    </row>
    <row r="1986" spans="3:6">
      <c r="C1986" s="208" t="s">
        <v>296</v>
      </c>
      <c r="D1986" s="196">
        <v>250382443</v>
      </c>
      <c r="E1986" s="196">
        <v>220988642.41</v>
      </c>
      <c r="F1986" s="196">
        <v>220988638.72999999</v>
      </c>
    </row>
    <row r="1987" spans="3:6">
      <c r="C1987" s="209" t="s">
        <v>4008</v>
      </c>
      <c r="D1987" s="188">
        <v>0</v>
      </c>
      <c r="E1987" s="188">
        <v>3481127.73</v>
      </c>
      <c r="F1987" s="188">
        <v>3481127.73</v>
      </c>
    </row>
    <row r="1988" spans="3:6">
      <c r="C1988" s="220" t="s">
        <v>3267</v>
      </c>
      <c r="D1988" s="188">
        <v>0</v>
      </c>
      <c r="E1988" s="188">
        <v>3481127.73</v>
      </c>
      <c r="F1988" s="188">
        <v>3481127.73</v>
      </c>
    </row>
    <row r="1989" spans="3:6">
      <c r="C1989" s="209" t="s">
        <v>3266</v>
      </c>
      <c r="D1989" s="188">
        <v>0</v>
      </c>
      <c r="E1989" s="188">
        <v>3.68</v>
      </c>
      <c r="F1989" s="188">
        <v>0</v>
      </c>
    </row>
    <row r="1990" spans="3:6">
      <c r="C1990" s="220" t="s">
        <v>3265</v>
      </c>
      <c r="D1990" s="188">
        <v>0</v>
      </c>
      <c r="E1990" s="188">
        <v>3.68</v>
      </c>
      <c r="F1990" s="188">
        <v>0</v>
      </c>
    </row>
    <row r="1991" spans="3:6">
      <c r="C1991" s="209" t="s">
        <v>433</v>
      </c>
      <c r="D1991" s="188">
        <v>250382443</v>
      </c>
      <c r="E1991" s="188">
        <v>217507511</v>
      </c>
      <c r="F1991" s="188">
        <v>217507511</v>
      </c>
    </row>
    <row r="1992" spans="3:6">
      <c r="C1992" s="220" t="s">
        <v>769</v>
      </c>
      <c r="D1992" s="188">
        <v>250382443</v>
      </c>
      <c r="E1992" s="188">
        <v>217507511</v>
      </c>
      <c r="F1992" s="188">
        <v>217507511</v>
      </c>
    </row>
    <row r="1993" spans="3:6">
      <c r="C1993" s="208" t="s">
        <v>283</v>
      </c>
      <c r="D1993" s="196">
        <v>14956600</v>
      </c>
      <c r="E1993" s="196">
        <v>14956600</v>
      </c>
      <c r="F1993" s="196">
        <v>0</v>
      </c>
    </row>
    <row r="1994" spans="3:6">
      <c r="C1994" s="209" t="s">
        <v>280</v>
      </c>
      <c r="D1994" s="188">
        <v>14956600</v>
      </c>
      <c r="E1994" s="188">
        <v>14956600</v>
      </c>
      <c r="F1994" s="188">
        <v>0</v>
      </c>
    </row>
    <row r="1995" spans="3:6">
      <c r="C1995" s="220" t="s">
        <v>762</v>
      </c>
      <c r="D1995" s="188">
        <v>14956600</v>
      </c>
      <c r="E1995" s="188">
        <v>14956600</v>
      </c>
      <c r="F1995" s="188">
        <v>0</v>
      </c>
    </row>
    <row r="1996" spans="3:6">
      <c r="C1996" s="207" t="s">
        <v>434</v>
      </c>
      <c r="D1996" s="188">
        <v>1600461884</v>
      </c>
      <c r="E1996" s="188">
        <v>1698722361.55</v>
      </c>
      <c r="F1996" s="188">
        <v>1341388970.21</v>
      </c>
    </row>
    <row r="1997" spans="3:6">
      <c r="C1997" s="208" t="s">
        <v>279</v>
      </c>
      <c r="D1997" s="196">
        <v>959295397</v>
      </c>
      <c r="E1997" s="196">
        <v>1229742585.53</v>
      </c>
      <c r="F1997" s="196">
        <v>1161267247.4100001</v>
      </c>
    </row>
    <row r="1998" spans="3:6">
      <c r="C1998" s="209" t="s">
        <v>4007</v>
      </c>
      <c r="D1998" s="188">
        <v>6779437</v>
      </c>
      <c r="E1998" s="188">
        <v>1593658</v>
      </c>
      <c r="F1998" s="188">
        <v>1593656.63</v>
      </c>
    </row>
    <row r="1999" spans="3:6">
      <c r="C1999" s="220" t="s">
        <v>2228</v>
      </c>
      <c r="D1999" s="188">
        <v>6779437</v>
      </c>
      <c r="E1999" s="188">
        <v>1593658</v>
      </c>
      <c r="F1999" s="188">
        <v>1593656.63</v>
      </c>
    </row>
    <row r="2000" spans="3:6">
      <c r="C2000" s="209" t="s">
        <v>435</v>
      </c>
      <c r="D2000" s="188">
        <v>4600000</v>
      </c>
      <c r="E2000" s="188">
        <v>21600000</v>
      </c>
      <c r="F2000" s="188">
        <v>15890130.32</v>
      </c>
    </row>
    <row r="2001" spans="3:6">
      <c r="C2001" s="220" t="s">
        <v>770</v>
      </c>
      <c r="D2001" s="188">
        <v>4600000</v>
      </c>
      <c r="E2001" s="188">
        <v>21600000</v>
      </c>
      <c r="F2001" s="188">
        <v>15890130.32</v>
      </c>
    </row>
    <row r="2002" spans="3:6">
      <c r="C2002" s="209" t="s">
        <v>4006</v>
      </c>
      <c r="D2002" s="188">
        <v>9920341</v>
      </c>
      <c r="E2002" s="188">
        <v>34198637.840000004</v>
      </c>
      <c r="F2002" s="188">
        <v>34175465.840000004</v>
      </c>
    </row>
    <row r="2003" spans="3:6">
      <c r="C2003" s="220" t="s">
        <v>771</v>
      </c>
      <c r="D2003" s="188">
        <v>9920341</v>
      </c>
      <c r="E2003" s="188">
        <v>34198637.840000004</v>
      </c>
      <c r="F2003" s="188">
        <v>34175465.840000004</v>
      </c>
    </row>
    <row r="2004" spans="3:6">
      <c r="C2004" s="209" t="s">
        <v>2229</v>
      </c>
      <c r="D2004" s="188">
        <v>11289410</v>
      </c>
      <c r="E2004" s="188">
        <v>2464313.7999999998</v>
      </c>
      <c r="F2004" s="188">
        <v>2464313.7999999998</v>
      </c>
    </row>
    <row r="2005" spans="3:6">
      <c r="C2005" s="220" t="s">
        <v>2230</v>
      </c>
      <c r="D2005" s="188">
        <v>11289410</v>
      </c>
      <c r="E2005" s="188">
        <v>2464313.7999999998</v>
      </c>
      <c r="F2005" s="188">
        <v>2464313.7999999998</v>
      </c>
    </row>
    <row r="2006" spans="3:6">
      <c r="C2006" s="209" t="s">
        <v>2231</v>
      </c>
      <c r="D2006" s="188">
        <v>4802120</v>
      </c>
      <c r="E2006" s="188">
        <v>1095516.8799999999</v>
      </c>
      <c r="F2006" s="188">
        <v>1095516.8799999999</v>
      </c>
    </row>
    <row r="2007" spans="3:6">
      <c r="C2007" s="220" t="s">
        <v>2232</v>
      </c>
      <c r="D2007" s="188">
        <v>4802120</v>
      </c>
      <c r="E2007" s="188">
        <v>1095516.8799999999</v>
      </c>
      <c r="F2007" s="188">
        <v>1095516.8799999999</v>
      </c>
    </row>
    <row r="2008" spans="3:6">
      <c r="C2008" s="209" t="s">
        <v>2233</v>
      </c>
      <c r="D2008" s="188">
        <v>11289410</v>
      </c>
      <c r="E2008" s="188">
        <v>2464314.9</v>
      </c>
      <c r="F2008" s="188">
        <v>2464313.9</v>
      </c>
    </row>
    <row r="2009" spans="3:6">
      <c r="C2009" s="220" t="s">
        <v>2234</v>
      </c>
      <c r="D2009" s="188">
        <v>11289410</v>
      </c>
      <c r="E2009" s="188">
        <v>2464314.9</v>
      </c>
      <c r="F2009" s="188">
        <v>2464313.9</v>
      </c>
    </row>
    <row r="2010" spans="3:6">
      <c r="C2010" s="209" t="s">
        <v>4005</v>
      </c>
      <c r="D2010" s="188">
        <v>0</v>
      </c>
      <c r="E2010" s="188">
        <v>0</v>
      </c>
      <c r="F2010" s="188">
        <v>0</v>
      </c>
    </row>
    <row r="2011" spans="3:6">
      <c r="C2011" s="220" t="s">
        <v>3680</v>
      </c>
      <c r="D2011" s="188">
        <v>0</v>
      </c>
      <c r="E2011" s="188">
        <v>0</v>
      </c>
      <c r="F2011" s="188">
        <v>0</v>
      </c>
    </row>
    <row r="2012" spans="3:6">
      <c r="C2012" s="209" t="s">
        <v>2235</v>
      </c>
      <c r="D2012" s="188">
        <v>11289410</v>
      </c>
      <c r="E2012" s="188">
        <v>6416065</v>
      </c>
      <c r="F2012" s="188">
        <v>6416064.7599999998</v>
      </c>
    </row>
    <row r="2013" spans="3:6">
      <c r="C2013" s="220" t="s">
        <v>2236</v>
      </c>
      <c r="D2013" s="188">
        <v>11289410</v>
      </c>
      <c r="E2013" s="188">
        <v>6416065</v>
      </c>
      <c r="F2013" s="188">
        <v>6416064.7599999998</v>
      </c>
    </row>
    <row r="2014" spans="3:6">
      <c r="C2014" s="209" t="s">
        <v>2237</v>
      </c>
      <c r="D2014" s="188">
        <v>11289410</v>
      </c>
      <c r="E2014" s="188">
        <v>2510240</v>
      </c>
      <c r="F2014" s="188">
        <v>2510239.4300000002</v>
      </c>
    </row>
    <row r="2015" spans="3:6">
      <c r="C2015" s="220" t="s">
        <v>2238</v>
      </c>
      <c r="D2015" s="188">
        <v>11289410</v>
      </c>
      <c r="E2015" s="188">
        <v>2510240</v>
      </c>
      <c r="F2015" s="188">
        <v>2510239.4300000002</v>
      </c>
    </row>
    <row r="2016" spans="3:6">
      <c r="C2016" s="209" t="s">
        <v>4004</v>
      </c>
      <c r="D2016" s="188">
        <v>11289410</v>
      </c>
      <c r="E2016" s="188">
        <v>6416065.8300000001</v>
      </c>
      <c r="F2016" s="188">
        <v>6416064.7599999998</v>
      </c>
    </row>
    <row r="2017" spans="3:6">
      <c r="C2017" s="220" t="s">
        <v>2239</v>
      </c>
      <c r="D2017" s="188">
        <v>11289410</v>
      </c>
      <c r="E2017" s="188">
        <v>6416065.8300000001</v>
      </c>
      <c r="F2017" s="188">
        <v>6416064.7599999998</v>
      </c>
    </row>
    <row r="2018" spans="3:6">
      <c r="C2018" s="209" t="s">
        <v>436</v>
      </c>
      <c r="D2018" s="188">
        <v>39566128</v>
      </c>
      <c r="E2018" s="188">
        <v>0</v>
      </c>
      <c r="F2018" s="188">
        <v>0</v>
      </c>
    </row>
    <row r="2019" spans="3:6">
      <c r="C2019" s="220" t="s">
        <v>772</v>
      </c>
      <c r="D2019" s="188">
        <v>39566128</v>
      </c>
      <c r="E2019" s="188">
        <v>0</v>
      </c>
      <c r="F2019" s="188">
        <v>0</v>
      </c>
    </row>
    <row r="2020" spans="3:6">
      <c r="C2020" s="209" t="s">
        <v>2706</v>
      </c>
      <c r="D2020" s="188">
        <v>6779437</v>
      </c>
      <c r="E2020" s="188">
        <v>6779437</v>
      </c>
      <c r="F2020" s="188">
        <v>4160163.45</v>
      </c>
    </row>
    <row r="2021" spans="3:6">
      <c r="C2021" s="220" t="s">
        <v>2240</v>
      </c>
      <c r="D2021" s="188">
        <v>6779437</v>
      </c>
      <c r="E2021" s="188">
        <v>6779437</v>
      </c>
      <c r="F2021" s="188">
        <v>4160163.45</v>
      </c>
    </row>
    <row r="2022" spans="3:6">
      <c r="C2022" s="209" t="s">
        <v>1315</v>
      </c>
      <c r="D2022" s="188">
        <v>28510752</v>
      </c>
      <c r="E2022" s="188">
        <v>7184119.71</v>
      </c>
      <c r="F2022" s="188">
        <v>7184118.3300000001</v>
      </c>
    </row>
    <row r="2023" spans="3:6">
      <c r="C2023" s="220" t="s">
        <v>1316</v>
      </c>
      <c r="D2023" s="188">
        <v>6606206</v>
      </c>
      <c r="E2023" s="188">
        <v>2255597.83</v>
      </c>
      <c r="F2023" s="188">
        <v>2255596.98</v>
      </c>
    </row>
    <row r="2024" spans="3:6">
      <c r="C2024" s="220" t="s">
        <v>2241</v>
      </c>
      <c r="D2024" s="188">
        <v>21904546</v>
      </c>
      <c r="E2024" s="188">
        <v>4928521.88</v>
      </c>
      <c r="F2024" s="188">
        <v>4928521.3499999996</v>
      </c>
    </row>
    <row r="2025" spans="3:6">
      <c r="C2025" s="209" t="s">
        <v>4003</v>
      </c>
      <c r="D2025" s="188">
        <v>15918299</v>
      </c>
      <c r="E2025" s="188">
        <v>3860540.7</v>
      </c>
      <c r="F2025" s="188">
        <v>3860537.8</v>
      </c>
    </row>
    <row r="2026" spans="3:6">
      <c r="C2026" s="220" t="s">
        <v>1317</v>
      </c>
      <c r="D2026" s="188">
        <v>4628889</v>
      </c>
      <c r="E2026" s="188">
        <v>1320422.7</v>
      </c>
      <c r="F2026" s="188">
        <v>1320421.72</v>
      </c>
    </row>
    <row r="2027" spans="3:6">
      <c r="C2027" s="220" t="s">
        <v>2242</v>
      </c>
      <c r="D2027" s="188">
        <v>11289410</v>
      </c>
      <c r="E2027" s="188">
        <v>2540118</v>
      </c>
      <c r="F2027" s="188">
        <v>2540116.08</v>
      </c>
    </row>
    <row r="2028" spans="3:6">
      <c r="C2028" s="209" t="s">
        <v>437</v>
      </c>
      <c r="D2028" s="188">
        <v>14473657</v>
      </c>
      <c r="E2028" s="188">
        <v>1</v>
      </c>
      <c r="F2028" s="188">
        <v>0</v>
      </c>
    </row>
    <row r="2029" spans="3:6">
      <c r="C2029" s="220" t="s">
        <v>773</v>
      </c>
      <c r="D2029" s="188">
        <v>14473657</v>
      </c>
      <c r="E2029" s="188">
        <v>1</v>
      </c>
      <c r="F2029" s="188">
        <v>0</v>
      </c>
    </row>
    <row r="2030" spans="3:6">
      <c r="C2030" s="209" t="s">
        <v>1318</v>
      </c>
      <c r="D2030" s="188">
        <v>17895616</v>
      </c>
      <c r="E2030" s="188">
        <v>9493280.370000001</v>
      </c>
      <c r="F2030" s="188">
        <v>8493278.6500000004</v>
      </c>
    </row>
    <row r="2031" spans="3:6">
      <c r="C2031" s="220" t="s">
        <v>1319</v>
      </c>
      <c r="D2031" s="188">
        <v>11116179</v>
      </c>
      <c r="E2031" s="188">
        <v>7967908.3700000001</v>
      </c>
      <c r="F2031" s="188">
        <v>6967908.1299999999</v>
      </c>
    </row>
    <row r="2032" spans="3:6">
      <c r="C2032" s="220" t="s">
        <v>2243</v>
      </c>
      <c r="D2032" s="188">
        <v>6779437</v>
      </c>
      <c r="E2032" s="188">
        <v>1525372</v>
      </c>
      <c r="F2032" s="188">
        <v>1525370.52</v>
      </c>
    </row>
    <row r="2033" spans="3:6">
      <c r="C2033" s="209" t="s">
        <v>1320</v>
      </c>
      <c r="D2033" s="188">
        <v>22405589</v>
      </c>
      <c r="E2033" s="188">
        <v>16330001.369999999</v>
      </c>
      <c r="F2033" s="188">
        <v>7629988.6299999999</v>
      </c>
    </row>
    <row r="2034" spans="3:6">
      <c r="C2034" s="220" t="s">
        <v>1321</v>
      </c>
      <c r="D2034" s="188">
        <v>11116179</v>
      </c>
      <c r="E2034" s="188">
        <v>9726656.3699999992</v>
      </c>
      <c r="F2034" s="188">
        <v>1026647.01</v>
      </c>
    </row>
    <row r="2035" spans="3:6">
      <c r="C2035" s="220" t="s">
        <v>2244</v>
      </c>
      <c r="D2035" s="188">
        <v>11289410</v>
      </c>
      <c r="E2035" s="188">
        <v>6603345</v>
      </c>
      <c r="F2035" s="188">
        <v>6603341.6200000001</v>
      </c>
    </row>
    <row r="2036" spans="3:6">
      <c r="C2036" s="209" t="s">
        <v>1322</v>
      </c>
      <c r="D2036" s="188">
        <v>15918299</v>
      </c>
      <c r="E2036" s="188">
        <v>6133994.9500000002</v>
      </c>
      <c r="F2036" s="188">
        <v>6133993.54</v>
      </c>
    </row>
    <row r="2037" spans="3:6">
      <c r="C2037" s="220" t="s">
        <v>1323</v>
      </c>
      <c r="D2037" s="188">
        <v>4628889</v>
      </c>
      <c r="E2037" s="188">
        <v>3625170.95</v>
      </c>
      <c r="F2037" s="188">
        <v>3625170.08</v>
      </c>
    </row>
    <row r="2038" spans="3:6">
      <c r="C2038" s="220" t="s">
        <v>2245</v>
      </c>
      <c r="D2038" s="188">
        <v>11289410</v>
      </c>
      <c r="E2038" s="188">
        <v>2508824</v>
      </c>
      <c r="F2038" s="188">
        <v>2508823.46</v>
      </c>
    </row>
    <row r="2039" spans="3:6">
      <c r="C2039" s="209" t="s">
        <v>1324</v>
      </c>
      <c r="D2039" s="188">
        <v>13385643</v>
      </c>
      <c r="E2039" s="188">
        <v>1557160</v>
      </c>
      <c r="F2039" s="188">
        <v>1557158.28</v>
      </c>
    </row>
    <row r="2040" spans="3:6">
      <c r="C2040" s="220" t="s">
        <v>1325</v>
      </c>
      <c r="D2040" s="188">
        <v>6606206</v>
      </c>
      <c r="E2040" s="188">
        <v>1</v>
      </c>
      <c r="F2040" s="188">
        <v>0</v>
      </c>
    </row>
    <row r="2041" spans="3:6">
      <c r="C2041" s="220" t="s">
        <v>2246</v>
      </c>
      <c r="D2041" s="188">
        <v>6779437</v>
      </c>
      <c r="E2041" s="188">
        <v>1557159</v>
      </c>
      <c r="F2041" s="188">
        <v>1557158.28</v>
      </c>
    </row>
    <row r="2042" spans="3:6">
      <c r="C2042" s="209" t="s">
        <v>1326</v>
      </c>
      <c r="D2042" s="188">
        <v>11408326</v>
      </c>
      <c r="E2042" s="188">
        <v>2753585</v>
      </c>
      <c r="F2042" s="188">
        <v>2753583.41</v>
      </c>
    </row>
    <row r="2043" spans="3:6">
      <c r="C2043" s="220" t="s">
        <v>1327</v>
      </c>
      <c r="D2043" s="188">
        <v>4628889</v>
      </c>
      <c r="E2043" s="188">
        <v>1</v>
      </c>
      <c r="F2043" s="188">
        <v>0</v>
      </c>
    </row>
    <row r="2044" spans="3:6">
      <c r="C2044" s="220" t="s">
        <v>2247</v>
      </c>
      <c r="D2044" s="188">
        <v>6779437</v>
      </c>
      <c r="E2044" s="188">
        <v>2753584</v>
      </c>
      <c r="F2044" s="188">
        <v>2753583.41</v>
      </c>
    </row>
    <row r="2045" spans="3:6">
      <c r="C2045" s="209" t="s">
        <v>438</v>
      </c>
      <c r="D2045" s="188">
        <v>3116871</v>
      </c>
      <c r="E2045" s="188">
        <v>27600062.140000001</v>
      </c>
      <c r="F2045" s="188">
        <v>25983187.84</v>
      </c>
    </row>
    <row r="2046" spans="3:6">
      <c r="C2046" s="220" t="s">
        <v>774</v>
      </c>
      <c r="D2046" s="188">
        <v>3116871</v>
      </c>
      <c r="E2046" s="188">
        <v>27600062.140000001</v>
      </c>
      <c r="F2046" s="188">
        <v>25983187.84</v>
      </c>
    </row>
    <row r="2047" spans="3:6">
      <c r="C2047" s="209" t="s">
        <v>4002</v>
      </c>
      <c r="D2047" s="188">
        <v>28575728</v>
      </c>
      <c r="E2047" s="188">
        <v>148396396.22</v>
      </c>
      <c r="F2047" s="188">
        <v>139829588.72999999</v>
      </c>
    </row>
    <row r="2048" spans="3:6">
      <c r="C2048" s="220" t="s">
        <v>775</v>
      </c>
      <c r="D2048" s="188">
        <v>28575728</v>
      </c>
      <c r="E2048" s="188">
        <v>148396396.22</v>
      </c>
      <c r="F2048" s="188">
        <v>139829588.72999999</v>
      </c>
    </row>
    <row r="2049" spans="3:6">
      <c r="C2049" s="209" t="s">
        <v>4001</v>
      </c>
      <c r="D2049" s="188">
        <v>0</v>
      </c>
      <c r="E2049" s="188">
        <v>0</v>
      </c>
      <c r="F2049" s="188">
        <v>0</v>
      </c>
    </row>
    <row r="2050" spans="3:6">
      <c r="C2050" s="220" t="s">
        <v>3679</v>
      </c>
      <c r="D2050" s="188">
        <v>0</v>
      </c>
      <c r="E2050" s="188">
        <v>0</v>
      </c>
      <c r="F2050" s="188">
        <v>0</v>
      </c>
    </row>
    <row r="2051" spans="3:6">
      <c r="C2051" s="209" t="s">
        <v>1908</v>
      </c>
      <c r="D2051" s="188">
        <v>45809138</v>
      </c>
      <c r="E2051" s="188">
        <v>292420340.86000001</v>
      </c>
      <c r="F2051" s="188">
        <v>292420340.25999999</v>
      </c>
    </row>
    <row r="2052" spans="3:6">
      <c r="C2052" s="220" t="s">
        <v>1909</v>
      </c>
      <c r="D2052" s="188">
        <v>45809138</v>
      </c>
      <c r="E2052" s="188">
        <v>292420340.86000001</v>
      </c>
      <c r="F2052" s="188">
        <v>292420340.25999999</v>
      </c>
    </row>
    <row r="2053" spans="3:6">
      <c r="C2053" s="209" t="s">
        <v>2631</v>
      </c>
      <c r="D2053" s="188">
        <v>26188880</v>
      </c>
      <c r="E2053" s="188">
        <v>45000019</v>
      </c>
      <c r="F2053" s="188">
        <v>44999686.299999997</v>
      </c>
    </row>
    <row r="2054" spans="3:6">
      <c r="C2054" s="220" t="s">
        <v>2632</v>
      </c>
      <c r="D2054" s="188">
        <v>26188880</v>
      </c>
      <c r="E2054" s="188">
        <v>45000019</v>
      </c>
      <c r="F2054" s="188">
        <v>44999686.299999997</v>
      </c>
    </row>
    <row r="2055" spans="3:6">
      <c r="C2055" s="209" t="s">
        <v>4259</v>
      </c>
      <c r="D2055" s="188">
        <v>0</v>
      </c>
      <c r="E2055" s="188">
        <v>40820000</v>
      </c>
      <c r="F2055" s="188">
        <v>40819940.109999999</v>
      </c>
    </row>
    <row r="2056" spans="3:6">
      <c r="C2056" s="220" t="s">
        <v>4258</v>
      </c>
      <c r="D2056" s="188">
        <v>0</v>
      </c>
      <c r="E2056" s="188">
        <v>40820000</v>
      </c>
      <c r="F2056" s="188">
        <v>40819940.109999999</v>
      </c>
    </row>
    <row r="2057" spans="3:6">
      <c r="C2057" s="209" t="s">
        <v>972</v>
      </c>
      <c r="D2057" s="188">
        <v>709263</v>
      </c>
      <c r="E2057" s="188">
        <v>11000000</v>
      </c>
      <c r="F2057" s="188">
        <v>8661419.2200000007</v>
      </c>
    </row>
    <row r="2058" spans="3:6">
      <c r="C2058" s="220" t="s">
        <v>973</v>
      </c>
      <c r="D2058" s="188">
        <v>709263</v>
      </c>
      <c r="E2058" s="188">
        <v>11000000</v>
      </c>
      <c r="F2058" s="188">
        <v>8661419.2200000007</v>
      </c>
    </row>
    <row r="2059" spans="3:6">
      <c r="C2059" s="209" t="s">
        <v>4000</v>
      </c>
      <c r="D2059" s="188">
        <v>0</v>
      </c>
      <c r="E2059" s="188">
        <v>341526.67</v>
      </c>
      <c r="F2059" s="188">
        <v>341526.67</v>
      </c>
    </row>
    <row r="2060" spans="3:6">
      <c r="C2060" s="220" t="s">
        <v>3678</v>
      </c>
      <c r="D2060" s="188">
        <v>0</v>
      </c>
      <c r="E2060" s="188">
        <v>341526.67</v>
      </c>
      <c r="F2060" s="188">
        <v>341526.67</v>
      </c>
    </row>
    <row r="2061" spans="3:6">
      <c r="C2061" s="209" t="s">
        <v>3210</v>
      </c>
      <c r="D2061" s="188">
        <v>0</v>
      </c>
      <c r="E2061" s="188">
        <v>10553768.33</v>
      </c>
      <c r="F2061" s="188">
        <v>8553768.3300000001</v>
      </c>
    </row>
    <row r="2062" spans="3:6">
      <c r="C2062" s="220" t="s">
        <v>3209</v>
      </c>
      <c r="D2062" s="188">
        <v>0</v>
      </c>
      <c r="E2062" s="188">
        <v>10553768.33</v>
      </c>
      <c r="F2062" s="188">
        <v>8553768.3300000001</v>
      </c>
    </row>
    <row r="2063" spans="3:6">
      <c r="C2063" s="209" t="s">
        <v>439</v>
      </c>
      <c r="D2063" s="188">
        <v>62815614</v>
      </c>
      <c r="E2063" s="188">
        <v>44457110.780000001</v>
      </c>
      <c r="F2063" s="188">
        <v>44457064.329999998</v>
      </c>
    </row>
    <row r="2064" spans="3:6">
      <c r="C2064" s="220" t="s">
        <v>776</v>
      </c>
      <c r="D2064" s="188">
        <v>62815614</v>
      </c>
      <c r="E2064" s="188">
        <v>44457110.780000001</v>
      </c>
      <c r="F2064" s="188">
        <v>44457064.329999998</v>
      </c>
    </row>
    <row r="2065" spans="3:6">
      <c r="C2065" s="209" t="s">
        <v>3468</v>
      </c>
      <c r="D2065" s="188">
        <v>0</v>
      </c>
      <c r="E2065" s="188">
        <v>0</v>
      </c>
      <c r="F2065" s="188">
        <v>0</v>
      </c>
    </row>
    <row r="2066" spans="3:6">
      <c r="C2066" s="220" t="s">
        <v>3467</v>
      </c>
      <c r="D2066" s="188">
        <v>0</v>
      </c>
      <c r="E2066" s="188">
        <v>0</v>
      </c>
      <c r="F2066" s="188">
        <v>0</v>
      </c>
    </row>
    <row r="2067" spans="3:6">
      <c r="C2067" s="209" t="s">
        <v>3466</v>
      </c>
      <c r="D2067" s="188">
        <v>0</v>
      </c>
      <c r="E2067" s="188">
        <v>0</v>
      </c>
      <c r="F2067" s="188">
        <v>0</v>
      </c>
    </row>
    <row r="2068" spans="3:6">
      <c r="C2068" s="220" t="s">
        <v>3465</v>
      </c>
      <c r="D2068" s="188">
        <v>0</v>
      </c>
      <c r="E2068" s="188">
        <v>0</v>
      </c>
      <c r="F2068" s="188">
        <v>0</v>
      </c>
    </row>
    <row r="2069" spans="3:6">
      <c r="C2069" s="209" t="s">
        <v>3464</v>
      </c>
      <c r="D2069" s="188">
        <v>0</v>
      </c>
      <c r="E2069" s="188">
        <v>0</v>
      </c>
      <c r="F2069" s="188">
        <v>0</v>
      </c>
    </row>
    <row r="2070" spans="3:6">
      <c r="C2070" s="220" t="s">
        <v>3463</v>
      </c>
      <c r="D2070" s="188">
        <v>0</v>
      </c>
      <c r="E2070" s="188">
        <v>0</v>
      </c>
      <c r="F2070" s="188">
        <v>0</v>
      </c>
    </row>
    <row r="2071" spans="3:6">
      <c r="C2071" s="209" t="s">
        <v>3462</v>
      </c>
      <c r="D2071" s="188">
        <v>0</v>
      </c>
      <c r="E2071" s="188">
        <v>0</v>
      </c>
      <c r="F2071" s="188">
        <v>0</v>
      </c>
    </row>
    <row r="2072" spans="3:6">
      <c r="C2072" s="220" t="s">
        <v>3461</v>
      </c>
      <c r="D2072" s="188">
        <v>0</v>
      </c>
      <c r="E2072" s="188">
        <v>0</v>
      </c>
      <c r="F2072" s="188">
        <v>0</v>
      </c>
    </row>
    <row r="2073" spans="3:6">
      <c r="C2073" s="209" t="s">
        <v>440</v>
      </c>
      <c r="D2073" s="188">
        <v>1986822</v>
      </c>
      <c r="E2073" s="188">
        <v>19550264.84</v>
      </c>
      <c r="F2073" s="188">
        <v>0</v>
      </c>
    </row>
    <row r="2074" spans="3:6">
      <c r="C2074" s="220" t="s">
        <v>777</v>
      </c>
      <c r="D2074" s="188">
        <v>1986822</v>
      </c>
      <c r="E2074" s="188">
        <v>19550264.84</v>
      </c>
      <c r="F2074" s="188">
        <v>0</v>
      </c>
    </row>
    <row r="2075" spans="3:6">
      <c r="C2075" s="209" t="s">
        <v>3999</v>
      </c>
      <c r="D2075" s="188">
        <v>0</v>
      </c>
      <c r="E2075" s="188">
        <v>0</v>
      </c>
      <c r="F2075" s="188">
        <v>0</v>
      </c>
    </row>
    <row r="2076" spans="3:6">
      <c r="C2076" s="220" t="s">
        <v>3460</v>
      </c>
      <c r="D2076" s="188">
        <v>0</v>
      </c>
      <c r="E2076" s="188">
        <v>0</v>
      </c>
      <c r="F2076" s="188">
        <v>0</v>
      </c>
    </row>
    <row r="2077" spans="3:6">
      <c r="C2077" s="209" t="s">
        <v>3998</v>
      </c>
      <c r="D2077" s="188">
        <v>0</v>
      </c>
      <c r="E2077" s="188">
        <v>0</v>
      </c>
      <c r="F2077" s="188">
        <v>0</v>
      </c>
    </row>
    <row r="2078" spans="3:6">
      <c r="C2078" s="220" t="s">
        <v>3459</v>
      </c>
      <c r="D2078" s="188">
        <v>0</v>
      </c>
      <c r="E2078" s="188">
        <v>0</v>
      </c>
      <c r="F2078" s="188">
        <v>0</v>
      </c>
    </row>
    <row r="2079" spans="3:6">
      <c r="C2079" s="209" t="s">
        <v>974</v>
      </c>
      <c r="D2079" s="188">
        <v>2179257</v>
      </c>
      <c r="E2079" s="188">
        <v>0</v>
      </c>
      <c r="F2079" s="188">
        <v>0</v>
      </c>
    </row>
    <row r="2080" spans="3:6">
      <c r="C2080" s="220" t="s">
        <v>975</v>
      </c>
      <c r="D2080" s="188">
        <v>2179257</v>
      </c>
      <c r="E2080" s="188">
        <v>0</v>
      </c>
      <c r="F2080" s="188">
        <v>0</v>
      </c>
    </row>
    <row r="2081" spans="3:6">
      <c r="C2081" s="209" t="s">
        <v>3458</v>
      </c>
      <c r="D2081" s="188">
        <v>0</v>
      </c>
      <c r="E2081" s="188">
        <v>0</v>
      </c>
      <c r="F2081" s="188">
        <v>0</v>
      </c>
    </row>
    <row r="2082" spans="3:6">
      <c r="C2082" s="220" t="s">
        <v>3457</v>
      </c>
      <c r="D2082" s="188">
        <v>0</v>
      </c>
      <c r="E2082" s="188">
        <v>0</v>
      </c>
      <c r="F2082" s="188">
        <v>0</v>
      </c>
    </row>
    <row r="2083" spans="3:6">
      <c r="C2083" s="209" t="s">
        <v>3997</v>
      </c>
      <c r="D2083" s="188">
        <v>11580836</v>
      </c>
      <c r="E2083" s="188">
        <v>46418</v>
      </c>
      <c r="F2083" s="188">
        <v>0</v>
      </c>
    </row>
    <row r="2084" spans="3:6">
      <c r="C2084" s="220" t="s">
        <v>778</v>
      </c>
      <c r="D2084" s="188">
        <v>11580836</v>
      </c>
      <c r="E2084" s="188">
        <v>46418</v>
      </c>
      <c r="F2084" s="188">
        <v>0</v>
      </c>
    </row>
    <row r="2085" spans="3:6">
      <c r="C2085" s="209" t="s">
        <v>2707</v>
      </c>
      <c r="D2085" s="188">
        <v>5448144</v>
      </c>
      <c r="E2085" s="188">
        <v>3552212</v>
      </c>
      <c r="F2085" s="188">
        <v>3552211.16</v>
      </c>
    </row>
    <row r="2086" spans="3:6">
      <c r="C2086" s="220" t="s">
        <v>2250</v>
      </c>
      <c r="D2086" s="188">
        <v>5448144</v>
      </c>
      <c r="E2086" s="188">
        <v>3552212</v>
      </c>
      <c r="F2086" s="188">
        <v>3552211.16</v>
      </c>
    </row>
    <row r="2087" spans="3:6">
      <c r="C2087" s="209" t="s">
        <v>441</v>
      </c>
      <c r="D2087" s="188">
        <v>13817970</v>
      </c>
      <c r="E2087" s="188">
        <v>64420917.030000001</v>
      </c>
      <c r="F2087" s="188">
        <v>64420466.030000001</v>
      </c>
    </row>
    <row r="2088" spans="3:6">
      <c r="C2088" s="220" t="s">
        <v>779</v>
      </c>
      <c r="D2088" s="188">
        <v>13817970</v>
      </c>
      <c r="E2088" s="188">
        <v>64420917.030000001</v>
      </c>
      <c r="F2088" s="188">
        <v>64420466.030000001</v>
      </c>
    </row>
    <row r="2089" spans="3:6">
      <c r="C2089" s="209" t="s">
        <v>442</v>
      </c>
      <c r="D2089" s="188">
        <v>9906364</v>
      </c>
      <c r="E2089" s="188">
        <v>4574850</v>
      </c>
      <c r="F2089" s="188">
        <v>4574820</v>
      </c>
    </row>
    <row r="2090" spans="3:6">
      <c r="C2090" s="220" t="s">
        <v>780</v>
      </c>
      <c r="D2090" s="188">
        <v>9906364</v>
      </c>
      <c r="E2090" s="188">
        <v>4574850</v>
      </c>
      <c r="F2090" s="188">
        <v>4574820</v>
      </c>
    </row>
    <row r="2091" spans="3:6">
      <c r="C2091" s="209" t="s">
        <v>443</v>
      </c>
      <c r="D2091" s="188">
        <v>7839271</v>
      </c>
      <c r="E2091" s="188">
        <v>3444701</v>
      </c>
      <c r="F2091" s="188">
        <v>1618483.33</v>
      </c>
    </row>
    <row r="2092" spans="3:6">
      <c r="C2092" s="220" t="s">
        <v>781</v>
      </c>
      <c r="D2092" s="188">
        <v>7839271</v>
      </c>
      <c r="E2092" s="188">
        <v>3444701</v>
      </c>
      <c r="F2092" s="188">
        <v>1618483.33</v>
      </c>
    </row>
    <row r="2093" spans="3:6">
      <c r="C2093" s="209" t="s">
        <v>3996</v>
      </c>
      <c r="D2093" s="188">
        <v>12212762</v>
      </c>
      <c r="E2093" s="188">
        <v>10552100</v>
      </c>
      <c r="F2093" s="188">
        <v>10552009.93</v>
      </c>
    </row>
    <row r="2094" spans="3:6">
      <c r="C2094" s="220" t="s">
        <v>782</v>
      </c>
      <c r="D2094" s="188">
        <v>12212762</v>
      </c>
      <c r="E2094" s="188">
        <v>10552100</v>
      </c>
      <c r="F2094" s="188">
        <v>10552009.93</v>
      </c>
    </row>
    <row r="2095" spans="3:6">
      <c r="C2095" s="209" t="s">
        <v>2954</v>
      </c>
      <c r="D2095" s="188">
        <v>11123643</v>
      </c>
      <c r="E2095" s="188">
        <v>1</v>
      </c>
      <c r="F2095" s="188">
        <v>0</v>
      </c>
    </row>
    <row r="2096" spans="3:6">
      <c r="C2096" s="220" t="s">
        <v>2955</v>
      </c>
      <c r="D2096" s="188">
        <v>11123643</v>
      </c>
      <c r="E2096" s="188">
        <v>1</v>
      </c>
      <c r="F2096" s="188">
        <v>0</v>
      </c>
    </row>
    <row r="2097" spans="3:6">
      <c r="C2097" s="209" t="s">
        <v>2956</v>
      </c>
      <c r="D2097" s="188">
        <v>857150</v>
      </c>
      <c r="E2097" s="188">
        <v>12000001</v>
      </c>
      <c r="F2097" s="188">
        <v>12000000</v>
      </c>
    </row>
    <row r="2098" spans="3:6">
      <c r="C2098" s="220" t="s">
        <v>2957</v>
      </c>
      <c r="D2098" s="188">
        <v>857150</v>
      </c>
      <c r="E2098" s="188">
        <v>12000001</v>
      </c>
      <c r="F2098" s="188">
        <v>12000000</v>
      </c>
    </row>
    <row r="2099" spans="3:6">
      <c r="C2099" s="209" t="s">
        <v>444</v>
      </c>
      <c r="D2099" s="188">
        <v>5313714</v>
      </c>
      <c r="E2099" s="188">
        <v>4728578.28</v>
      </c>
      <c r="F2099" s="188">
        <v>1997702.76</v>
      </c>
    </row>
    <row r="2100" spans="3:6">
      <c r="C2100" s="220" t="s">
        <v>783</v>
      </c>
      <c r="D2100" s="188">
        <v>5313714</v>
      </c>
      <c r="E2100" s="188">
        <v>4728578.28</v>
      </c>
      <c r="F2100" s="188">
        <v>1997702.76</v>
      </c>
    </row>
    <row r="2101" spans="3:6">
      <c r="C2101" s="209" t="s">
        <v>445</v>
      </c>
      <c r="D2101" s="188">
        <v>77285965</v>
      </c>
      <c r="E2101" s="188">
        <v>68435633</v>
      </c>
      <c r="F2101" s="188">
        <v>68435272.560000002</v>
      </c>
    </row>
    <row r="2102" spans="3:6">
      <c r="C2102" s="220" t="s">
        <v>784</v>
      </c>
      <c r="D2102" s="188">
        <v>77285965</v>
      </c>
      <c r="E2102" s="188">
        <v>68435633</v>
      </c>
      <c r="F2102" s="188">
        <v>68435272.560000002</v>
      </c>
    </row>
    <row r="2103" spans="3:6">
      <c r="C2103" s="209" t="s">
        <v>1023</v>
      </c>
      <c r="D2103" s="188">
        <v>17110090</v>
      </c>
      <c r="E2103" s="188">
        <v>1</v>
      </c>
      <c r="F2103" s="188">
        <v>0</v>
      </c>
    </row>
    <row r="2104" spans="3:6">
      <c r="C2104" s="220" t="s">
        <v>1024</v>
      </c>
      <c r="D2104" s="188">
        <v>17110090</v>
      </c>
      <c r="E2104" s="188">
        <v>1</v>
      </c>
      <c r="F2104" s="188">
        <v>0</v>
      </c>
    </row>
    <row r="2105" spans="3:6">
      <c r="C2105" s="209" t="s">
        <v>446</v>
      </c>
      <c r="D2105" s="188">
        <v>11599688</v>
      </c>
      <c r="E2105" s="188">
        <v>9888613.2799999993</v>
      </c>
      <c r="F2105" s="188">
        <v>9727951.6799999997</v>
      </c>
    </row>
    <row r="2106" spans="3:6">
      <c r="C2106" s="220" t="s">
        <v>785</v>
      </c>
      <c r="D2106" s="188">
        <v>11599688</v>
      </c>
      <c r="E2106" s="188">
        <v>9888613.2799999993</v>
      </c>
      <c r="F2106" s="188">
        <v>9727951.6799999997</v>
      </c>
    </row>
    <row r="2107" spans="3:6">
      <c r="C2107" s="209" t="s">
        <v>447</v>
      </c>
      <c r="D2107" s="188">
        <v>6146343</v>
      </c>
      <c r="E2107" s="188">
        <v>28342434.23</v>
      </c>
      <c r="F2107" s="188">
        <v>17079211.850000001</v>
      </c>
    </row>
    <row r="2108" spans="3:6">
      <c r="C2108" s="220" t="s">
        <v>786</v>
      </c>
      <c r="D2108" s="188">
        <v>6146343</v>
      </c>
      <c r="E2108" s="188">
        <v>28342434.23</v>
      </c>
      <c r="F2108" s="188">
        <v>17079211.850000001</v>
      </c>
    </row>
    <row r="2109" spans="3:6">
      <c r="C2109" s="209" t="s">
        <v>1082</v>
      </c>
      <c r="D2109" s="188">
        <v>98118135</v>
      </c>
      <c r="E2109" s="188">
        <v>44062623</v>
      </c>
      <c r="F2109" s="188">
        <v>44062452.119999997</v>
      </c>
    </row>
    <row r="2110" spans="3:6">
      <c r="C2110" s="220" t="s">
        <v>1083</v>
      </c>
      <c r="D2110" s="188">
        <v>28030506</v>
      </c>
      <c r="E2110" s="188">
        <v>3219829</v>
      </c>
      <c r="F2110" s="188">
        <v>3219800</v>
      </c>
    </row>
    <row r="2111" spans="3:6">
      <c r="C2111" s="220" t="s">
        <v>2633</v>
      </c>
      <c r="D2111" s="188">
        <v>70087629</v>
      </c>
      <c r="E2111" s="188">
        <v>40842794</v>
      </c>
      <c r="F2111" s="188">
        <v>40842652.119999997</v>
      </c>
    </row>
    <row r="2112" spans="3:6">
      <c r="C2112" s="209" t="s">
        <v>448</v>
      </c>
      <c r="D2112" s="188">
        <v>37000000</v>
      </c>
      <c r="E2112" s="188">
        <v>112976489.31</v>
      </c>
      <c r="F2112" s="188">
        <v>112976485.92</v>
      </c>
    </row>
    <row r="2113" spans="3:6">
      <c r="C2113" s="220" t="s">
        <v>787</v>
      </c>
      <c r="D2113" s="188">
        <v>37000000</v>
      </c>
      <c r="E2113" s="188">
        <v>112976489.31</v>
      </c>
      <c r="F2113" s="188">
        <v>112976485.92</v>
      </c>
    </row>
    <row r="2114" spans="3:6">
      <c r="C2114" s="209" t="s">
        <v>2763</v>
      </c>
      <c r="D2114" s="188">
        <v>42495789</v>
      </c>
      <c r="E2114" s="188">
        <v>47197769.210000001</v>
      </c>
      <c r="F2114" s="188">
        <v>47080838.670000002</v>
      </c>
    </row>
    <row r="2115" spans="3:6">
      <c r="C2115" s="220" t="s">
        <v>2764</v>
      </c>
      <c r="D2115" s="188">
        <v>42495789</v>
      </c>
      <c r="E2115" s="188">
        <v>47197769.210000001</v>
      </c>
      <c r="F2115" s="188">
        <v>47080838.670000002</v>
      </c>
    </row>
    <row r="2116" spans="3:6">
      <c r="C2116" s="209" t="s">
        <v>449</v>
      </c>
      <c r="D2116" s="188">
        <v>5024165</v>
      </c>
      <c r="E2116" s="188">
        <v>204165</v>
      </c>
      <c r="F2116" s="188">
        <v>0</v>
      </c>
    </row>
    <row r="2117" spans="3:6">
      <c r="C2117" s="220" t="s">
        <v>788</v>
      </c>
      <c r="D2117" s="188">
        <v>5024165</v>
      </c>
      <c r="E2117" s="188">
        <v>204165</v>
      </c>
      <c r="F2117" s="188">
        <v>0</v>
      </c>
    </row>
    <row r="2118" spans="3:6">
      <c r="C2118" s="209" t="s">
        <v>4257</v>
      </c>
      <c r="D2118" s="188">
        <v>0</v>
      </c>
      <c r="E2118" s="188">
        <v>40731000</v>
      </c>
      <c r="F2118" s="188">
        <v>40730574.509999998</v>
      </c>
    </row>
    <row r="2119" spans="3:6">
      <c r="C2119" s="220" t="s">
        <v>4256</v>
      </c>
      <c r="D2119" s="188">
        <v>0</v>
      </c>
      <c r="E2119" s="188">
        <v>40731000</v>
      </c>
      <c r="F2119" s="188">
        <v>40730574.509999998</v>
      </c>
    </row>
    <row r="2120" spans="3:6">
      <c r="C2120" s="209" t="s">
        <v>450</v>
      </c>
      <c r="D2120" s="188">
        <v>139443664</v>
      </c>
      <c r="E2120" s="188">
        <v>0</v>
      </c>
      <c r="F2120" s="188">
        <v>0</v>
      </c>
    </row>
    <row r="2121" spans="3:6">
      <c r="C2121" s="220" t="s">
        <v>789</v>
      </c>
      <c r="D2121" s="188">
        <v>139443664</v>
      </c>
      <c r="E2121" s="188">
        <v>0</v>
      </c>
      <c r="F2121" s="188">
        <v>0</v>
      </c>
    </row>
    <row r="2122" spans="3:6">
      <c r="C2122" s="209" t="s">
        <v>2248</v>
      </c>
      <c r="D2122" s="188">
        <v>6779437</v>
      </c>
      <c r="E2122" s="188">
        <v>1593658</v>
      </c>
      <c r="F2122" s="188">
        <v>1593656.69</v>
      </c>
    </row>
    <row r="2123" spans="3:6">
      <c r="C2123" s="220" t="s">
        <v>2249</v>
      </c>
      <c r="D2123" s="188">
        <v>6779437</v>
      </c>
      <c r="E2123" s="188">
        <v>1593658</v>
      </c>
      <c r="F2123" s="188">
        <v>1593656.69</v>
      </c>
    </row>
    <row r="2124" spans="3:6">
      <c r="C2124" s="208" t="s">
        <v>281</v>
      </c>
      <c r="D2124" s="196">
        <v>641166487</v>
      </c>
      <c r="E2124" s="196">
        <v>462957675.01999998</v>
      </c>
      <c r="F2124" s="196">
        <v>174099622.79999998</v>
      </c>
    </row>
    <row r="2125" spans="3:6">
      <c r="C2125" s="209" t="s">
        <v>3995</v>
      </c>
      <c r="D2125" s="188">
        <v>320784100</v>
      </c>
      <c r="E2125" s="188">
        <v>182057355.5</v>
      </c>
      <c r="F2125" s="188">
        <v>86544778.049999997</v>
      </c>
    </row>
    <row r="2126" spans="3:6">
      <c r="C2126" s="220" t="s">
        <v>1328</v>
      </c>
      <c r="D2126" s="188">
        <v>320784100</v>
      </c>
      <c r="E2126" s="188">
        <v>182057355.5</v>
      </c>
      <c r="F2126" s="188">
        <v>86544778.049999997</v>
      </c>
    </row>
    <row r="2127" spans="3:6">
      <c r="C2127" s="209" t="s">
        <v>2546</v>
      </c>
      <c r="D2127" s="188">
        <v>22782379</v>
      </c>
      <c r="E2127" s="188">
        <v>22782379</v>
      </c>
      <c r="F2127" s="188">
        <v>8036634.0999999996</v>
      </c>
    </row>
    <row r="2128" spans="3:6">
      <c r="C2128" s="220" t="s">
        <v>2547</v>
      </c>
      <c r="D2128" s="188">
        <v>22782379</v>
      </c>
      <c r="E2128" s="188">
        <v>22782379</v>
      </c>
      <c r="F2128" s="188">
        <v>8036634.0999999996</v>
      </c>
    </row>
    <row r="2129" spans="3:6">
      <c r="C2129" s="209" t="s">
        <v>2958</v>
      </c>
      <c r="D2129" s="188">
        <v>227199999</v>
      </c>
      <c r="E2129" s="188">
        <v>91377992.269999996</v>
      </c>
      <c r="F2129" s="188">
        <v>0</v>
      </c>
    </row>
    <row r="2130" spans="3:6">
      <c r="C2130" s="220" t="s">
        <v>2959</v>
      </c>
      <c r="D2130" s="188">
        <v>227199999</v>
      </c>
      <c r="E2130" s="188">
        <v>91377992.269999996</v>
      </c>
      <c r="F2130" s="188">
        <v>0</v>
      </c>
    </row>
    <row r="2131" spans="3:6">
      <c r="C2131" s="209" t="s">
        <v>2634</v>
      </c>
      <c r="D2131" s="188">
        <v>70400009</v>
      </c>
      <c r="E2131" s="188">
        <v>72075948.260000005</v>
      </c>
      <c r="F2131" s="188">
        <v>19752548.399999999</v>
      </c>
    </row>
    <row r="2132" spans="3:6">
      <c r="C2132" s="220" t="s">
        <v>2635</v>
      </c>
      <c r="D2132" s="188">
        <v>70400009</v>
      </c>
      <c r="E2132" s="188">
        <v>72075948.260000005</v>
      </c>
      <c r="F2132" s="188">
        <v>19752548.399999999</v>
      </c>
    </row>
    <row r="2133" spans="3:6">
      <c r="C2133" s="209" t="s">
        <v>3162</v>
      </c>
      <c r="D2133" s="188">
        <v>0</v>
      </c>
      <c r="E2133" s="188">
        <v>70664000</v>
      </c>
      <c r="F2133" s="188">
        <v>39559687.420000002</v>
      </c>
    </row>
    <row r="2134" spans="3:6">
      <c r="C2134" s="220" t="s">
        <v>3163</v>
      </c>
      <c r="D2134" s="188">
        <v>0</v>
      </c>
      <c r="E2134" s="188">
        <v>70664000</v>
      </c>
      <c r="F2134" s="188">
        <v>39559687.420000002</v>
      </c>
    </row>
    <row r="2135" spans="3:6">
      <c r="C2135" s="209" t="s">
        <v>3994</v>
      </c>
      <c r="D2135" s="188">
        <v>0</v>
      </c>
      <c r="E2135" s="188">
        <v>23999999.989999998</v>
      </c>
      <c r="F2135" s="188">
        <v>20205974.830000002</v>
      </c>
    </row>
    <row r="2136" spans="3:6">
      <c r="C2136" s="220" t="s">
        <v>3735</v>
      </c>
      <c r="D2136" s="188">
        <v>0</v>
      </c>
      <c r="E2136" s="188">
        <v>23999999.989999998</v>
      </c>
      <c r="F2136" s="188">
        <v>20205974.830000002</v>
      </c>
    </row>
    <row r="2137" spans="3:6">
      <c r="C2137" s="208" t="s">
        <v>296</v>
      </c>
      <c r="D2137" s="196">
        <v>0</v>
      </c>
      <c r="E2137" s="196">
        <v>6022101</v>
      </c>
      <c r="F2137" s="196">
        <v>6022100</v>
      </c>
    </row>
    <row r="2138" spans="3:6">
      <c r="C2138" s="209" t="s">
        <v>3993</v>
      </c>
      <c r="D2138" s="188">
        <v>0</v>
      </c>
      <c r="E2138" s="188">
        <v>1</v>
      </c>
      <c r="F2138" s="188">
        <v>0</v>
      </c>
    </row>
    <row r="2139" spans="3:6">
      <c r="C2139" s="220" t="s">
        <v>3264</v>
      </c>
      <c r="D2139" s="188">
        <v>0</v>
      </c>
      <c r="E2139" s="188">
        <v>1</v>
      </c>
      <c r="F2139" s="188">
        <v>0</v>
      </c>
    </row>
    <row r="2140" spans="3:6">
      <c r="C2140" s="209" t="s">
        <v>1908</v>
      </c>
      <c r="D2140" s="188">
        <v>0</v>
      </c>
      <c r="E2140" s="188">
        <v>6022100</v>
      </c>
      <c r="F2140" s="188">
        <v>6022100</v>
      </c>
    </row>
    <row r="2141" spans="3:6">
      <c r="C2141" s="220" t="s">
        <v>1909</v>
      </c>
      <c r="D2141" s="188">
        <v>0</v>
      </c>
      <c r="E2141" s="188">
        <v>6022100</v>
      </c>
      <c r="F2141" s="188">
        <v>6022100</v>
      </c>
    </row>
    <row r="2142" spans="3:6">
      <c r="C2142" s="209" t="s">
        <v>3263</v>
      </c>
      <c r="D2142" s="188">
        <v>0</v>
      </c>
      <c r="E2142" s="188">
        <v>0</v>
      </c>
      <c r="F2142" s="188">
        <v>0</v>
      </c>
    </row>
    <row r="2143" spans="3:6">
      <c r="C2143" s="220" t="s">
        <v>3262</v>
      </c>
      <c r="D2143" s="188">
        <v>0</v>
      </c>
      <c r="E2143" s="188">
        <v>0</v>
      </c>
      <c r="F2143" s="188">
        <v>0</v>
      </c>
    </row>
    <row r="2144" spans="3:6">
      <c r="C2144" s="207" t="s">
        <v>451</v>
      </c>
      <c r="D2144" s="188">
        <v>261407278</v>
      </c>
      <c r="E2144" s="188">
        <v>475569468.60000002</v>
      </c>
      <c r="F2144" s="188">
        <v>473872629.19999999</v>
      </c>
    </row>
    <row r="2145" spans="3:6">
      <c r="C2145" s="208" t="s">
        <v>279</v>
      </c>
      <c r="D2145" s="196">
        <v>261407278</v>
      </c>
      <c r="E2145" s="196">
        <v>424620890.94</v>
      </c>
      <c r="F2145" s="196">
        <v>422924051.74000001</v>
      </c>
    </row>
    <row r="2146" spans="3:6">
      <c r="C2146" s="209" t="s">
        <v>1329</v>
      </c>
      <c r="D2146" s="188">
        <v>11035275</v>
      </c>
      <c r="E2146" s="188">
        <v>0.56000000000000005</v>
      </c>
      <c r="F2146" s="188">
        <v>0</v>
      </c>
    </row>
    <row r="2147" spans="3:6">
      <c r="C2147" s="220" t="s">
        <v>1330</v>
      </c>
      <c r="D2147" s="188">
        <v>11035275</v>
      </c>
      <c r="E2147" s="188">
        <v>0.56000000000000005</v>
      </c>
      <c r="F2147" s="188">
        <v>0</v>
      </c>
    </row>
    <row r="2148" spans="3:6">
      <c r="C2148" s="209" t="s">
        <v>1331</v>
      </c>
      <c r="D2148" s="188">
        <v>4595200</v>
      </c>
      <c r="E2148" s="188">
        <v>1.94</v>
      </c>
      <c r="F2148" s="188">
        <v>0</v>
      </c>
    </row>
    <row r="2149" spans="3:6">
      <c r="C2149" s="220" t="s">
        <v>1332</v>
      </c>
      <c r="D2149" s="188">
        <v>4595200</v>
      </c>
      <c r="E2149" s="188">
        <v>1.94</v>
      </c>
      <c r="F2149" s="188">
        <v>0</v>
      </c>
    </row>
    <row r="2150" spans="3:6">
      <c r="C2150" s="209" t="s">
        <v>1333</v>
      </c>
      <c r="D2150" s="188">
        <v>4595200</v>
      </c>
      <c r="E2150" s="188">
        <v>1.94</v>
      </c>
      <c r="F2150" s="188">
        <v>0</v>
      </c>
    </row>
    <row r="2151" spans="3:6">
      <c r="C2151" s="220" t="s">
        <v>1334</v>
      </c>
      <c r="D2151" s="188">
        <v>4595200</v>
      </c>
      <c r="E2151" s="188">
        <v>1.94</v>
      </c>
      <c r="F2151" s="188">
        <v>0</v>
      </c>
    </row>
    <row r="2152" spans="3:6">
      <c r="C2152" s="209" t="s">
        <v>1335</v>
      </c>
      <c r="D2152" s="188">
        <v>6558125</v>
      </c>
      <c r="E2152" s="188">
        <v>0</v>
      </c>
      <c r="F2152" s="188">
        <v>0</v>
      </c>
    </row>
    <row r="2153" spans="3:6">
      <c r="C2153" s="220" t="s">
        <v>1336</v>
      </c>
      <c r="D2153" s="188">
        <v>6558125</v>
      </c>
      <c r="E2153" s="188">
        <v>0</v>
      </c>
      <c r="F2153" s="188">
        <v>0</v>
      </c>
    </row>
    <row r="2154" spans="3:6">
      <c r="C2154" s="209" t="s">
        <v>1337</v>
      </c>
      <c r="D2154" s="188">
        <v>4595200</v>
      </c>
      <c r="E2154" s="188">
        <v>0.94</v>
      </c>
      <c r="F2154" s="188">
        <v>0</v>
      </c>
    </row>
    <row r="2155" spans="3:6">
      <c r="C2155" s="220" t="s">
        <v>1338</v>
      </c>
      <c r="D2155" s="188">
        <v>4595200</v>
      </c>
      <c r="E2155" s="188">
        <v>0.94</v>
      </c>
      <c r="F2155" s="188">
        <v>0</v>
      </c>
    </row>
    <row r="2156" spans="3:6">
      <c r="C2156" s="209" t="s">
        <v>3305</v>
      </c>
      <c r="D2156" s="188">
        <v>0</v>
      </c>
      <c r="E2156" s="188">
        <v>34531449.710000001</v>
      </c>
      <c r="F2156" s="188">
        <v>34531445.939999998</v>
      </c>
    </row>
    <row r="2157" spans="3:6">
      <c r="C2157" s="220" t="s">
        <v>3304</v>
      </c>
      <c r="D2157" s="188">
        <v>0</v>
      </c>
      <c r="E2157" s="188">
        <v>34531449.710000001</v>
      </c>
      <c r="F2157" s="188">
        <v>34531445.939999998</v>
      </c>
    </row>
    <row r="2158" spans="3:6">
      <c r="C2158" s="209" t="s">
        <v>3164</v>
      </c>
      <c r="D2158" s="188">
        <v>0</v>
      </c>
      <c r="E2158" s="188">
        <v>19883726.41</v>
      </c>
      <c r="F2158" s="188">
        <v>19883723.41</v>
      </c>
    </row>
    <row r="2159" spans="3:6">
      <c r="C2159" s="220" t="s">
        <v>3165</v>
      </c>
      <c r="D2159" s="188">
        <v>0</v>
      </c>
      <c r="E2159" s="188">
        <v>19883726.41</v>
      </c>
      <c r="F2159" s="188">
        <v>19883723.41</v>
      </c>
    </row>
    <row r="2160" spans="3:6">
      <c r="C2160" s="209" t="s">
        <v>1910</v>
      </c>
      <c r="D2160" s="188">
        <v>11208701</v>
      </c>
      <c r="E2160" s="188">
        <v>0</v>
      </c>
      <c r="F2160" s="188">
        <v>0</v>
      </c>
    </row>
    <row r="2161" spans="3:6">
      <c r="C2161" s="220" t="s">
        <v>1911</v>
      </c>
      <c r="D2161" s="188">
        <v>11208701</v>
      </c>
      <c r="E2161" s="188">
        <v>0</v>
      </c>
      <c r="F2161" s="188">
        <v>0</v>
      </c>
    </row>
    <row r="2162" spans="3:6">
      <c r="C2162" s="209" t="s">
        <v>1912</v>
      </c>
      <c r="D2162" s="188">
        <v>6731551</v>
      </c>
      <c r="E2162" s="188">
        <v>0</v>
      </c>
      <c r="F2162" s="188">
        <v>0</v>
      </c>
    </row>
    <row r="2163" spans="3:6">
      <c r="C2163" s="220" t="s">
        <v>1913</v>
      </c>
      <c r="D2163" s="188">
        <v>6731551</v>
      </c>
      <c r="E2163" s="188">
        <v>0</v>
      </c>
      <c r="F2163" s="188">
        <v>0</v>
      </c>
    </row>
    <row r="2164" spans="3:6">
      <c r="C2164" s="209" t="s">
        <v>3992</v>
      </c>
      <c r="D2164" s="188">
        <v>19513382</v>
      </c>
      <c r="E2164" s="188">
        <v>18174004</v>
      </c>
      <c r="F2164" s="188">
        <v>18100266.359999999</v>
      </c>
    </row>
    <row r="2165" spans="3:6">
      <c r="C2165" s="220" t="s">
        <v>2636</v>
      </c>
      <c r="D2165" s="188">
        <v>19513382</v>
      </c>
      <c r="E2165" s="188">
        <v>18174004</v>
      </c>
      <c r="F2165" s="188">
        <v>18100266.359999999</v>
      </c>
    </row>
    <row r="2166" spans="3:6">
      <c r="C2166" s="209" t="s">
        <v>1914</v>
      </c>
      <c r="D2166" s="188">
        <v>11208701</v>
      </c>
      <c r="E2166" s="188">
        <v>0.11</v>
      </c>
      <c r="F2166" s="188">
        <v>0</v>
      </c>
    </row>
    <row r="2167" spans="3:6">
      <c r="C2167" s="220" t="s">
        <v>1915</v>
      </c>
      <c r="D2167" s="188">
        <v>11208701</v>
      </c>
      <c r="E2167" s="188">
        <v>0.11</v>
      </c>
      <c r="F2167" s="188">
        <v>0</v>
      </c>
    </row>
    <row r="2168" spans="3:6">
      <c r="C2168" s="209" t="s">
        <v>1916</v>
      </c>
      <c r="D2168" s="188">
        <v>11208701</v>
      </c>
      <c r="E2168" s="188">
        <v>0</v>
      </c>
      <c r="F2168" s="188">
        <v>0</v>
      </c>
    </row>
    <row r="2169" spans="3:6">
      <c r="C2169" s="220" t="s">
        <v>1917</v>
      </c>
      <c r="D2169" s="188">
        <v>11208701</v>
      </c>
      <c r="E2169" s="188">
        <v>0</v>
      </c>
      <c r="F2169" s="188">
        <v>0</v>
      </c>
    </row>
    <row r="2170" spans="3:6">
      <c r="C2170" s="209" t="s">
        <v>1918</v>
      </c>
      <c r="D2170" s="188">
        <v>6731551</v>
      </c>
      <c r="E2170" s="188">
        <v>0</v>
      </c>
      <c r="F2170" s="188">
        <v>0</v>
      </c>
    </row>
    <row r="2171" spans="3:6">
      <c r="C2171" s="220" t="s">
        <v>1919</v>
      </c>
      <c r="D2171" s="188">
        <v>6731551</v>
      </c>
      <c r="E2171" s="188">
        <v>0</v>
      </c>
      <c r="F2171" s="188">
        <v>0</v>
      </c>
    </row>
    <row r="2172" spans="3:6">
      <c r="C2172" s="209" t="s">
        <v>1920</v>
      </c>
      <c r="D2172" s="188">
        <v>6731551</v>
      </c>
      <c r="E2172" s="188">
        <v>42638.400000000001</v>
      </c>
      <c r="F2172" s="188">
        <v>0</v>
      </c>
    </row>
    <row r="2173" spans="3:6">
      <c r="C2173" s="220" t="s">
        <v>1921</v>
      </c>
      <c r="D2173" s="188">
        <v>6731551</v>
      </c>
      <c r="E2173" s="188">
        <v>42638.400000000001</v>
      </c>
      <c r="F2173" s="188">
        <v>0</v>
      </c>
    </row>
    <row r="2174" spans="3:6">
      <c r="C2174" s="209" t="s">
        <v>1922</v>
      </c>
      <c r="D2174" s="188">
        <v>4768626</v>
      </c>
      <c r="E2174" s="188">
        <v>0</v>
      </c>
      <c r="F2174" s="188">
        <v>0</v>
      </c>
    </row>
    <row r="2175" spans="3:6">
      <c r="C2175" s="220" t="s">
        <v>1923</v>
      </c>
      <c r="D2175" s="188">
        <v>4768626</v>
      </c>
      <c r="E2175" s="188">
        <v>0</v>
      </c>
      <c r="F2175" s="188">
        <v>0</v>
      </c>
    </row>
    <row r="2176" spans="3:6">
      <c r="C2176" s="209" t="s">
        <v>452</v>
      </c>
      <c r="D2176" s="188">
        <v>9840401</v>
      </c>
      <c r="E2176" s="188">
        <v>9374355.6699999999</v>
      </c>
      <c r="F2176" s="188">
        <v>9374011.75</v>
      </c>
    </row>
    <row r="2177" spans="3:6">
      <c r="C2177" s="220" t="s">
        <v>790</v>
      </c>
      <c r="D2177" s="188">
        <v>9840401</v>
      </c>
      <c r="E2177" s="188">
        <v>9374355.6699999999</v>
      </c>
      <c r="F2177" s="188">
        <v>9374011.75</v>
      </c>
    </row>
    <row r="2178" spans="3:6">
      <c r="C2178" s="209" t="s">
        <v>2960</v>
      </c>
      <c r="D2178" s="188">
        <v>4795216</v>
      </c>
      <c r="E2178" s="188">
        <v>16696075</v>
      </c>
      <c r="F2178" s="188">
        <v>16696073.539999999</v>
      </c>
    </row>
    <row r="2179" spans="3:6">
      <c r="C2179" s="220" t="s">
        <v>2961</v>
      </c>
      <c r="D2179" s="188">
        <v>4795216</v>
      </c>
      <c r="E2179" s="188">
        <v>16696075</v>
      </c>
      <c r="F2179" s="188">
        <v>16696073.539999999</v>
      </c>
    </row>
    <row r="2180" spans="3:6">
      <c r="C2180" s="209" t="s">
        <v>3991</v>
      </c>
      <c r="D2180" s="188">
        <v>0</v>
      </c>
      <c r="E2180" s="188">
        <v>7130820.2300000004</v>
      </c>
      <c r="F2180" s="188">
        <v>7130809.7800000003</v>
      </c>
    </row>
    <row r="2181" spans="3:6">
      <c r="C2181" s="220" t="s">
        <v>3677</v>
      </c>
      <c r="D2181" s="188">
        <v>0</v>
      </c>
      <c r="E2181" s="188">
        <v>7130820.2300000004</v>
      </c>
      <c r="F2181" s="188">
        <v>7130809.7800000003</v>
      </c>
    </row>
    <row r="2182" spans="3:6">
      <c r="C2182" s="209" t="s">
        <v>2708</v>
      </c>
      <c r="D2182" s="188">
        <v>26222833</v>
      </c>
      <c r="E2182" s="188">
        <v>65153295.809999995</v>
      </c>
      <c r="F2182" s="188">
        <v>65153291.07</v>
      </c>
    </row>
    <row r="2183" spans="3:6">
      <c r="C2183" s="220" t="s">
        <v>791</v>
      </c>
      <c r="D2183" s="188">
        <v>26222833</v>
      </c>
      <c r="E2183" s="188">
        <v>65153295.809999995</v>
      </c>
      <c r="F2183" s="188">
        <v>65153291.07</v>
      </c>
    </row>
    <row r="2184" spans="3:6">
      <c r="C2184" s="209" t="s">
        <v>2962</v>
      </c>
      <c r="D2184" s="188">
        <v>3789143</v>
      </c>
      <c r="E2184" s="188">
        <v>11600001</v>
      </c>
      <c r="F2184" s="188">
        <v>11600000</v>
      </c>
    </row>
    <row r="2185" spans="3:6">
      <c r="C2185" s="220" t="s">
        <v>2963</v>
      </c>
      <c r="D2185" s="188">
        <v>3789143</v>
      </c>
      <c r="E2185" s="188">
        <v>11600001</v>
      </c>
      <c r="F2185" s="188">
        <v>11600000</v>
      </c>
    </row>
    <row r="2186" spans="3:6">
      <c r="C2186" s="209" t="s">
        <v>453</v>
      </c>
      <c r="D2186" s="188">
        <v>7932446</v>
      </c>
      <c r="E2186" s="188">
        <v>1242836.6200000001</v>
      </c>
      <c r="F2186" s="188">
        <v>0</v>
      </c>
    </row>
    <row r="2187" spans="3:6">
      <c r="C2187" s="220" t="s">
        <v>792</v>
      </c>
      <c r="D2187" s="188">
        <v>7932446</v>
      </c>
      <c r="E2187" s="188">
        <v>1242836.6200000001</v>
      </c>
      <c r="F2187" s="188">
        <v>0</v>
      </c>
    </row>
    <row r="2188" spans="3:6">
      <c r="C2188" s="209" t="s">
        <v>2964</v>
      </c>
      <c r="D2188" s="188">
        <v>6943750</v>
      </c>
      <c r="E2188" s="188">
        <v>6900050</v>
      </c>
      <c r="F2188" s="188">
        <v>6900000</v>
      </c>
    </row>
    <row r="2189" spans="3:6">
      <c r="C2189" s="220" t="s">
        <v>2965</v>
      </c>
      <c r="D2189" s="188">
        <v>6943750</v>
      </c>
      <c r="E2189" s="188">
        <v>6900050</v>
      </c>
      <c r="F2189" s="188">
        <v>6900000</v>
      </c>
    </row>
    <row r="2190" spans="3:6">
      <c r="C2190" s="209" t="s">
        <v>2966</v>
      </c>
      <c r="D2190" s="188">
        <v>8629922</v>
      </c>
      <c r="E2190" s="188">
        <v>12300001</v>
      </c>
      <c r="F2190" s="188">
        <v>12300000</v>
      </c>
    </row>
    <row r="2191" spans="3:6">
      <c r="C2191" s="220" t="s">
        <v>2967</v>
      </c>
      <c r="D2191" s="188">
        <v>8629922</v>
      </c>
      <c r="E2191" s="188">
        <v>12300001</v>
      </c>
      <c r="F2191" s="188">
        <v>12300000</v>
      </c>
    </row>
    <row r="2192" spans="3:6">
      <c r="C2192" s="209" t="s">
        <v>2968</v>
      </c>
      <c r="D2192" s="188">
        <v>9223416</v>
      </c>
      <c r="E2192" s="188">
        <v>9000000</v>
      </c>
      <c r="F2192" s="188">
        <v>9000000</v>
      </c>
    </row>
    <row r="2193" spans="3:6">
      <c r="C2193" s="220" t="s">
        <v>2969</v>
      </c>
      <c r="D2193" s="188">
        <v>9223416</v>
      </c>
      <c r="E2193" s="188">
        <v>9000000</v>
      </c>
      <c r="F2193" s="188">
        <v>9000000</v>
      </c>
    </row>
    <row r="2194" spans="3:6">
      <c r="C2194" s="209" t="s">
        <v>2970</v>
      </c>
      <c r="D2194" s="188">
        <v>6346017</v>
      </c>
      <c r="E2194" s="188">
        <v>5841662</v>
      </c>
      <c r="F2194" s="188">
        <v>5841661</v>
      </c>
    </row>
    <row r="2195" spans="3:6">
      <c r="C2195" s="220" t="s">
        <v>2971</v>
      </c>
      <c r="D2195" s="188">
        <v>6346017</v>
      </c>
      <c r="E2195" s="188">
        <v>5841662</v>
      </c>
      <c r="F2195" s="188">
        <v>5841661</v>
      </c>
    </row>
    <row r="2196" spans="3:6">
      <c r="C2196" s="209" t="s">
        <v>1924</v>
      </c>
      <c r="D2196" s="188">
        <v>6731551</v>
      </c>
      <c r="E2196" s="188">
        <v>1496459</v>
      </c>
      <c r="F2196" s="188">
        <v>1496457.82</v>
      </c>
    </row>
    <row r="2197" spans="3:6">
      <c r="C2197" s="220" t="s">
        <v>1925</v>
      </c>
      <c r="D2197" s="188">
        <v>6731551</v>
      </c>
      <c r="E2197" s="188">
        <v>1496459</v>
      </c>
      <c r="F2197" s="188">
        <v>1496457.82</v>
      </c>
    </row>
    <row r="2198" spans="3:6">
      <c r="C2198" s="209" t="s">
        <v>1926</v>
      </c>
      <c r="D2198" s="188">
        <v>4768626</v>
      </c>
      <c r="E2198" s="188">
        <v>1077478</v>
      </c>
      <c r="F2198" s="188">
        <v>1077476.06</v>
      </c>
    </row>
    <row r="2199" spans="3:6">
      <c r="C2199" s="220" t="s">
        <v>1927</v>
      </c>
      <c r="D2199" s="188">
        <v>4768626</v>
      </c>
      <c r="E2199" s="188">
        <v>1077478</v>
      </c>
      <c r="F2199" s="188">
        <v>1077476.06</v>
      </c>
    </row>
    <row r="2200" spans="3:6">
      <c r="C2200" s="209" t="s">
        <v>2765</v>
      </c>
      <c r="D2200" s="188">
        <v>8494141</v>
      </c>
      <c r="E2200" s="188">
        <v>8494141</v>
      </c>
      <c r="F2200" s="188">
        <v>8494000</v>
      </c>
    </row>
    <row r="2201" spans="3:6">
      <c r="C2201" s="220" t="s">
        <v>2766</v>
      </c>
      <c r="D2201" s="188">
        <v>8494141</v>
      </c>
      <c r="E2201" s="188">
        <v>8494141</v>
      </c>
      <c r="F2201" s="188">
        <v>8494000</v>
      </c>
    </row>
    <row r="2202" spans="3:6">
      <c r="C2202" s="209" t="s">
        <v>2972</v>
      </c>
      <c r="D2202" s="188">
        <v>9695566</v>
      </c>
      <c r="E2202" s="188">
        <v>20046980.899999999</v>
      </c>
      <c r="F2202" s="188">
        <v>20046979.899999999</v>
      </c>
    </row>
    <row r="2203" spans="3:6">
      <c r="C2203" s="220" t="s">
        <v>2973</v>
      </c>
      <c r="D2203" s="188">
        <v>9695566</v>
      </c>
      <c r="E2203" s="188">
        <v>20046980.899999999</v>
      </c>
      <c r="F2203" s="188">
        <v>20046979.899999999</v>
      </c>
    </row>
    <row r="2204" spans="3:6">
      <c r="C2204" s="209" t="s">
        <v>3456</v>
      </c>
      <c r="D2204" s="188">
        <v>0</v>
      </c>
      <c r="E2204" s="188">
        <v>0</v>
      </c>
      <c r="F2204" s="188">
        <v>0</v>
      </c>
    </row>
    <row r="2205" spans="3:6">
      <c r="C2205" s="220" t="s">
        <v>3455</v>
      </c>
      <c r="D2205" s="188">
        <v>0</v>
      </c>
      <c r="E2205" s="188">
        <v>0</v>
      </c>
      <c r="F2205" s="188">
        <v>0</v>
      </c>
    </row>
    <row r="2206" spans="3:6">
      <c r="C2206" s="209" t="s">
        <v>3990</v>
      </c>
      <c r="D2206" s="188">
        <v>0</v>
      </c>
      <c r="E2206" s="188">
        <v>0</v>
      </c>
      <c r="F2206" s="188">
        <v>0</v>
      </c>
    </row>
    <row r="2207" spans="3:6">
      <c r="C2207" s="220" t="s">
        <v>3454</v>
      </c>
      <c r="D2207" s="188">
        <v>0</v>
      </c>
      <c r="E2207" s="188">
        <v>0</v>
      </c>
      <c r="F2207" s="188">
        <v>0</v>
      </c>
    </row>
    <row r="2208" spans="3:6">
      <c r="C2208" s="209" t="s">
        <v>2974</v>
      </c>
      <c r="D2208" s="188">
        <v>8617566</v>
      </c>
      <c r="E2208" s="188">
        <v>13230812</v>
      </c>
      <c r="F2208" s="188">
        <v>13230811</v>
      </c>
    </row>
    <row r="2209" spans="3:6">
      <c r="C2209" s="220" t="s">
        <v>2975</v>
      </c>
      <c r="D2209" s="188">
        <v>8617566</v>
      </c>
      <c r="E2209" s="188">
        <v>13230812</v>
      </c>
      <c r="F2209" s="188">
        <v>13230811</v>
      </c>
    </row>
    <row r="2210" spans="3:6">
      <c r="C2210" s="209" t="s">
        <v>1084</v>
      </c>
      <c r="D2210" s="188">
        <v>29894920</v>
      </c>
      <c r="E2210" s="188">
        <v>140953098.69999999</v>
      </c>
      <c r="F2210" s="188">
        <v>140616599.74000001</v>
      </c>
    </row>
    <row r="2211" spans="3:6">
      <c r="C2211" s="220" t="s">
        <v>1085</v>
      </c>
      <c r="D2211" s="188">
        <v>29894920</v>
      </c>
      <c r="E2211" s="188">
        <v>140953098.69999999</v>
      </c>
      <c r="F2211" s="188">
        <v>140616599.74000001</v>
      </c>
    </row>
    <row r="2212" spans="3:6">
      <c r="C2212" s="209" t="s">
        <v>3453</v>
      </c>
      <c r="D2212" s="188">
        <v>0</v>
      </c>
      <c r="E2212" s="188">
        <v>0</v>
      </c>
      <c r="F2212" s="188">
        <v>0</v>
      </c>
    </row>
    <row r="2213" spans="3:6">
      <c r="C2213" s="220" t="s">
        <v>3452</v>
      </c>
      <c r="D2213" s="188">
        <v>0</v>
      </c>
      <c r="E2213" s="188">
        <v>0</v>
      </c>
      <c r="F2213" s="188">
        <v>0</v>
      </c>
    </row>
    <row r="2214" spans="3:6">
      <c r="C2214" s="209" t="s">
        <v>4255</v>
      </c>
      <c r="D2214" s="188">
        <v>0</v>
      </c>
      <c r="E2214" s="188">
        <v>21451000</v>
      </c>
      <c r="F2214" s="188">
        <v>21450444.370000001</v>
      </c>
    </row>
    <row r="2215" spans="3:6">
      <c r="C2215" s="220" t="s">
        <v>4254</v>
      </c>
      <c r="D2215" s="188">
        <v>0</v>
      </c>
      <c r="E2215" s="188">
        <v>21451000</v>
      </c>
      <c r="F2215" s="188">
        <v>21450444.370000001</v>
      </c>
    </row>
    <row r="2216" spans="3:6">
      <c r="C2216" s="208" t="s">
        <v>281</v>
      </c>
      <c r="D2216" s="196">
        <v>0</v>
      </c>
      <c r="E2216" s="196">
        <v>50948577.659999996</v>
      </c>
      <c r="F2216" s="196">
        <v>50948577.460000001</v>
      </c>
    </row>
    <row r="2217" spans="3:6">
      <c r="C2217" s="209" t="s">
        <v>3208</v>
      </c>
      <c r="D2217" s="188">
        <v>0</v>
      </c>
      <c r="E2217" s="188">
        <v>50948577.659999996</v>
      </c>
      <c r="F2217" s="188">
        <v>50948577.460000001</v>
      </c>
    </row>
    <row r="2218" spans="3:6">
      <c r="C2218" s="220" t="s">
        <v>4208</v>
      </c>
      <c r="D2218" s="188">
        <v>0</v>
      </c>
      <c r="E2218" s="188">
        <v>50948577.659999996</v>
      </c>
      <c r="F2218" s="188">
        <v>50948577.460000001</v>
      </c>
    </row>
    <row r="2219" spans="3:6">
      <c r="C2219" s="207" t="s">
        <v>454</v>
      </c>
      <c r="D2219" s="188">
        <v>987095702</v>
      </c>
      <c r="E2219" s="188">
        <v>1527476048.1799996</v>
      </c>
      <c r="F2219" s="188">
        <v>1080476184.76</v>
      </c>
    </row>
    <row r="2220" spans="3:6">
      <c r="C2220" s="208" t="s">
        <v>279</v>
      </c>
      <c r="D2220" s="196">
        <v>453903182</v>
      </c>
      <c r="E2220" s="196">
        <v>632444145.50999987</v>
      </c>
      <c r="F2220" s="196">
        <v>571833272.88999999</v>
      </c>
    </row>
    <row r="2221" spans="3:6">
      <c r="C2221" s="209" t="s">
        <v>1086</v>
      </c>
      <c r="D2221" s="188">
        <v>55739560</v>
      </c>
      <c r="E2221" s="188">
        <v>38236836.659999996</v>
      </c>
      <c r="F2221" s="188">
        <v>38236735.270000003</v>
      </c>
    </row>
    <row r="2222" spans="3:6">
      <c r="C2222" s="220" t="s">
        <v>1087</v>
      </c>
      <c r="D2222" s="188">
        <v>55739560</v>
      </c>
      <c r="E2222" s="188">
        <v>38236836.659999996</v>
      </c>
      <c r="F2222" s="188">
        <v>38236735.270000003</v>
      </c>
    </row>
    <row r="2223" spans="3:6">
      <c r="C2223" s="209" t="s">
        <v>455</v>
      </c>
      <c r="D2223" s="188">
        <v>6417846</v>
      </c>
      <c r="E2223" s="188">
        <v>0</v>
      </c>
      <c r="F2223" s="188">
        <v>0</v>
      </c>
    </row>
    <row r="2224" spans="3:6">
      <c r="C2224" s="220" t="s">
        <v>793</v>
      </c>
      <c r="D2224" s="188">
        <v>6417846</v>
      </c>
      <c r="E2224" s="188">
        <v>0</v>
      </c>
      <c r="F2224" s="188">
        <v>0</v>
      </c>
    </row>
    <row r="2225" spans="3:6">
      <c r="C2225" s="209" t="s">
        <v>456</v>
      </c>
      <c r="D2225" s="188">
        <v>102059449</v>
      </c>
      <c r="E2225" s="188">
        <v>57245265</v>
      </c>
      <c r="F2225" s="188">
        <v>55208565.359999999</v>
      </c>
    </row>
    <row r="2226" spans="3:6">
      <c r="C2226" s="220" t="s">
        <v>794</v>
      </c>
      <c r="D2226" s="188">
        <v>102059449</v>
      </c>
      <c r="E2226" s="188">
        <v>57245265</v>
      </c>
      <c r="F2226" s="188">
        <v>55208565.359999999</v>
      </c>
    </row>
    <row r="2227" spans="3:6">
      <c r="C2227" s="209" t="s">
        <v>3989</v>
      </c>
      <c r="D2227" s="188">
        <v>2348246</v>
      </c>
      <c r="E2227" s="188">
        <v>0</v>
      </c>
      <c r="F2227" s="188">
        <v>0</v>
      </c>
    </row>
    <row r="2228" spans="3:6">
      <c r="C2228" s="220" t="s">
        <v>795</v>
      </c>
      <c r="D2228" s="188">
        <v>2348246</v>
      </c>
      <c r="E2228" s="188">
        <v>0</v>
      </c>
      <c r="F2228" s="188">
        <v>0</v>
      </c>
    </row>
    <row r="2229" spans="3:6">
      <c r="C2229" s="209" t="s">
        <v>457</v>
      </c>
      <c r="D2229" s="188">
        <v>38350423</v>
      </c>
      <c r="E2229" s="188">
        <v>41186489</v>
      </c>
      <c r="F2229" s="188">
        <v>41036817.609999999</v>
      </c>
    </row>
    <row r="2230" spans="3:6">
      <c r="C2230" s="220" t="s">
        <v>796</v>
      </c>
      <c r="D2230" s="188">
        <v>38350423</v>
      </c>
      <c r="E2230" s="188">
        <v>41186489</v>
      </c>
      <c r="F2230" s="188">
        <v>41036817.609999999</v>
      </c>
    </row>
    <row r="2231" spans="3:6">
      <c r="C2231" s="209" t="s">
        <v>3988</v>
      </c>
      <c r="D2231" s="188">
        <v>1892708</v>
      </c>
      <c r="E2231" s="188">
        <v>0</v>
      </c>
      <c r="F2231" s="188">
        <v>0</v>
      </c>
    </row>
    <row r="2232" spans="3:6">
      <c r="C2232" s="220" t="s">
        <v>797</v>
      </c>
      <c r="D2232" s="188">
        <v>1892708</v>
      </c>
      <c r="E2232" s="188">
        <v>0</v>
      </c>
      <c r="F2232" s="188">
        <v>0</v>
      </c>
    </row>
    <row r="2233" spans="3:6">
      <c r="C2233" s="209" t="s">
        <v>4253</v>
      </c>
      <c r="D2233" s="188">
        <v>0</v>
      </c>
      <c r="E2233" s="188">
        <v>0</v>
      </c>
      <c r="F2233" s="188">
        <v>0</v>
      </c>
    </row>
    <row r="2234" spans="3:6">
      <c r="C2234" s="220" t="s">
        <v>4252</v>
      </c>
      <c r="D2234" s="188">
        <v>0</v>
      </c>
      <c r="E2234" s="188">
        <v>0</v>
      </c>
      <c r="F2234" s="188">
        <v>0</v>
      </c>
    </row>
    <row r="2235" spans="3:6">
      <c r="C2235" s="209" t="s">
        <v>3987</v>
      </c>
      <c r="D2235" s="188">
        <v>0</v>
      </c>
      <c r="E2235" s="188">
        <v>21530610</v>
      </c>
      <c r="F2235" s="188">
        <v>21530609.800000001</v>
      </c>
    </row>
    <row r="2236" spans="3:6">
      <c r="C2236" s="220" t="s">
        <v>3207</v>
      </c>
      <c r="D2236" s="188">
        <v>0</v>
      </c>
      <c r="E2236" s="188">
        <v>21530610</v>
      </c>
      <c r="F2236" s="188">
        <v>21530609.800000001</v>
      </c>
    </row>
    <row r="2237" spans="3:6">
      <c r="C2237" s="209" t="s">
        <v>4251</v>
      </c>
      <c r="D2237" s="188">
        <v>0</v>
      </c>
      <c r="E2237" s="188">
        <v>0</v>
      </c>
      <c r="F2237" s="188">
        <v>0</v>
      </c>
    </row>
    <row r="2238" spans="3:6">
      <c r="C2238" s="220" t="s">
        <v>4250</v>
      </c>
      <c r="D2238" s="188">
        <v>0</v>
      </c>
      <c r="E2238" s="188">
        <v>0</v>
      </c>
      <c r="F2238" s="188">
        <v>0</v>
      </c>
    </row>
    <row r="2239" spans="3:6">
      <c r="C2239" s="209" t="s">
        <v>2637</v>
      </c>
      <c r="D2239" s="188">
        <v>40806357</v>
      </c>
      <c r="E2239" s="188">
        <v>38083046</v>
      </c>
      <c r="F2239" s="188">
        <v>38082999.969999999</v>
      </c>
    </row>
    <row r="2240" spans="3:6">
      <c r="C2240" s="220" t="s">
        <v>2638</v>
      </c>
      <c r="D2240" s="188">
        <v>40806357</v>
      </c>
      <c r="E2240" s="188">
        <v>38083046</v>
      </c>
      <c r="F2240" s="188">
        <v>38082999.969999999</v>
      </c>
    </row>
    <row r="2241" spans="3:6">
      <c r="C2241" s="209" t="s">
        <v>3676</v>
      </c>
      <c r="D2241" s="188">
        <v>0</v>
      </c>
      <c r="E2241" s="188">
        <v>200895334.66</v>
      </c>
      <c r="F2241" s="188">
        <v>163354309.13</v>
      </c>
    </row>
    <row r="2242" spans="3:6">
      <c r="C2242" s="220" t="s">
        <v>3675</v>
      </c>
      <c r="D2242" s="188">
        <v>0</v>
      </c>
      <c r="E2242" s="188">
        <v>200895334.66</v>
      </c>
      <c r="F2242" s="188">
        <v>163354309.13</v>
      </c>
    </row>
    <row r="2243" spans="3:6">
      <c r="C2243" s="209" t="s">
        <v>1339</v>
      </c>
      <c r="D2243" s="188">
        <v>4628889</v>
      </c>
      <c r="E2243" s="188">
        <v>1.95</v>
      </c>
      <c r="F2243" s="188">
        <v>0</v>
      </c>
    </row>
    <row r="2244" spans="3:6">
      <c r="C2244" s="220" t="s">
        <v>1340</v>
      </c>
      <c r="D2244" s="188">
        <v>4628889</v>
      </c>
      <c r="E2244" s="188">
        <v>1.95</v>
      </c>
      <c r="F2244" s="188">
        <v>0</v>
      </c>
    </row>
    <row r="2245" spans="3:6">
      <c r="C2245" s="209" t="s">
        <v>1341</v>
      </c>
      <c r="D2245" s="188">
        <v>11116179</v>
      </c>
      <c r="E2245" s="188">
        <v>0</v>
      </c>
      <c r="F2245" s="188">
        <v>0</v>
      </c>
    </row>
    <row r="2246" spans="3:6">
      <c r="C2246" s="220" t="s">
        <v>1342</v>
      </c>
      <c r="D2246" s="188">
        <v>11116179</v>
      </c>
      <c r="E2246" s="188">
        <v>0</v>
      </c>
      <c r="F2246" s="188">
        <v>0</v>
      </c>
    </row>
    <row r="2247" spans="3:6">
      <c r="C2247" s="209" t="s">
        <v>1343</v>
      </c>
      <c r="D2247" s="188">
        <v>11116179</v>
      </c>
      <c r="E2247" s="188">
        <v>1.37</v>
      </c>
      <c r="F2247" s="188">
        <v>0</v>
      </c>
    </row>
    <row r="2248" spans="3:6">
      <c r="C2248" s="220" t="s">
        <v>1344</v>
      </c>
      <c r="D2248" s="188">
        <v>11116179</v>
      </c>
      <c r="E2248" s="188">
        <v>1.37</v>
      </c>
      <c r="F2248" s="188">
        <v>0</v>
      </c>
    </row>
    <row r="2249" spans="3:6">
      <c r="C2249" s="209" t="s">
        <v>1345</v>
      </c>
      <c r="D2249" s="188">
        <v>6606206</v>
      </c>
      <c r="E2249" s="188">
        <v>1.83</v>
      </c>
      <c r="F2249" s="188">
        <v>0</v>
      </c>
    </row>
    <row r="2250" spans="3:6">
      <c r="C2250" s="220" t="s">
        <v>1346</v>
      </c>
      <c r="D2250" s="188">
        <v>6606206</v>
      </c>
      <c r="E2250" s="188">
        <v>1.83</v>
      </c>
      <c r="F2250" s="188">
        <v>0</v>
      </c>
    </row>
    <row r="2251" spans="3:6">
      <c r="C2251" s="209" t="s">
        <v>3986</v>
      </c>
      <c r="D2251" s="188">
        <v>6606206</v>
      </c>
      <c r="E2251" s="188">
        <v>2356102.58</v>
      </c>
      <c r="F2251" s="188">
        <v>2356102.58</v>
      </c>
    </row>
    <row r="2252" spans="3:6">
      <c r="C2252" s="220" t="s">
        <v>1347</v>
      </c>
      <c r="D2252" s="188">
        <v>6606206</v>
      </c>
      <c r="E2252" s="188">
        <v>2356102.58</v>
      </c>
      <c r="F2252" s="188">
        <v>2356102.58</v>
      </c>
    </row>
    <row r="2253" spans="3:6">
      <c r="C2253" s="209" t="s">
        <v>2709</v>
      </c>
      <c r="D2253" s="188">
        <v>7152038</v>
      </c>
      <c r="E2253" s="188">
        <v>38580569.770000003</v>
      </c>
      <c r="F2253" s="188">
        <v>26162505.77</v>
      </c>
    </row>
    <row r="2254" spans="3:6">
      <c r="C2254" s="220" t="s">
        <v>798</v>
      </c>
      <c r="D2254" s="188">
        <v>7152038</v>
      </c>
      <c r="E2254" s="188">
        <v>38580569.770000003</v>
      </c>
      <c r="F2254" s="188">
        <v>26162505.77</v>
      </c>
    </row>
    <row r="2255" spans="3:6">
      <c r="C2255" s="209" t="s">
        <v>4249</v>
      </c>
      <c r="D2255" s="188">
        <v>0</v>
      </c>
      <c r="E2255" s="188">
        <v>50673000</v>
      </c>
      <c r="F2255" s="188">
        <v>50672403.539999999</v>
      </c>
    </row>
    <row r="2256" spans="3:6">
      <c r="C2256" s="220" t="s">
        <v>4248</v>
      </c>
      <c r="D2256" s="188">
        <v>0</v>
      </c>
      <c r="E2256" s="188">
        <v>50673000</v>
      </c>
      <c r="F2256" s="188">
        <v>50672403.539999999</v>
      </c>
    </row>
    <row r="2257" spans="3:6">
      <c r="C2257" s="209" t="s">
        <v>458</v>
      </c>
      <c r="D2257" s="188">
        <v>62173252</v>
      </c>
      <c r="E2257" s="188">
        <v>19886456</v>
      </c>
      <c r="F2257" s="188">
        <v>19886451.359999999</v>
      </c>
    </row>
    <row r="2258" spans="3:6">
      <c r="C2258" s="220" t="s">
        <v>799</v>
      </c>
      <c r="D2258" s="188">
        <v>62173252</v>
      </c>
      <c r="E2258" s="188">
        <v>19886456</v>
      </c>
      <c r="F2258" s="188">
        <v>19886451.359999999</v>
      </c>
    </row>
    <row r="2259" spans="3:6">
      <c r="C2259" s="209" t="s">
        <v>2976</v>
      </c>
      <c r="D2259" s="188">
        <v>18492779</v>
      </c>
      <c r="E2259" s="188">
        <v>47065285</v>
      </c>
      <c r="F2259" s="188">
        <v>47065283.609999999</v>
      </c>
    </row>
    <row r="2260" spans="3:6">
      <c r="C2260" s="220" t="s">
        <v>2977</v>
      </c>
      <c r="D2260" s="188">
        <v>18492779</v>
      </c>
      <c r="E2260" s="188">
        <v>47065285</v>
      </c>
      <c r="F2260" s="188">
        <v>47065283.609999999</v>
      </c>
    </row>
    <row r="2261" spans="3:6">
      <c r="C2261" s="209" t="s">
        <v>459</v>
      </c>
      <c r="D2261" s="188">
        <v>8417867</v>
      </c>
      <c r="E2261" s="188">
        <v>6781266.6600000001</v>
      </c>
      <c r="F2261" s="188">
        <v>2420890.69</v>
      </c>
    </row>
    <row r="2262" spans="3:6">
      <c r="C2262" s="220" t="s">
        <v>800</v>
      </c>
      <c r="D2262" s="188">
        <v>8417867</v>
      </c>
      <c r="E2262" s="188">
        <v>6781266.6600000001</v>
      </c>
      <c r="F2262" s="188">
        <v>2420890.69</v>
      </c>
    </row>
    <row r="2263" spans="3:6">
      <c r="C2263" s="209" t="s">
        <v>3166</v>
      </c>
      <c r="D2263" s="188">
        <v>0</v>
      </c>
      <c r="E2263" s="188">
        <v>30721573.530000001</v>
      </c>
      <c r="F2263" s="188">
        <v>29301575.420000002</v>
      </c>
    </row>
    <row r="2264" spans="3:6">
      <c r="C2264" s="220" t="s">
        <v>3167</v>
      </c>
      <c r="D2264" s="188">
        <v>0</v>
      </c>
      <c r="E2264" s="188">
        <v>30721573.530000001</v>
      </c>
      <c r="F2264" s="188">
        <v>29301575.420000002</v>
      </c>
    </row>
    <row r="2265" spans="3:6">
      <c r="C2265" s="209" t="s">
        <v>460</v>
      </c>
      <c r="D2265" s="188">
        <v>7422513</v>
      </c>
      <c r="E2265" s="188">
        <v>3337304</v>
      </c>
      <c r="F2265" s="188">
        <v>683422.51</v>
      </c>
    </row>
    <row r="2266" spans="3:6">
      <c r="C2266" s="220" t="s">
        <v>801</v>
      </c>
      <c r="D2266" s="188">
        <v>7422513</v>
      </c>
      <c r="E2266" s="188">
        <v>3337304</v>
      </c>
      <c r="F2266" s="188">
        <v>683422.51</v>
      </c>
    </row>
    <row r="2267" spans="3:6">
      <c r="C2267" s="209" t="s">
        <v>2251</v>
      </c>
      <c r="D2267" s="188">
        <v>6779437</v>
      </c>
      <c r="E2267" s="188">
        <v>1</v>
      </c>
      <c r="F2267" s="188">
        <v>0</v>
      </c>
    </row>
    <row r="2268" spans="3:6">
      <c r="C2268" s="220" t="s">
        <v>2252</v>
      </c>
      <c r="D2268" s="188">
        <v>6779437</v>
      </c>
      <c r="E2268" s="188">
        <v>1</v>
      </c>
      <c r="F2268" s="188">
        <v>0</v>
      </c>
    </row>
    <row r="2269" spans="3:6">
      <c r="C2269" s="209" t="s">
        <v>3985</v>
      </c>
      <c r="D2269" s="188">
        <v>7491187</v>
      </c>
      <c r="E2269" s="188">
        <v>8596875.2699999996</v>
      </c>
      <c r="F2269" s="188">
        <v>8596874.2699999996</v>
      </c>
    </row>
    <row r="2270" spans="3:6">
      <c r="C2270" s="220" t="s">
        <v>2978</v>
      </c>
      <c r="D2270" s="188">
        <v>7491187</v>
      </c>
      <c r="E2270" s="188">
        <v>8596875.2699999996</v>
      </c>
      <c r="F2270" s="188">
        <v>8596874.2699999996</v>
      </c>
    </row>
    <row r="2271" spans="3:6">
      <c r="C2271" s="209" t="s">
        <v>2253</v>
      </c>
      <c r="D2271" s="188">
        <v>4802120</v>
      </c>
      <c r="E2271" s="188">
        <v>1</v>
      </c>
      <c r="F2271" s="188">
        <v>0</v>
      </c>
    </row>
    <row r="2272" spans="3:6">
      <c r="C2272" s="220" t="s">
        <v>2254</v>
      </c>
      <c r="D2272" s="188">
        <v>4802120</v>
      </c>
      <c r="E2272" s="188">
        <v>1</v>
      </c>
      <c r="F2272" s="188">
        <v>0</v>
      </c>
    </row>
    <row r="2273" spans="3:6">
      <c r="C2273" s="209" t="s">
        <v>2255</v>
      </c>
      <c r="D2273" s="188">
        <v>4802120</v>
      </c>
      <c r="E2273" s="188">
        <v>1</v>
      </c>
      <c r="F2273" s="188">
        <v>0</v>
      </c>
    </row>
    <row r="2274" spans="3:6">
      <c r="C2274" s="220" t="s">
        <v>2256</v>
      </c>
      <c r="D2274" s="188">
        <v>4802120</v>
      </c>
      <c r="E2274" s="188">
        <v>1</v>
      </c>
      <c r="F2274" s="188">
        <v>0</v>
      </c>
    </row>
    <row r="2275" spans="3:6">
      <c r="C2275" s="209" t="s">
        <v>2979</v>
      </c>
      <c r="D2275" s="188">
        <v>5743888</v>
      </c>
      <c r="E2275" s="188">
        <v>8030598</v>
      </c>
      <c r="F2275" s="188">
        <v>8030598</v>
      </c>
    </row>
    <row r="2276" spans="3:6">
      <c r="C2276" s="220" t="s">
        <v>2980</v>
      </c>
      <c r="D2276" s="188">
        <v>5743888</v>
      </c>
      <c r="E2276" s="188">
        <v>8030598</v>
      </c>
      <c r="F2276" s="188">
        <v>8030598</v>
      </c>
    </row>
    <row r="2277" spans="3:6">
      <c r="C2277" s="209" t="s">
        <v>2981</v>
      </c>
      <c r="D2277" s="188">
        <v>3960000</v>
      </c>
      <c r="E2277" s="188">
        <v>12952</v>
      </c>
      <c r="F2277" s="188">
        <v>0</v>
      </c>
    </row>
    <row r="2278" spans="3:6">
      <c r="C2278" s="220" t="s">
        <v>2982</v>
      </c>
      <c r="D2278" s="188">
        <v>3960000</v>
      </c>
      <c r="E2278" s="188">
        <v>12952</v>
      </c>
      <c r="F2278" s="188">
        <v>0</v>
      </c>
    </row>
    <row r="2279" spans="3:6">
      <c r="C2279" s="209" t="s">
        <v>3261</v>
      </c>
      <c r="D2279" s="188">
        <v>0</v>
      </c>
      <c r="E2279" s="188">
        <v>0.23</v>
      </c>
      <c r="F2279" s="188">
        <v>0</v>
      </c>
    </row>
    <row r="2280" spans="3:6">
      <c r="C2280" s="220" t="s">
        <v>3260</v>
      </c>
      <c r="D2280" s="188">
        <v>0</v>
      </c>
      <c r="E2280" s="188">
        <v>0.23</v>
      </c>
      <c r="F2280" s="188">
        <v>0</v>
      </c>
    </row>
    <row r="2281" spans="3:6">
      <c r="C2281" s="209" t="s">
        <v>2983</v>
      </c>
      <c r="D2281" s="188">
        <v>6965791</v>
      </c>
      <c r="E2281" s="188">
        <v>9207128</v>
      </c>
      <c r="F2281" s="188">
        <v>9207128</v>
      </c>
    </row>
    <row r="2282" spans="3:6">
      <c r="C2282" s="220" t="s">
        <v>2984</v>
      </c>
      <c r="D2282" s="188">
        <v>6965791</v>
      </c>
      <c r="E2282" s="188">
        <v>9207128</v>
      </c>
      <c r="F2282" s="188">
        <v>9207128</v>
      </c>
    </row>
    <row r="2283" spans="3:6">
      <c r="C2283" s="209" t="s">
        <v>2985</v>
      </c>
      <c r="D2283" s="188">
        <v>3960000</v>
      </c>
      <c r="E2283" s="188">
        <v>17445</v>
      </c>
      <c r="F2283" s="188">
        <v>0</v>
      </c>
    </row>
    <row r="2284" spans="3:6">
      <c r="C2284" s="220" t="s">
        <v>2986</v>
      </c>
      <c r="D2284" s="188">
        <v>3960000</v>
      </c>
      <c r="E2284" s="188">
        <v>17445</v>
      </c>
      <c r="F2284" s="188">
        <v>0</v>
      </c>
    </row>
    <row r="2285" spans="3:6">
      <c r="C2285" s="209" t="s">
        <v>2639</v>
      </c>
      <c r="D2285" s="188">
        <v>18051942</v>
      </c>
      <c r="E2285" s="188">
        <v>10000000</v>
      </c>
      <c r="F2285" s="188">
        <v>10000000</v>
      </c>
    </row>
    <row r="2286" spans="3:6">
      <c r="C2286" s="220" t="s">
        <v>2640</v>
      </c>
      <c r="D2286" s="188">
        <v>18051942</v>
      </c>
      <c r="E2286" s="188">
        <v>10000000</v>
      </c>
      <c r="F2286" s="188">
        <v>10000000</v>
      </c>
    </row>
    <row r="2287" spans="3:6">
      <c r="C2287" s="208" t="s">
        <v>281</v>
      </c>
      <c r="D2287" s="196">
        <v>533192520</v>
      </c>
      <c r="E2287" s="196">
        <v>845032295.38999999</v>
      </c>
      <c r="F2287" s="196">
        <v>508642911.87</v>
      </c>
    </row>
    <row r="2288" spans="3:6">
      <c r="C2288" s="209" t="s">
        <v>3984</v>
      </c>
      <c r="D2288" s="188">
        <v>175307636</v>
      </c>
      <c r="E2288" s="188">
        <v>282168443</v>
      </c>
      <c r="F2288" s="188">
        <v>203592577.90000001</v>
      </c>
    </row>
    <row r="2289" spans="3:6">
      <c r="C2289" s="220" t="s">
        <v>1348</v>
      </c>
      <c r="D2289" s="188">
        <v>175307636</v>
      </c>
      <c r="E2289" s="188">
        <v>282168443</v>
      </c>
      <c r="F2289" s="188">
        <v>203592577.90000001</v>
      </c>
    </row>
    <row r="2290" spans="3:6">
      <c r="C2290" s="209" t="s">
        <v>3983</v>
      </c>
      <c r="D2290" s="188">
        <v>171737257</v>
      </c>
      <c r="E2290" s="188">
        <v>171737257</v>
      </c>
      <c r="F2290" s="188">
        <v>113355968.52000001</v>
      </c>
    </row>
    <row r="2291" spans="3:6">
      <c r="C2291" s="220" t="s">
        <v>1349</v>
      </c>
      <c r="D2291" s="188">
        <v>171737257</v>
      </c>
      <c r="E2291" s="188">
        <v>171737257</v>
      </c>
      <c r="F2291" s="188">
        <v>113355968.52000001</v>
      </c>
    </row>
    <row r="2292" spans="3:6">
      <c r="C2292" s="209" t="s">
        <v>3982</v>
      </c>
      <c r="D2292" s="188">
        <v>24000000</v>
      </c>
      <c r="E2292" s="188">
        <v>31944413.59</v>
      </c>
      <c r="F2292" s="188">
        <v>26943950.84</v>
      </c>
    </row>
    <row r="2293" spans="3:6">
      <c r="C2293" s="220" t="s">
        <v>1350</v>
      </c>
      <c r="D2293" s="188">
        <v>24000000</v>
      </c>
      <c r="E2293" s="188">
        <v>31944413.59</v>
      </c>
      <c r="F2293" s="188">
        <v>26943950.84</v>
      </c>
    </row>
    <row r="2294" spans="3:6">
      <c r="C2294" s="209" t="s">
        <v>2710</v>
      </c>
      <c r="D2294" s="188">
        <v>27000000</v>
      </c>
      <c r="E2294" s="188">
        <v>38011943.140000001</v>
      </c>
      <c r="F2294" s="188">
        <v>19536310.719999999</v>
      </c>
    </row>
    <row r="2295" spans="3:6">
      <c r="C2295" s="220" t="s">
        <v>1351</v>
      </c>
      <c r="D2295" s="188">
        <v>27000000</v>
      </c>
      <c r="E2295" s="188">
        <v>38011943.140000001</v>
      </c>
      <c r="F2295" s="188">
        <v>19536310.719999999</v>
      </c>
    </row>
    <row r="2296" spans="3:6">
      <c r="C2296" s="209" t="s">
        <v>2987</v>
      </c>
      <c r="D2296" s="188">
        <v>14653636</v>
      </c>
      <c r="E2296" s="188">
        <v>17254811.219999999</v>
      </c>
      <c r="F2296" s="188">
        <v>9930242.0600000005</v>
      </c>
    </row>
    <row r="2297" spans="3:6">
      <c r="C2297" s="220" t="s">
        <v>2522</v>
      </c>
      <c r="D2297" s="188">
        <v>14653636</v>
      </c>
      <c r="E2297" s="188">
        <v>17254811.219999999</v>
      </c>
      <c r="F2297" s="188">
        <v>9930242.0600000005</v>
      </c>
    </row>
    <row r="2298" spans="3:6">
      <c r="C2298" s="209" t="s">
        <v>2988</v>
      </c>
      <c r="D2298" s="188">
        <v>26168408</v>
      </c>
      <c r="E2298" s="188">
        <v>20667372.539999999</v>
      </c>
      <c r="F2298" s="188">
        <v>20667372.23</v>
      </c>
    </row>
    <row r="2299" spans="3:6">
      <c r="C2299" s="220" t="s">
        <v>2523</v>
      </c>
      <c r="D2299" s="188">
        <v>26168408</v>
      </c>
      <c r="E2299" s="188">
        <v>20667372.539999999</v>
      </c>
      <c r="F2299" s="188">
        <v>20667372.23</v>
      </c>
    </row>
    <row r="2300" spans="3:6">
      <c r="C2300" s="209" t="s">
        <v>2530</v>
      </c>
      <c r="D2300" s="188">
        <v>12761600</v>
      </c>
      <c r="E2300" s="188">
        <v>0</v>
      </c>
      <c r="F2300" s="188">
        <v>0</v>
      </c>
    </row>
    <row r="2301" spans="3:6">
      <c r="C2301" s="220" t="s">
        <v>2531</v>
      </c>
      <c r="D2301" s="188">
        <v>12761600</v>
      </c>
      <c r="E2301" s="188">
        <v>0</v>
      </c>
      <c r="F2301" s="188">
        <v>0</v>
      </c>
    </row>
    <row r="2302" spans="3:6">
      <c r="C2302" s="209" t="s">
        <v>2532</v>
      </c>
      <c r="D2302" s="188">
        <v>11944568</v>
      </c>
      <c r="E2302" s="188">
        <v>15700008</v>
      </c>
      <c r="F2302" s="188">
        <v>5342143.75</v>
      </c>
    </row>
    <row r="2303" spans="3:6">
      <c r="C2303" s="220" t="s">
        <v>2533</v>
      </c>
      <c r="D2303" s="188">
        <v>11944568</v>
      </c>
      <c r="E2303" s="188">
        <v>15700008</v>
      </c>
      <c r="F2303" s="188">
        <v>5342143.75</v>
      </c>
    </row>
    <row r="2304" spans="3:6">
      <c r="C2304" s="209" t="s">
        <v>3981</v>
      </c>
      <c r="D2304" s="188">
        <v>15760002</v>
      </c>
      <c r="E2304" s="188">
        <v>30522009.210000001</v>
      </c>
      <c r="F2304" s="188">
        <v>11891007.199999999</v>
      </c>
    </row>
    <row r="2305" spans="3:6">
      <c r="C2305" s="220" t="s">
        <v>2534</v>
      </c>
      <c r="D2305" s="188">
        <v>15760002</v>
      </c>
      <c r="E2305" s="188">
        <v>30522009.210000001</v>
      </c>
      <c r="F2305" s="188">
        <v>11891007.199999999</v>
      </c>
    </row>
    <row r="2306" spans="3:6">
      <c r="C2306" s="209" t="s">
        <v>2542</v>
      </c>
      <c r="D2306" s="188">
        <v>9859408</v>
      </c>
      <c r="E2306" s="188">
        <v>30260964.59</v>
      </c>
      <c r="F2306" s="188">
        <v>30260964.59</v>
      </c>
    </row>
    <row r="2307" spans="3:6">
      <c r="C2307" s="220" t="s">
        <v>2543</v>
      </c>
      <c r="D2307" s="188">
        <v>9859408</v>
      </c>
      <c r="E2307" s="188">
        <v>30260964.59</v>
      </c>
      <c r="F2307" s="188">
        <v>30260964.59</v>
      </c>
    </row>
    <row r="2308" spans="3:6">
      <c r="C2308" s="209" t="s">
        <v>3980</v>
      </c>
      <c r="D2308" s="188">
        <v>44000005</v>
      </c>
      <c r="E2308" s="188">
        <v>45388835.75</v>
      </c>
      <c r="F2308" s="188">
        <v>44102496.810000002</v>
      </c>
    </row>
    <row r="2309" spans="3:6">
      <c r="C2309" s="220" t="s">
        <v>2641</v>
      </c>
      <c r="D2309" s="188">
        <v>44000005</v>
      </c>
      <c r="E2309" s="188">
        <v>45388835.75</v>
      </c>
      <c r="F2309" s="188">
        <v>44102496.810000002</v>
      </c>
    </row>
    <row r="2310" spans="3:6">
      <c r="C2310" s="209" t="s">
        <v>3168</v>
      </c>
      <c r="D2310" s="188">
        <v>0</v>
      </c>
      <c r="E2310" s="188">
        <v>17946237.349999998</v>
      </c>
      <c r="F2310" s="188">
        <v>10662551.119999999</v>
      </c>
    </row>
    <row r="2311" spans="3:6">
      <c r="C2311" s="220" t="s">
        <v>3169</v>
      </c>
      <c r="D2311" s="188">
        <v>0</v>
      </c>
      <c r="E2311" s="188">
        <v>17946237.349999998</v>
      </c>
      <c r="F2311" s="188">
        <v>10662551.119999999</v>
      </c>
    </row>
    <row r="2312" spans="3:6">
      <c r="C2312" s="209" t="s">
        <v>3979</v>
      </c>
      <c r="D2312" s="188">
        <v>0</v>
      </c>
      <c r="E2312" s="188">
        <v>48800000</v>
      </c>
      <c r="F2312" s="188">
        <v>8440183.9500000011</v>
      </c>
    </row>
    <row r="2313" spans="3:6">
      <c r="C2313" s="220" t="s">
        <v>3170</v>
      </c>
      <c r="D2313" s="188">
        <v>0</v>
      </c>
      <c r="E2313" s="188">
        <v>48800000</v>
      </c>
      <c r="F2313" s="188">
        <v>8440183.9500000011</v>
      </c>
    </row>
    <row r="2314" spans="3:6">
      <c r="C2314" s="209" t="s">
        <v>3188</v>
      </c>
      <c r="D2314" s="188">
        <v>0</v>
      </c>
      <c r="E2314" s="188">
        <v>22630000</v>
      </c>
      <c r="F2314" s="188">
        <v>3917142.18</v>
      </c>
    </row>
    <row r="2315" spans="3:6">
      <c r="C2315" s="220" t="s">
        <v>3187</v>
      </c>
      <c r="D2315" s="188">
        <v>0</v>
      </c>
      <c r="E2315" s="188">
        <v>22630000</v>
      </c>
      <c r="F2315" s="188">
        <v>3917142.18</v>
      </c>
    </row>
    <row r="2316" spans="3:6">
      <c r="C2316" s="209" t="s">
        <v>3619</v>
      </c>
      <c r="D2316" s="188">
        <v>0</v>
      </c>
      <c r="E2316" s="188">
        <v>72000000</v>
      </c>
      <c r="F2316" s="188">
        <v>0</v>
      </c>
    </row>
    <row r="2317" spans="3:6">
      <c r="C2317" s="220" t="s">
        <v>3618</v>
      </c>
      <c r="D2317" s="188">
        <v>0</v>
      </c>
      <c r="E2317" s="188">
        <v>72000000</v>
      </c>
      <c r="F2317" s="188">
        <v>0</v>
      </c>
    </row>
    <row r="2318" spans="3:6">
      <c r="C2318" s="208" t="s">
        <v>296</v>
      </c>
      <c r="D2318" s="196">
        <v>0</v>
      </c>
      <c r="E2318" s="196">
        <v>49999607.280000001</v>
      </c>
      <c r="F2318" s="196">
        <v>0</v>
      </c>
    </row>
    <row r="2319" spans="3:6">
      <c r="C2319" s="209" t="s">
        <v>3261</v>
      </c>
      <c r="D2319" s="188">
        <v>0</v>
      </c>
      <c r="E2319" s="188">
        <v>49999607.280000001</v>
      </c>
      <c r="F2319" s="188">
        <v>0</v>
      </c>
    </row>
    <row r="2320" spans="3:6">
      <c r="C2320" s="220" t="s">
        <v>3260</v>
      </c>
      <c r="D2320" s="188">
        <v>0</v>
      </c>
      <c r="E2320" s="188">
        <v>49999607.280000001</v>
      </c>
      <c r="F2320" s="188">
        <v>0</v>
      </c>
    </row>
    <row r="2321" spans="3:6">
      <c r="C2321" s="207" t="s">
        <v>290</v>
      </c>
      <c r="D2321" s="188">
        <v>2170135035</v>
      </c>
      <c r="E2321" s="188">
        <v>2855306852.1599989</v>
      </c>
      <c r="F2321" s="188">
        <v>2552576422.0599995</v>
      </c>
    </row>
    <row r="2322" spans="3:6">
      <c r="C2322" s="208" t="s">
        <v>279</v>
      </c>
      <c r="D2322" s="196">
        <v>2012722468</v>
      </c>
      <c r="E2322" s="196">
        <v>2641534097.9399986</v>
      </c>
      <c r="F2322" s="196">
        <v>2469649313.7599993</v>
      </c>
    </row>
    <row r="2323" spans="3:6">
      <c r="C2323" s="209" t="s">
        <v>461</v>
      </c>
      <c r="D2323" s="188">
        <v>3141627</v>
      </c>
      <c r="E2323" s="188">
        <v>9736967.4000000004</v>
      </c>
      <c r="F2323" s="188">
        <v>2835733.04</v>
      </c>
    </row>
    <row r="2324" spans="3:6">
      <c r="C2324" s="220" t="s">
        <v>803</v>
      </c>
      <c r="D2324" s="188">
        <v>3141627</v>
      </c>
      <c r="E2324" s="188">
        <v>9736967.4000000004</v>
      </c>
      <c r="F2324" s="188">
        <v>2835733.04</v>
      </c>
    </row>
    <row r="2325" spans="3:6">
      <c r="C2325" s="209" t="s">
        <v>462</v>
      </c>
      <c r="D2325" s="188">
        <v>23910828</v>
      </c>
      <c r="E2325" s="188">
        <v>17433594</v>
      </c>
      <c r="F2325" s="188">
        <v>17433593.879999999</v>
      </c>
    </row>
    <row r="2326" spans="3:6">
      <c r="C2326" s="220" t="s">
        <v>804</v>
      </c>
      <c r="D2326" s="188">
        <v>23910828</v>
      </c>
      <c r="E2326" s="188">
        <v>17433594</v>
      </c>
      <c r="F2326" s="188">
        <v>17433593.879999999</v>
      </c>
    </row>
    <row r="2327" spans="3:6">
      <c r="C2327" s="209" t="s">
        <v>3451</v>
      </c>
      <c r="D2327" s="188">
        <v>0</v>
      </c>
      <c r="E2327" s="188">
        <v>0</v>
      </c>
      <c r="F2327" s="188">
        <v>0</v>
      </c>
    </row>
    <row r="2328" spans="3:6">
      <c r="C2328" s="220" t="s">
        <v>3450</v>
      </c>
      <c r="D2328" s="188">
        <v>0</v>
      </c>
      <c r="E2328" s="188">
        <v>0</v>
      </c>
      <c r="F2328" s="188">
        <v>0</v>
      </c>
    </row>
    <row r="2329" spans="3:6">
      <c r="C2329" s="209" t="s">
        <v>3449</v>
      </c>
      <c r="D2329" s="188">
        <v>0</v>
      </c>
      <c r="E2329" s="188">
        <v>0</v>
      </c>
      <c r="F2329" s="188">
        <v>0</v>
      </c>
    </row>
    <row r="2330" spans="3:6">
      <c r="C2330" s="220" t="s">
        <v>3448</v>
      </c>
      <c r="D2330" s="188">
        <v>0</v>
      </c>
      <c r="E2330" s="188">
        <v>0</v>
      </c>
      <c r="F2330" s="188">
        <v>0</v>
      </c>
    </row>
    <row r="2331" spans="3:6">
      <c r="C2331" s="209" t="s">
        <v>1044</v>
      </c>
      <c r="D2331" s="188">
        <v>51966310</v>
      </c>
      <c r="E2331" s="188">
        <v>44992182.200000003</v>
      </c>
      <c r="F2331" s="188">
        <v>33562938.530000001</v>
      </c>
    </row>
    <row r="2332" spans="3:6">
      <c r="C2332" s="220" t="s">
        <v>1045</v>
      </c>
      <c r="D2332" s="188">
        <v>51966310</v>
      </c>
      <c r="E2332" s="188">
        <v>44992182.200000003</v>
      </c>
      <c r="F2332" s="188">
        <v>33562938.530000001</v>
      </c>
    </row>
    <row r="2333" spans="3:6">
      <c r="C2333" s="209" t="s">
        <v>4247</v>
      </c>
      <c r="D2333" s="188">
        <v>0</v>
      </c>
      <c r="E2333" s="188">
        <v>0</v>
      </c>
      <c r="F2333" s="188">
        <v>0</v>
      </c>
    </row>
    <row r="2334" spans="3:6">
      <c r="C2334" s="220" t="s">
        <v>4246</v>
      </c>
      <c r="D2334" s="188">
        <v>0</v>
      </c>
      <c r="E2334" s="188">
        <v>0</v>
      </c>
      <c r="F2334" s="188">
        <v>0</v>
      </c>
    </row>
    <row r="2335" spans="3:6">
      <c r="C2335" s="209" t="s">
        <v>4185</v>
      </c>
      <c r="D2335" s="188">
        <v>0</v>
      </c>
      <c r="E2335" s="188">
        <v>1019205.7999999999</v>
      </c>
      <c r="F2335" s="188">
        <v>0</v>
      </c>
    </row>
    <row r="2336" spans="3:6">
      <c r="C2336" s="220" t="s">
        <v>4184</v>
      </c>
      <c r="D2336" s="188">
        <v>0</v>
      </c>
      <c r="E2336" s="188">
        <v>1019205.7999999999</v>
      </c>
      <c r="F2336" s="188">
        <v>0</v>
      </c>
    </row>
    <row r="2337" spans="3:6">
      <c r="C2337" s="209" t="s">
        <v>3978</v>
      </c>
      <c r="D2337" s="188">
        <v>0</v>
      </c>
      <c r="E2337" s="188">
        <v>19738124.02</v>
      </c>
      <c r="F2337" s="188">
        <v>0</v>
      </c>
    </row>
    <row r="2338" spans="3:6">
      <c r="C2338" s="220" t="s">
        <v>3186</v>
      </c>
      <c r="D2338" s="188">
        <v>0</v>
      </c>
      <c r="E2338" s="188">
        <v>19738124.02</v>
      </c>
      <c r="F2338" s="188">
        <v>0</v>
      </c>
    </row>
    <row r="2339" spans="3:6">
      <c r="C2339" s="209" t="s">
        <v>463</v>
      </c>
      <c r="D2339" s="188">
        <v>7428690</v>
      </c>
      <c r="E2339" s="188">
        <v>7428690</v>
      </c>
      <c r="F2339" s="188">
        <v>7428690</v>
      </c>
    </row>
    <row r="2340" spans="3:6">
      <c r="C2340" s="220" t="s">
        <v>805</v>
      </c>
      <c r="D2340" s="188">
        <v>7428690</v>
      </c>
      <c r="E2340" s="188">
        <v>7428690</v>
      </c>
      <c r="F2340" s="188">
        <v>7428690</v>
      </c>
    </row>
    <row r="2341" spans="3:6">
      <c r="C2341" s="209" t="s">
        <v>464</v>
      </c>
      <c r="D2341" s="188">
        <v>388402000</v>
      </c>
      <c r="E2341" s="188">
        <v>847400938.04999995</v>
      </c>
      <c r="F2341" s="188">
        <v>847400934.82999992</v>
      </c>
    </row>
    <row r="2342" spans="3:6">
      <c r="C2342" s="220" t="s">
        <v>806</v>
      </c>
      <c r="D2342" s="188">
        <v>388402000</v>
      </c>
      <c r="E2342" s="188">
        <v>847400938.04999995</v>
      </c>
      <c r="F2342" s="188">
        <v>847400934.82999992</v>
      </c>
    </row>
    <row r="2343" spans="3:6">
      <c r="C2343" s="209" t="s">
        <v>3977</v>
      </c>
      <c r="D2343" s="188">
        <v>0</v>
      </c>
      <c r="E2343" s="188">
        <v>20000000</v>
      </c>
      <c r="F2343" s="188">
        <v>20000000</v>
      </c>
    </row>
    <row r="2344" spans="3:6">
      <c r="C2344" s="220" t="s">
        <v>3674</v>
      </c>
      <c r="D2344" s="188">
        <v>0</v>
      </c>
      <c r="E2344" s="188">
        <v>20000000</v>
      </c>
      <c r="F2344" s="188">
        <v>20000000</v>
      </c>
    </row>
    <row r="2345" spans="3:6">
      <c r="C2345" s="209" t="s">
        <v>2989</v>
      </c>
      <c r="D2345" s="188">
        <v>8638298</v>
      </c>
      <c r="E2345" s="188">
        <v>6138298</v>
      </c>
      <c r="F2345" s="188">
        <v>4462463.46</v>
      </c>
    </row>
    <row r="2346" spans="3:6">
      <c r="C2346" s="220" t="s">
        <v>802</v>
      </c>
      <c r="D2346" s="188">
        <v>8638298</v>
      </c>
      <c r="E2346" s="188">
        <v>6138298</v>
      </c>
      <c r="F2346" s="188">
        <v>4462463.46</v>
      </c>
    </row>
    <row r="2347" spans="3:6">
      <c r="C2347" s="209" t="s">
        <v>3171</v>
      </c>
      <c r="D2347" s="188">
        <v>0</v>
      </c>
      <c r="E2347" s="188">
        <v>10277808.58</v>
      </c>
      <c r="F2347" s="188">
        <v>10277804.83</v>
      </c>
    </row>
    <row r="2348" spans="3:6">
      <c r="C2348" s="220" t="s">
        <v>3172</v>
      </c>
      <c r="D2348" s="188">
        <v>0</v>
      </c>
      <c r="E2348" s="188">
        <v>10277808.58</v>
      </c>
      <c r="F2348" s="188">
        <v>10277804.83</v>
      </c>
    </row>
    <row r="2349" spans="3:6">
      <c r="C2349" s="209" t="s">
        <v>465</v>
      </c>
      <c r="D2349" s="188">
        <v>40554117</v>
      </c>
      <c r="E2349" s="188">
        <v>243651284.84999999</v>
      </c>
      <c r="F2349" s="188">
        <v>195268424.81</v>
      </c>
    </row>
    <row r="2350" spans="3:6">
      <c r="C2350" s="220" t="s">
        <v>807</v>
      </c>
      <c r="D2350" s="188">
        <v>40554117</v>
      </c>
      <c r="E2350" s="188">
        <v>243651284.84999999</v>
      </c>
      <c r="F2350" s="188">
        <v>195268424.81</v>
      </c>
    </row>
    <row r="2351" spans="3:6">
      <c r="C2351" s="209" t="s">
        <v>466</v>
      </c>
      <c r="D2351" s="188">
        <v>4000000</v>
      </c>
      <c r="E2351" s="188">
        <v>5670485.5199999996</v>
      </c>
      <c r="F2351" s="188">
        <v>5529781.2999999998</v>
      </c>
    </row>
    <row r="2352" spans="3:6">
      <c r="C2352" s="220" t="s">
        <v>808</v>
      </c>
      <c r="D2352" s="188">
        <v>4000000</v>
      </c>
      <c r="E2352" s="188">
        <v>5670485.5199999996</v>
      </c>
      <c r="F2352" s="188">
        <v>5529781.2999999998</v>
      </c>
    </row>
    <row r="2353" spans="3:6">
      <c r="C2353" s="209" t="s">
        <v>467</v>
      </c>
      <c r="D2353" s="188">
        <v>4000000</v>
      </c>
      <c r="E2353" s="188">
        <v>4420174.6500000004</v>
      </c>
      <c r="F2353" s="188">
        <v>4420174.6500000004</v>
      </c>
    </row>
    <row r="2354" spans="3:6">
      <c r="C2354" s="220" t="s">
        <v>809</v>
      </c>
      <c r="D2354" s="188">
        <v>4000000</v>
      </c>
      <c r="E2354" s="188">
        <v>4420174.6500000004</v>
      </c>
      <c r="F2354" s="188">
        <v>4420174.6500000004</v>
      </c>
    </row>
    <row r="2355" spans="3:6">
      <c r="C2355" s="209" t="s">
        <v>468</v>
      </c>
      <c r="D2355" s="188">
        <v>8668175</v>
      </c>
      <c r="E2355" s="188">
        <v>12048360</v>
      </c>
      <c r="F2355" s="188">
        <v>1819275.04</v>
      </c>
    </row>
    <row r="2356" spans="3:6">
      <c r="C2356" s="220" t="s">
        <v>810</v>
      </c>
      <c r="D2356" s="188">
        <v>8668175</v>
      </c>
      <c r="E2356" s="188">
        <v>12048360</v>
      </c>
      <c r="F2356" s="188">
        <v>1819275.04</v>
      </c>
    </row>
    <row r="2357" spans="3:6">
      <c r="C2357" s="209" t="s">
        <v>3976</v>
      </c>
      <c r="D2357" s="188">
        <v>4000000</v>
      </c>
      <c r="E2357" s="188">
        <v>3557748.53</v>
      </c>
      <c r="F2357" s="188">
        <v>3557748.53</v>
      </c>
    </row>
    <row r="2358" spans="3:6">
      <c r="C2358" s="220" t="s">
        <v>811</v>
      </c>
      <c r="D2358" s="188">
        <v>4000000</v>
      </c>
      <c r="E2358" s="188">
        <v>3557748.53</v>
      </c>
      <c r="F2358" s="188">
        <v>3557748.53</v>
      </c>
    </row>
    <row r="2359" spans="3:6">
      <c r="C2359" s="209" t="s">
        <v>4245</v>
      </c>
      <c r="D2359" s="188">
        <v>0</v>
      </c>
      <c r="E2359" s="188">
        <v>2087367.72</v>
      </c>
      <c r="F2359" s="188">
        <v>2087367.72</v>
      </c>
    </row>
    <row r="2360" spans="3:6">
      <c r="C2360" s="220" t="s">
        <v>4244</v>
      </c>
      <c r="D2360" s="188">
        <v>0</v>
      </c>
      <c r="E2360" s="188">
        <v>2087367.72</v>
      </c>
      <c r="F2360" s="188">
        <v>2087367.72</v>
      </c>
    </row>
    <row r="2361" spans="3:6">
      <c r="C2361" s="209" t="s">
        <v>469</v>
      </c>
      <c r="D2361" s="188">
        <v>4000000</v>
      </c>
      <c r="E2361" s="188">
        <v>1000000</v>
      </c>
      <c r="F2361" s="188">
        <v>985550.5</v>
      </c>
    </row>
    <row r="2362" spans="3:6">
      <c r="C2362" s="220" t="s">
        <v>812</v>
      </c>
      <c r="D2362" s="188">
        <v>4000000</v>
      </c>
      <c r="E2362" s="188">
        <v>1000000</v>
      </c>
      <c r="F2362" s="188">
        <v>985550.5</v>
      </c>
    </row>
    <row r="2363" spans="3:6">
      <c r="C2363" s="209" t="s">
        <v>470</v>
      </c>
      <c r="D2363" s="188">
        <v>3209853</v>
      </c>
      <c r="E2363" s="188">
        <v>3209853</v>
      </c>
      <c r="F2363" s="188">
        <v>3057787.57</v>
      </c>
    </row>
    <row r="2364" spans="3:6">
      <c r="C2364" s="220" t="s">
        <v>813</v>
      </c>
      <c r="D2364" s="188">
        <v>3209853</v>
      </c>
      <c r="E2364" s="188">
        <v>3209853</v>
      </c>
      <c r="F2364" s="188">
        <v>3057787.57</v>
      </c>
    </row>
    <row r="2365" spans="3:6">
      <c r="C2365" s="209" t="s">
        <v>471</v>
      </c>
      <c r="D2365" s="188">
        <v>3209854</v>
      </c>
      <c r="E2365" s="188">
        <v>2206553.66</v>
      </c>
      <c r="F2365" s="188">
        <v>2206553.66</v>
      </c>
    </row>
    <row r="2366" spans="3:6">
      <c r="C2366" s="220" t="s">
        <v>814</v>
      </c>
      <c r="D2366" s="188">
        <v>3209854</v>
      </c>
      <c r="E2366" s="188">
        <v>2206553.66</v>
      </c>
      <c r="F2366" s="188">
        <v>2206553.66</v>
      </c>
    </row>
    <row r="2367" spans="3:6">
      <c r="C2367" s="209" t="s">
        <v>3975</v>
      </c>
      <c r="D2367" s="188">
        <v>3209853</v>
      </c>
      <c r="E2367" s="188">
        <v>0</v>
      </c>
      <c r="F2367" s="188">
        <v>0</v>
      </c>
    </row>
    <row r="2368" spans="3:6">
      <c r="C2368" s="220" t="s">
        <v>815</v>
      </c>
      <c r="D2368" s="188">
        <v>3209853</v>
      </c>
      <c r="E2368" s="188">
        <v>0</v>
      </c>
      <c r="F2368" s="188">
        <v>0</v>
      </c>
    </row>
    <row r="2369" spans="3:6">
      <c r="C2369" s="209" t="s">
        <v>472</v>
      </c>
      <c r="D2369" s="188">
        <v>89423870</v>
      </c>
      <c r="E2369" s="188">
        <v>19145037.59</v>
      </c>
      <c r="F2369" s="188">
        <v>17089251.010000002</v>
      </c>
    </row>
    <row r="2370" spans="3:6">
      <c r="C2370" s="220" t="s">
        <v>816</v>
      </c>
      <c r="D2370" s="188">
        <v>89423870</v>
      </c>
      <c r="E2370" s="188">
        <v>19145037.59</v>
      </c>
      <c r="F2370" s="188">
        <v>17089251.010000002</v>
      </c>
    </row>
    <row r="2371" spans="3:6">
      <c r="C2371" s="209" t="s">
        <v>473</v>
      </c>
      <c r="D2371" s="188">
        <v>3209853</v>
      </c>
      <c r="E2371" s="188">
        <v>3017579.8</v>
      </c>
      <c r="F2371" s="188">
        <v>3017579.8</v>
      </c>
    </row>
    <row r="2372" spans="3:6">
      <c r="C2372" s="220" t="s">
        <v>817</v>
      </c>
      <c r="D2372" s="188">
        <v>3209853</v>
      </c>
      <c r="E2372" s="188">
        <v>3017579.8</v>
      </c>
      <c r="F2372" s="188">
        <v>3017579.8</v>
      </c>
    </row>
    <row r="2373" spans="3:6">
      <c r="C2373" s="209" t="s">
        <v>3303</v>
      </c>
      <c r="D2373" s="188">
        <v>0</v>
      </c>
      <c r="E2373" s="188">
        <v>15074697.949999999</v>
      </c>
      <c r="F2373" s="188">
        <v>15074695.609999999</v>
      </c>
    </row>
    <row r="2374" spans="3:6">
      <c r="C2374" s="220" t="s">
        <v>3302</v>
      </c>
      <c r="D2374" s="188">
        <v>0</v>
      </c>
      <c r="E2374" s="188">
        <v>15074697.949999999</v>
      </c>
      <c r="F2374" s="188">
        <v>15074695.609999999</v>
      </c>
    </row>
    <row r="2375" spans="3:6">
      <c r="C2375" s="209" t="s">
        <v>4243</v>
      </c>
      <c r="D2375" s="188">
        <v>0</v>
      </c>
      <c r="E2375" s="188">
        <v>5127400</v>
      </c>
      <c r="F2375" s="188">
        <v>5127391.76</v>
      </c>
    </row>
    <row r="2376" spans="3:6">
      <c r="C2376" s="220" t="s">
        <v>4242</v>
      </c>
      <c r="D2376" s="188">
        <v>0</v>
      </c>
      <c r="E2376" s="188">
        <v>5127400</v>
      </c>
      <c r="F2376" s="188">
        <v>5127391.76</v>
      </c>
    </row>
    <row r="2377" spans="3:6">
      <c r="C2377" s="209" t="s">
        <v>3673</v>
      </c>
      <c r="D2377" s="188">
        <v>0</v>
      </c>
      <c r="E2377" s="188">
        <v>0.77</v>
      </c>
      <c r="F2377" s="188">
        <v>0</v>
      </c>
    </row>
    <row r="2378" spans="3:6">
      <c r="C2378" s="220" t="s">
        <v>3672</v>
      </c>
      <c r="D2378" s="188">
        <v>0</v>
      </c>
      <c r="E2378" s="188">
        <v>0.77</v>
      </c>
      <c r="F2378" s="188">
        <v>0</v>
      </c>
    </row>
    <row r="2379" spans="3:6">
      <c r="C2379" s="209" t="s">
        <v>474</v>
      </c>
      <c r="D2379" s="188">
        <v>203433020</v>
      </c>
      <c r="E2379" s="188">
        <v>265343126.30000001</v>
      </c>
      <c r="F2379" s="188">
        <v>264884914.44</v>
      </c>
    </row>
    <row r="2380" spans="3:6">
      <c r="C2380" s="220" t="s">
        <v>818</v>
      </c>
      <c r="D2380" s="188">
        <v>203433020</v>
      </c>
      <c r="E2380" s="188">
        <v>265343126.30000001</v>
      </c>
      <c r="F2380" s="188">
        <v>264884914.44</v>
      </c>
    </row>
    <row r="2381" spans="3:6">
      <c r="C2381" s="209" t="s">
        <v>1614</v>
      </c>
      <c r="D2381" s="188">
        <v>11127992</v>
      </c>
      <c r="E2381" s="188">
        <v>1</v>
      </c>
      <c r="F2381" s="188">
        <v>0</v>
      </c>
    </row>
    <row r="2382" spans="3:6">
      <c r="C2382" s="220" t="s">
        <v>1615</v>
      </c>
      <c r="D2382" s="188">
        <v>11127992</v>
      </c>
      <c r="E2382" s="188">
        <v>1</v>
      </c>
      <c r="F2382" s="188">
        <v>0</v>
      </c>
    </row>
    <row r="2383" spans="3:6">
      <c r="C2383" s="209" t="s">
        <v>3974</v>
      </c>
      <c r="D2383" s="188">
        <v>6683666</v>
      </c>
      <c r="E2383" s="188">
        <v>0</v>
      </c>
      <c r="F2383" s="188">
        <v>0</v>
      </c>
    </row>
    <row r="2384" spans="3:6">
      <c r="C2384" s="220" t="s">
        <v>1616</v>
      </c>
      <c r="D2384" s="188">
        <v>6683666</v>
      </c>
      <c r="E2384" s="188">
        <v>0</v>
      </c>
      <c r="F2384" s="188">
        <v>0</v>
      </c>
    </row>
    <row r="2385" spans="3:6">
      <c r="C2385" s="209" t="s">
        <v>475</v>
      </c>
      <c r="D2385" s="188">
        <v>91340400</v>
      </c>
      <c r="E2385" s="188">
        <v>150637194.96000001</v>
      </c>
      <c r="F2385" s="188">
        <v>99966769.340000004</v>
      </c>
    </row>
    <row r="2386" spans="3:6">
      <c r="C2386" s="220" t="s">
        <v>819</v>
      </c>
      <c r="D2386" s="188">
        <v>91340400</v>
      </c>
      <c r="E2386" s="188">
        <v>150637194.96000001</v>
      </c>
      <c r="F2386" s="188">
        <v>99966769.340000004</v>
      </c>
    </row>
    <row r="2387" spans="3:6">
      <c r="C2387" s="209" t="s">
        <v>1617</v>
      </c>
      <c r="D2387" s="188">
        <v>6683666</v>
      </c>
      <c r="E2387" s="188">
        <v>1</v>
      </c>
      <c r="F2387" s="188">
        <v>0</v>
      </c>
    </row>
    <row r="2388" spans="3:6">
      <c r="C2388" s="220" t="s">
        <v>1618</v>
      </c>
      <c r="D2388" s="188">
        <v>6683666</v>
      </c>
      <c r="E2388" s="188">
        <v>1</v>
      </c>
      <c r="F2388" s="188">
        <v>0</v>
      </c>
    </row>
    <row r="2389" spans="3:6">
      <c r="C2389" s="209" t="s">
        <v>1619</v>
      </c>
      <c r="D2389" s="188">
        <v>11087637</v>
      </c>
      <c r="E2389" s="188">
        <v>0</v>
      </c>
      <c r="F2389" s="188">
        <v>0</v>
      </c>
    </row>
    <row r="2390" spans="3:6">
      <c r="C2390" s="220" t="s">
        <v>1620</v>
      </c>
      <c r="D2390" s="188">
        <v>11087637</v>
      </c>
      <c r="E2390" s="188">
        <v>0</v>
      </c>
      <c r="F2390" s="188">
        <v>0</v>
      </c>
    </row>
    <row r="2391" spans="3:6">
      <c r="C2391" s="209" t="s">
        <v>3973</v>
      </c>
      <c r="D2391" s="188">
        <v>0</v>
      </c>
      <c r="E2391" s="188">
        <v>0</v>
      </c>
      <c r="F2391" s="188">
        <v>0</v>
      </c>
    </row>
    <row r="2392" spans="3:6">
      <c r="C2392" s="220" t="s">
        <v>3671</v>
      </c>
      <c r="D2392" s="188">
        <v>0</v>
      </c>
      <c r="E2392" s="188">
        <v>0</v>
      </c>
      <c r="F2392" s="188">
        <v>0</v>
      </c>
    </row>
    <row r="2393" spans="3:6">
      <c r="C2393" s="209" t="s">
        <v>1621</v>
      </c>
      <c r="D2393" s="188">
        <v>4718384</v>
      </c>
      <c r="E2393" s="188">
        <v>1</v>
      </c>
      <c r="F2393" s="188">
        <v>0</v>
      </c>
    </row>
    <row r="2394" spans="3:6">
      <c r="C2394" s="220" t="s">
        <v>1622</v>
      </c>
      <c r="D2394" s="188">
        <v>4718384</v>
      </c>
      <c r="E2394" s="188">
        <v>1</v>
      </c>
      <c r="F2394" s="188">
        <v>0</v>
      </c>
    </row>
    <row r="2395" spans="3:6">
      <c r="C2395" s="209" t="s">
        <v>1623</v>
      </c>
      <c r="D2395" s="188">
        <v>6659723</v>
      </c>
      <c r="E2395" s="188">
        <v>1</v>
      </c>
      <c r="F2395" s="188">
        <v>0</v>
      </c>
    </row>
    <row r="2396" spans="3:6">
      <c r="C2396" s="220" t="s">
        <v>1624</v>
      </c>
      <c r="D2396" s="188">
        <v>6659723</v>
      </c>
      <c r="E2396" s="188">
        <v>1</v>
      </c>
      <c r="F2396" s="188">
        <v>0</v>
      </c>
    </row>
    <row r="2397" spans="3:6">
      <c r="C2397" s="209" t="s">
        <v>1625</v>
      </c>
      <c r="D2397" s="188">
        <v>11087637</v>
      </c>
      <c r="E2397" s="188">
        <v>0.55000000000000004</v>
      </c>
      <c r="F2397" s="188">
        <v>0</v>
      </c>
    </row>
    <row r="2398" spans="3:6">
      <c r="C2398" s="220" t="s">
        <v>1626</v>
      </c>
      <c r="D2398" s="188">
        <v>11087637</v>
      </c>
      <c r="E2398" s="188">
        <v>0.55000000000000004</v>
      </c>
      <c r="F2398" s="188">
        <v>0</v>
      </c>
    </row>
    <row r="2399" spans="3:6">
      <c r="C2399" s="209" t="s">
        <v>1627</v>
      </c>
      <c r="D2399" s="188">
        <v>11087637</v>
      </c>
      <c r="E2399" s="188">
        <v>1</v>
      </c>
      <c r="F2399" s="188">
        <v>0</v>
      </c>
    </row>
    <row r="2400" spans="3:6">
      <c r="C2400" s="220" t="s">
        <v>1628</v>
      </c>
      <c r="D2400" s="188">
        <v>11087637</v>
      </c>
      <c r="E2400" s="188">
        <v>1</v>
      </c>
      <c r="F2400" s="188">
        <v>0</v>
      </c>
    </row>
    <row r="2401" spans="3:6">
      <c r="C2401" s="209" t="s">
        <v>1629</v>
      </c>
      <c r="D2401" s="188">
        <v>4718384</v>
      </c>
      <c r="E2401" s="188">
        <v>1061636.78</v>
      </c>
      <c r="F2401" s="188">
        <v>1061635.44</v>
      </c>
    </row>
    <row r="2402" spans="3:6">
      <c r="C2402" s="220" t="s">
        <v>1630</v>
      </c>
      <c r="D2402" s="188">
        <v>4718384</v>
      </c>
      <c r="E2402" s="188">
        <v>1061636.78</v>
      </c>
      <c r="F2402" s="188">
        <v>1061635.44</v>
      </c>
    </row>
    <row r="2403" spans="3:6">
      <c r="C2403" s="209" t="s">
        <v>3972</v>
      </c>
      <c r="D2403" s="188">
        <v>44676046</v>
      </c>
      <c r="E2403" s="188">
        <v>33999575</v>
      </c>
      <c r="F2403" s="188">
        <v>33991502.210000001</v>
      </c>
    </row>
    <row r="2404" spans="3:6">
      <c r="C2404" s="220" t="s">
        <v>2767</v>
      </c>
      <c r="D2404" s="188">
        <v>44676046</v>
      </c>
      <c r="E2404" s="188">
        <v>33999575</v>
      </c>
      <c r="F2404" s="188">
        <v>33991502.210000001</v>
      </c>
    </row>
    <row r="2405" spans="3:6">
      <c r="C2405" s="209" t="s">
        <v>1631</v>
      </c>
      <c r="D2405" s="188">
        <v>11087637</v>
      </c>
      <c r="E2405" s="188">
        <v>1498437.31</v>
      </c>
      <c r="F2405" s="188">
        <v>1498436.31</v>
      </c>
    </row>
    <row r="2406" spans="3:6">
      <c r="C2406" s="220" t="s">
        <v>1632</v>
      </c>
      <c r="D2406" s="188">
        <v>11087637</v>
      </c>
      <c r="E2406" s="188">
        <v>1498437.31</v>
      </c>
      <c r="F2406" s="188">
        <v>1498436.31</v>
      </c>
    </row>
    <row r="2407" spans="3:6">
      <c r="C2407" s="209" t="s">
        <v>3971</v>
      </c>
      <c r="D2407" s="188">
        <v>13628761</v>
      </c>
      <c r="E2407" s="188">
        <v>4947323</v>
      </c>
      <c r="F2407" s="188">
        <v>4945136.2</v>
      </c>
    </row>
    <row r="2408" spans="3:6">
      <c r="C2408" s="220" t="s">
        <v>2768</v>
      </c>
      <c r="D2408" s="188">
        <v>13628761</v>
      </c>
      <c r="E2408" s="188">
        <v>4947323</v>
      </c>
      <c r="F2408" s="188">
        <v>4945136.2</v>
      </c>
    </row>
    <row r="2409" spans="3:6">
      <c r="C2409" s="209" t="s">
        <v>1633</v>
      </c>
      <c r="D2409" s="188">
        <v>11087637</v>
      </c>
      <c r="E2409" s="188">
        <v>1061636.45</v>
      </c>
      <c r="F2409" s="188">
        <v>1061635.45</v>
      </c>
    </row>
    <row r="2410" spans="3:6">
      <c r="C2410" s="220" t="s">
        <v>1634</v>
      </c>
      <c r="D2410" s="188">
        <v>11087637</v>
      </c>
      <c r="E2410" s="188">
        <v>1061636.45</v>
      </c>
      <c r="F2410" s="188">
        <v>1061635.45</v>
      </c>
    </row>
    <row r="2411" spans="3:6">
      <c r="C2411" s="209" t="s">
        <v>1635</v>
      </c>
      <c r="D2411" s="188">
        <v>4718384</v>
      </c>
      <c r="E2411" s="188">
        <v>2494718.25</v>
      </c>
      <c r="F2411" s="188">
        <v>2494717.25</v>
      </c>
    </row>
    <row r="2412" spans="3:6">
      <c r="C2412" s="220" t="s">
        <v>1636</v>
      </c>
      <c r="D2412" s="188">
        <v>4718384</v>
      </c>
      <c r="E2412" s="188">
        <v>2494718.25</v>
      </c>
      <c r="F2412" s="188">
        <v>2494717.25</v>
      </c>
    </row>
    <row r="2413" spans="3:6">
      <c r="C2413" s="209" t="s">
        <v>3970</v>
      </c>
      <c r="D2413" s="188">
        <v>396933497</v>
      </c>
      <c r="E2413" s="188">
        <v>395508116.45999998</v>
      </c>
      <c r="F2413" s="188">
        <v>395499873.40000004</v>
      </c>
    </row>
    <row r="2414" spans="3:6">
      <c r="C2414" s="220" t="s">
        <v>2642</v>
      </c>
      <c r="D2414" s="188">
        <v>396933497</v>
      </c>
      <c r="E2414" s="188">
        <v>395508116.45999998</v>
      </c>
      <c r="F2414" s="188">
        <v>395499873.40000004</v>
      </c>
    </row>
    <row r="2415" spans="3:6">
      <c r="C2415" s="209" t="s">
        <v>1637</v>
      </c>
      <c r="D2415" s="188">
        <v>6659723</v>
      </c>
      <c r="E2415" s="188">
        <v>2494718.2799999998</v>
      </c>
      <c r="F2415" s="188">
        <v>2494717.25</v>
      </c>
    </row>
    <row r="2416" spans="3:6">
      <c r="C2416" s="220" t="s">
        <v>1638</v>
      </c>
      <c r="D2416" s="188">
        <v>6659723</v>
      </c>
      <c r="E2416" s="188">
        <v>2494718.2799999998</v>
      </c>
      <c r="F2416" s="188">
        <v>2494717.25</v>
      </c>
    </row>
    <row r="2417" spans="3:6">
      <c r="C2417" s="209" t="s">
        <v>3969</v>
      </c>
      <c r="D2417" s="188">
        <v>91049733</v>
      </c>
      <c r="E2417" s="188">
        <v>173171148.03</v>
      </c>
      <c r="F2417" s="188">
        <v>170514907.68000001</v>
      </c>
    </row>
    <row r="2418" spans="3:6">
      <c r="C2418" s="220" t="s">
        <v>2643</v>
      </c>
      <c r="D2418" s="188">
        <v>91049733</v>
      </c>
      <c r="E2418" s="188">
        <v>173171148.03</v>
      </c>
      <c r="F2418" s="188">
        <v>170514907.68000001</v>
      </c>
    </row>
    <row r="2419" spans="3:6">
      <c r="C2419" s="209" t="s">
        <v>1639</v>
      </c>
      <c r="D2419" s="188">
        <v>6659723</v>
      </c>
      <c r="E2419" s="188">
        <v>2429732.64</v>
      </c>
      <c r="F2419" s="188">
        <v>2429732.64</v>
      </c>
    </row>
    <row r="2420" spans="3:6">
      <c r="C2420" s="220" t="s">
        <v>1640</v>
      </c>
      <c r="D2420" s="188">
        <v>6659723</v>
      </c>
      <c r="E2420" s="188">
        <v>2429732.64</v>
      </c>
      <c r="F2420" s="188">
        <v>2429732.64</v>
      </c>
    </row>
    <row r="2421" spans="3:6">
      <c r="C2421" s="209" t="s">
        <v>1641</v>
      </c>
      <c r="D2421" s="188">
        <v>11087637</v>
      </c>
      <c r="E2421" s="188">
        <v>4828684.37</v>
      </c>
      <c r="F2421" s="188">
        <v>1514684.21</v>
      </c>
    </row>
    <row r="2422" spans="3:6">
      <c r="C2422" s="220" t="s">
        <v>1642</v>
      </c>
      <c r="D2422" s="188">
        <v>11087637</v>
      </c>
      <c r="E2422" s="188">
        <v>4828684.37</v>
      </c>
      <c r="F2422" s="188">
        <v>1514684.21</v>
      </c>
    </row>
    <row r="2423" spans="3:6">
      <c r="C2423" s="209" t="s">
        <v>2711</v>
      </c>
      <c r="D2423" s="188">
        <v>6659723</v>
      </c>
      <c r="E2423" s="188">
        <v>1514685.06</v>
      </c>
      <c r="F2423" s="188">
        <v>1514684.21</v>
      </c>
    </row>
    <row r="2424" spans="3:6">
      <c r="C2424" s="220" t="s">
        <v>1643</v>
      </c>
      <c r="D2424" s="188">
        <v>6659723</v>
      </c>
      <c r="E2424" s="188">
        <v>1514685.06</v>
      </c>
      <c r="F2424" s="188">
        <v>1514684.21</v>
      </c>
    </row>
    <row r="2425" spans="3:6">
      <c r="C2425" s="209" t="s">
        <v>3968</v>
      </c>
      <c r="D2425" s="188">
        <v>0</v>
      </c>
      <c r="E2425" s="188">
        <v>7870369.9100000001</v>
      </c>
      <c r="F2425" s="188">
        <v>7870366.25</v>
      </c>
    </row>
    <row r="2426" spans="3:6">
      <c r="C2426" s="220" t="s">
        <v>3301</v>
      </c>
      <c r="D2426" s="188">
        <v>0</v>
      </c>
      <c r="E2426" s="188">
        <v>7870369.9100000001</v>
      </c>
      <c r="F2426" s="188">
        <v>7870366.25</v>
      </c>
    </row>
    <row r="2427" spans="3:6">
      <c r="C2427" s="209" t="s">
        <v>1644</v>
      </c>
      <c r="D2427" s="188">
        <v>6659723</v>
      </c>
      <c r="E2427" s="188">
        <v>1514685.06</v>
      </c>
      <c r="F2427" s="188">
        <v>1514684.21</v>
      </c>
    </row>
    <row r="2428" spans="3:6">
      <c r="C2428" s="220" t="s">
        <v>1645</v>
      </c>
      <c r="D2428" s="188">
        <v>6659723</v>
      </c>
      <c r="E2428" s="188">
        <v>1514685.06</v>
      </c>
      <c r="F2428" s="188">
        <v>1514684.21</v>
      </c>
    </row>
    <row r="2429" spans="3:6">
      <c r="C2429" s="209" t="s">
        <v>1646</v>
      </c>
      <c r="D2429" s="188">
        <v>6659723</v>
      </c>
      <c r="E2429" s="188">
        <v>1514685.06</v>
      </c>
      <c r="F2429" s="188">
        <v>1514684.21</v>
      </c>
    </row>
    <row r="2430" spans="3:6">
      <c r="C2430" s="220" t="s">
        <v>1647</v>
      </c>
      <c r="D2430" s="188">
        <v>6659723</v>
      </c>
      <c r="E2430" s="188">
        <v>1514685.06</v>
      </c>
      <c r="F2430" s="188">
        <v>1514684.21</v>
      </c>
    </row>
    <row r="2431" spans="3:6">
      <c r="C2431" s="209" t="s">
        <v>1648</v>
      </c>
      <c r="D2431" s="188">
        <v>11087637</v>
      </c>
      <c r="E2431" s="188">
        <v>2494718.25</v>
      </c>
      <c r="F2431" s="188">
        <v>2494717.25</v>
      </c>
    </row>
    <row r="2432" spans="3:6">
      <c r="C2432" s="220" t="s">
        <v>1649</v>
      </c>
      <c r="D2432" s="188">
        <v>11087637</v>
      </c>
      <c r="E2432" s="188">
        <v>2494718.25</v>
      </c>
      <c r="F2432" s="188">
        <v>2494717.25</v>
      </c>
    </row>
    <row r="2433" spans="3:6">
      <c r="C2433" s="209" t="s">
        <v>3967</v>
      </c>
      <c r="D2433" s="188">
        <v>43572933</v>
      </c>
      <c r="E2433" s="188">
        <v>31441154.539999999</v>
      </c>
      <c r="F2433" s="188">
        <v>31441154.539999999</v>
      </c>
    </row>
    <row r="2434" spans="3:6">
      <c r="C2434" s="220" t="s">
        <v>2769</v>
      </c>
      <c r="D2434" s="188">
        <v>43572933</v>
      </c>
      <c r="E2434" s="188">
        <v>31441154.539999999</v>
      </c>
      <c r="F2434" s="188">
        <v>31441154.539999999</v>
      </c>
    </row>
    <row r="2435" spans="3:6">
      <c r="C2435" s="209" t="s">
        <v>1650</v>
      </c>
      <c r="D2435" s="188">
        <v>6659723</v>
      </c>
      <c r="E2435" s="188">
        <v>1498437.31</v>
      </c>
      <c r="F2435" s="188">
        <v>1498436.31</v>
      </c>
    </row>
    <row r="2436" spans="3:6">
      <c r="C2436" s="220" t="s">
        <v>1651</v>
      </c>
      <c r="D2436" s="188">
        <v>6659723</v>
      </c>
      <c r="E2436" s="188">
        <v>1498437.31</v>
      </c>
      <c r="F2436" s="188">
        <v>1498436.31</v>
      </c>
    </row>
    <row r="2437" spans="3:6">
      <c r="C2437" s="209" t="s">
        <v>3966</v>
      </c>
      <c r="D2437" s="188">
        <v>67105995</v>
      </c>
      <c r="E2437" s="188">
        <v>62815550</v>
      </c>
      <c r="F2437" s="188">
        <v>62815523.689999998</v>
      </c>
    </row>
    <row r="2438" spans="3:6">
      <c r="C2438" s="220" t="s">
        <v>2770</v>
      </c>
      <c r="D2438" s="188">
        <v>67105995</v>
      </c>
      <c r="E2438" s="188">
        <v>62815550</v>
      </c>
      <c r="F2438" s="188">
        <v>62815523.689999998</v>
      </c>
    </row>
    <row r="2439" spans="3:6">
      <c r="C2439" s="209" t="s">
        <v>1652</v>
      </c>
      <c r="D2439" s="188">
        <v>6659723</v>
      </c>
      <c r="E2439" s="188">
        <v>1498437.31</v>
      </c>
      <c r="F2439" s="188">
        <v>1498436.31</v>
      </c>
    </row>
    <row r="2440" spans="3:6">
      <c r="C2440" s="220" t="s">
        <v>1653</v>
      </c>
      <c r="D2440" s="188">
        <v>6659723</v>
      </c>
      <c r="E2440" s="188">
        <v>1498437.31</v>
      </c>
      <c r="F2440" s="188">
        <v>1498436.31</v>
      </c>
    </row>
    <row r="2441" spans="3:6">
      <c r="C2441" s="209" t="s">
        <v>1654</v>
      </c>
      <c r="D2441" s="188">
        <v>4718384</v>
      </c>
      <c r="E2441" s="188">
        <v>1061636.22</v>
      </c>
      <c r="F2441" s="188">
        <v>1061635.44</v>
      </c>
    </row>
    <row r="2442" spans="3:6">
      <c r="C2442" s="220" t="s">
        <v>1655</v>
      </c>
      <c r="D2442" s="188">
        <v>4718384</v>
      </c>
      <c r="E2442" s="188">
        <v>1061636.22</v>
      </c>
      <c r="F2442" s="188">
        <v>1061635.44</v>
      </c>
    </row>
    <row r="2443" spans="3:6">
      <c r="C2443" s="209" t="s">
        <v>1656</v>
      </c>
      <c r="D2443" s="188">
        <v>11087637</v>
      </c>
      <c r="E2443" s="188">
        <v>2494718.25</v>
      </c>
      <c r="F2443" s="188">
        <v>2494717.25</v>
      </c>
    </row>
    <row r="2444" spans="3:6">
      <c r="C2444" s="220" t="s">
        <v>1657</v>
      </c>
      <c r="D2444" s="188">
        <v>11087637</v>
      </c>
      <c r="E2444" s="188">
        <v>2494718.25</v>
      </c>
      <c r="F2444" s="188">
        <v>2494717.25</v>
      </c>
    </row>
    <row r="2445" spans="3:6">
      <c r="C2445" s="209" t="s">
        <v>1658</v>
      </c>
      <c r="D2445" s="188">
        <v>11087637</v>
      </c>
      <c r="E2445" s="188">
        <v>0</v>
      </c>
      <c r="F2445" s="188">
        <v>0</v>
      </c>
    </row>
    <row r="2446" spans="3:6">
      <c r="C2446" s="220" t="s">
        <v>1659</v>
      </c>
      <c r="D2446" s="188">
        <v>11087637</v>
      </c>
      <c r="E2446" s="188">
        <v>0</v>
      </c>
      <c r="F2446" s="188">
        <v>0</v>
      </c>
    </row>
    <row r="2447" spans="3:6">
      <c r="C2447" s="209" t="s">
        <v>1660</v>
      </c>
      <c r="D2447" s="188">
        <v>6659723</v>
      </c>
      <c r="E2447" s="188">
        <v>1</v>
      </c>
      <c r="F2447" s="188">
        <v>0</v>
      </c>
    </row>
    <row r="2448" spans="3:6">
      <c r="C2448" s="220" t="s">
        <v>1661</v>
      </c>
      <c r="D2448" s="188">
        <v>6659723</v>
      </c>
      <c r="E2448" s="188">
        <v>1</v>
      </c>
      <c r="F2448" s="188">
        <v>0</v>
      </c>
    </row>
    <row r="2449" spans="3:6">
      <c r="C2449" s="209" t="s">
        <v>3965</v>
      </c>
      <c r="D2449" s="188">
        <v>6659723</v>
      </c>
      <c r="E2449" s="188">
        <v>1.17</v>
      </c>
      <c r="F2449" s="188">
        <v>0</v>
      </c>
    </row>
    <row r="2450" spans="3:6">
      <c r="C2450" s="220" t="s">
        <v>1662</v>
      </c>
      <c r="D2450" s="188">
        <v>6659723</v>
      </c>
      <c r="E2450" s="188">
        <v>1.17</v>
      </c>
      <c r="F2450" s="188">
        <v>0</v>
      </c>
    </row>
    <row r="2451" spans="3:6">
      <c r="C2451" s="209" t="s">
        <v>2712</v>
      </c>
      <c r="D2451" s="188">
        <v>72768636</v>
      </c>
      <c r="E2451" s="188">
        <v>128910105.76000001</v>
      </c>
      <c r="F2451" s="188">
        <v>128910105.10000001</v>
      </c>
    </row>
    <row r="2452" spans="3:6">
      <c r="C2452" s="220" t="s">
        <v>1088</v>
      </c>
      <c r="D2452" s="188">
        <v>72768636</v>
      </c>
      <c r="E2452" s="188">
        <v>128910105.76000001</v>
      </c>
      <c r="F2452" s="188">
        <v>128910105.10000001</v>
      </c>
    </row>
    <row r="2453" spans="3:6">
      <c r="C2453" s="209" t="s">
        <v>1663</v>
      </c>
      <c r="D2453" s="188">
        <v>11087637</v>
      </c>
      <c r="E2453" s="188">
        <v>0</v>
      </c>
      <c r="F2453" s="188">
        <v>0</v>
      </c>
    </row>
    <row r="2454" spans="3:6">
      <c r="C2454" s="220" t="s">
        <v>1664</v>
      </c>
      <c r="D2454" s="188">
        <v>11087637</v>
      </c>
      <c r="E2454" s="188">
        <v>0</v>
      </c>
      <c r="F2454" s="188">
        <v>0</v>
      </c>
    </row>
    <row r="2455" spans="3:6">
      <c r="C2455" s="209" t="s">
        <v>1665</v>
      </c>
      <c r="D2455" s="188">
        <v>6659723</v>
      </c>
      <c r="E2455" s="188">
        <v>0</v>
      </c>
      <c r="F2455" s="188">
        <v>0</v>
      </c>
    </row>
    <row r="2456" spans="3:6">
      <c r="C2456" s="220" t="s">
        <v>1666</v>
      </c>
      <c r="D2456" s="188">
        <v>6659723</v>
      </c>
      <c r="E2456" s="188">
        <v>0</v>
      </c>
      <c r="F2456" s="188">
        <v>0</v>
      </c>
    </row>
    <row r="2457" spans="3:6">
      <c r="C2457" s="209" t="s">
        <v>1667</v>
      </c>
      <c r="D2457" s="188">
        <v>11087637</v>
      </c>
      <c r="E2457" s="188">
        <v>1</v>
      </c>
      <c r="F2457" s="188">
        <v>0</v>
      </c>
    </row>
    <row r="2458" spans="3:6">
      <c r="C2458" s="220" t="s">
        <v>1668</v>
      </c>
      <c r="D2458" s="188">
        <v>11087637</v>
      </c>
      <c r="E2458" s="188">
        <v>1</v>
      </c>
      <c r="F2458" s="188">
        <v>0</v>
      </c>
    </row>
    <row r="2459" spans="3:6">
      <c r="C2459" s="209" t="s">
        <v>1669</v>
      </c>
      <c r="D2459" s="188">
        <v>4718384</v>
      </c>
      <c r="E2459" s="188">
        <v>1</v>
      </c>
      <c r="F2459" s="188">
        <v>0</v>
      </c>
    </row>
    <row r="2460" spans="3:6">
      <c r="C2460" s="220" t="s">
        <v>1670</v>
      </c>
      <c r="D2460" s="188">
        <v>4718384</v>
      </c>
      <c r="E2460" s="188">
        <v>1</v>
      </c>
      <c r="F2460" s="188">
        <v>0</v>
      </c>
    </row>
    <row r="2461" spans="3:6">
      <c r="C2461" s="209" t="s">
        <v>3964</v>
      </c>
      <c r="D2461" s="188">
        <v>0</v>
      </c>
      <c r="E2461" s="188">
        <v>3153004.25</v>
      </c>
      <c r="F2461" s="188">
        <v>2522402.6</v>
      </c>
    </row>
    <row r="2462" spans="3:6">
      <c r="C2462" s="220" t="s">
        <v>3118</v>
      </c>
      <c r="D2462" s="188">
        <v>0</v>
      </c>
      <c r="E2462" s="188">
        <v>3153004.25</v>
      </c>
      <c r="F2462" s="188">
        <v>2522402.6</v>
      </c>
    </row>
    <row r="2463" spans="3:6">
      <c r="C2463" s="209" t="s">
        <v>1671</v>
      </c>
      <c r="D2463" s="188">
        <v>4718384</v>
      </c>
      <c r="E2463" s="188">
        <v>1</v>
      </c>
      <c r="F2463" s="188">
        <v>0</v>
      </c>
    </row>
    <row r="2464" spans="3:6">
      <c r="C2464" s="220" t="s">
        <v>1672</v>
      </c>
      <c r="D2464" s="188">
        <v>4718384</v>
      </c>
      <c r="E2464" s="188">
        <v>1</v>
      </c>
      <c r="F2464" s="188">
        <v>0</v>
      </c>
    </row>
    <row r="2465" spans="3:6">
      <c r="C2465" s="209" t="s">
        <v>1673</v>
      </c>
      <c r="D2465" s="188">
        <v>11087637</v>
      </c>
      <c r="E2465" s="188">
        <v>1</v>
      </c>
      <c r="F2465" s="188">
        <v>0</v>
      </c>
    </row>
    <row r="2466" spans="3:6">
      <c r="C2466" s="220" t="s">
        <v>1674</v>
      </c>
      <c r="D2466" s="188">
        <v>11087637</v>
      </c>
      <c r="E2466" s="188">
        <v>1</v>
      </c>
      <c r="F2466" s="188">
        <v>0</v>
      </c>
    </row>
    <row r="2467" spans="3:6">
      <c r="C2467" s="209" t="s">
        <v>1675</v>
      </c>
      <c r="D2467" s="188">
        <v>4718384</v>
      </c>
      <c r="E2467" s="188">
        <v>1078231.45</v>
      </c>
      <c r="F2467" s="188">
        <v>1078230.45</v>
      </c>
    </row>
    <row r="2468" spans="3:6">
      <c r="C2468" s="220" t="s">
        <v>1676</v>
      </c>
      <c r="D2468" s="188">
        <v>4718384</v>
      </c>
      <c r="E2468" s="188">
        <v>1078231.45</v>
      </c>
      <c r="F2468" s="188">
        <v>1078230.45</v>
      </c>
    </row>
    <row r="2469" spans="3:6">
      <c r="C2469" s="209" t="s">
        <v>2713</v>
      </c>
      <c r="D2469" s="188">
        <v>11087637</v>
      </c>
      <c r="E2469" s="188">
        <v>2528502.7200000002</v>
      </c>
      <c r="F2469" s="188">
        <v>2528501.7200000002</v>
      </c>
    </row>
    <row r="2470" spans="3:6">
      <c r="C2470" s="220" t="s">
        <v>1677</v>
      </c>
      <c r="D2470" s="188">
        <v>11087637</v>
      </c>
      <c r="E2470" s="188">
        <v>2528502.7200000002</v>
      </c>
      <c r="F2470" s="188">
        <v>2528501.7200000002</v>
      </c>
    </row>
    <row r="2471" spans="3:6">
      <c r="C2471" s="209" t="s">
        <v>476</v>
      </c>
      <c r="D2471" s="188">
        <v>684390</v>
      </c>
      <c r="E2471" s="188">
        <v>31956557.449999999</v>
      </c>
      <c r="F2471" s="188">
        <v>19558532.469999999</v>
      </c>
    </row>
    <row r="2472" spans="3:6">
      <c r="C2472" s="220" t="s">
        <v>820</v>
      </c>
      <c r="D2472" s="188">
        <v>684390</v>
      </c>
      <c r="E2472" s="188">
        <v>31956557.449999999</v>
      </c>
      <c r="F2472" s="188">
        <v>19558532.469999999</v>
      </c>
    </row>
    <row r="2473" spans="3:6">
      <c r="C2473" s="209" t="s">
        <v>3963</v>
      </c>
      <c r="D2473" s="188">
        <v>6659723</v>
      </c>
      <c r="E2473" s="188">
        <v>1481647.54</v>
      </c>
      <c r="F2473" s="188">
        <v>1481645.34</v>
      </c>
    </row>
    <row r="2474" spans="3:6">
      <c r="C2474" s="220" t="s">
        <v>1678</v>
      </c>
      <c r="D2474" s="188">
        <v>6659723</v>
      </c>
      <c r="E2474" s="188">
        <v>1481647.54</v>
      </c>
      <c r="F2474" s="188">
        <v>1481645.34</v>
      </c>
    </row>
    <row r="2475" spans="3:6">
      <c r="C2475" s="209" t="s">
        <v>1679</v>
      </c>
      <c r="D2475" s="188">
        <v>6659723</v>
      </c>
      <c r="E2475" s="188">
        <v>1481645.14</v>
      </c>
      <c r="F2475" s="188">
        <v>1481644.14</v>
      </c>
    </row>
    <row r="2476" spans="3:6">
      <c r="C2476" s="220" t="s">
        <v>1680</v>
      </c>
      <c r="D2476" s="188">
        <v>6659723</v>
      </c>
      <c r="E2476" s="188">
        <v>1481645.14</v>
      </c>
      <c r="F2476" s="188">
        <v>1481644.14</v>
      </c>
    </row>
    <row r="2477" spans="3:6">
      <c r="C2477" s="209" t="s">
        <v>1681</v>
      </c>
      <c r="D2477" s="188">
        <v>6659723</v>
      </c>
      <c r="E2477" s="188">
        <v>1</v>
      </c>
      <c r="F2477" s="188">
        <v>0</v>
      </c>
    </row>
    <row r="2478" spans="3:6">
      <c r="C2478" s="220" t="s">
        <v>1682</v>
      </c>
      <c r="D2478" s="188">
        <v>6659723</v>
      </c>
      <c r="E2478" s="188">
        <v>1</v>
      </c>
      <c r="F2478" s="188">
        <v>0</v>
      </c>
    </row>
    <row r="2479" spans="3:6">
      <c r="C2479" s="209" t="s">
        <v>3962</v>
      </c>
      <c r="D2479" s="188">
        <v>6659723</v>
      </c>
      <c r="E2479" s="188">
        <v>1</v>
      </c>
      <c r="F2479" s="188">
        <v>0</v>
      </c>
    </row>
    <row r="2480" spans="3:6">
      <c r="C2480" s="220" t="s">
        <v>1683</v>
      </c>
      <c r="D2480" s="188">
        <v>6659723</v>
      </c>
      <c r="E2480" s="188">
        <v>1</v>
      </c>
      <c r="F2480" s="188">
        <v>0</v>
      </c>
    </row>
    <row r="2481" spans="3:6">
      <c r="C2481" s="209" t="s">
        <v>477</v>
      </c>
      <c r="D2481" s="188">
        <v>2596334</v>
      </c>
      <c r="E2481" s="188">
        <v>5544384.1999999993</v>
      </c>
      <c r="F2481" s="188">
        <v>5544284.0999999996</v>
      </c>
    </row>
    <row r="2482" spans="3:6">
      <c r="C2482" s="220" t="s">
        <v>821</v>
      </c>
      <c r="D2482" s="188">
        <v>2596334</v>
      </c>
      <c r="E2482" s="188">
        <v>5544384.1999999993</v>
      </c>
      <c r="F2482" s="188">
        <v>5544284.0999999996</v>
      </c>
    </row>
    <row r="2483" spans="3:6">
      <c r="C2483" s="209" t="s">
        <v>2714</v>
      </c>
      <c r="D2483" s="188">
        <v>11087637</v>
      </c>
      <c r="E2483" s="188">
        <v>1</v>
      </c>
      <c r="F2483" s="188">
        <v>0</v>
      </c>
    </row>
    <row r="2484" spans="3:6">
      <c r="C2484" s="220" t="s">
        <v>1684</v>
      </c>
      <c r="D2484" s="188">
        <v>11087637</v>
      </c>
      <c r="E2484" s="188">
        <v>1</v>
      </c>
      <c r="F2484" s="188">
        <v>0</v>
      </c>
    </row>
    <row r="2485" spans="3:6">
      <c r="C2485" s="209" t="s">
        <v>3961</v>
      </c>
      <c r="D2485" s="188">
        <v>0</v>
      </c>
      <c r="E2485" s="188">
        <v>353173.43</v>
      </c>
      <c r="F2485" s="188">
        <v>353173.43</v>
      </c>
    </row>
    <row r="2486" spans="3:6">
      <c r="C2486" s="220" t="s">
        <v>3173</v>
      </c>
      <c r="D2486" s="188">
        <v>0</v>
      </c>
      <c r="E2486" s="188">
        <v>353173.43</v>
      </c>
      <c r="F2486" s="188">
        <v>353173.43</v>
      </c>
    </row>
    <row r="2487" spans="3:6">
      <c r="C2487" s="209" t="s">
        <v>3960</v>
      </c>
      <c r="D2487" s="188">
        <v>6659723</v>
      </c>
      <c r="E2487" s="188">
        <v>0</v>
      </c>
      <c r="F2487" s="188">
        <v>0</v>
      </c>
    </row>
    <row r="2488" spans="3:6">
      <c r="C2488" s="220" t="s">
        <v>1685</v>
      </c>
      <c r="D2488" s="188">
        <v>6659723</v>
      </c>
      <c r="E2488" s="188">
        <v>0</v>
      </c>
      <c r="F2488" s="188">
        <v>0</v>
      </c>
    </row>
    <row r="2489" spans="3:6">
      <c r="C2489" s="209" t="s">
        <v>478</v>
      </c>
      <c r="D2489" s="188">
        <v>1333451</v>
      </c>
      <c r="E2489" s="188">
        <v>3645433.7800000003</v>
      </c>
      <c r="F2489" s="188">
        <v>3645433.7800000003</v>
      </c>
    </row>
    <row r="2490" spans="3:6">
      <c r="C2490" s="220" t="s">
        <v>822</v>
      </c>
      <c r="D2490" s="188">
        <v>1333451</v>
      </c>
      <c r="E2490" s="188">
        <v>3645433.7800000003</v>
      </c>
      <c r="F2490" s="188">
        <v>3645433.7800000003</v>
      </c>
    </row>
    <row r="2491" spans="3:6">
      <c r="C2491" s="209" t="s">
        <v>2715</v>
      </c>
      <c r="D2491" s="188">
        <v>6659723</v>
      </c>
      <c r="E2491" s="188">
        <v>1481647.54</v>
      </c>
      <c r="F2491" s="188">
        <v>1481646.54</v>
      </c>
    </row>
    <row r="2492" spans="3:6">
      <c r="C2492" s="220" t="s">
        <v>1686</v>
      </c>
      <c r="D2492" s="188">
        <v>6659723</v>
      </c>
      <c r="E2492" s="188">
        <v>1481647.54</v>
      </c>
      <c r="F2492" s="188">
        <v>1481646.54</v>
      </c>
    </row>
    <row r="2493" spans="3:6">
      <c r="C2493" s="209" t="s">
        <v>3959</v>
      </c>
      <c r="D2493" s="188">
        <v>0</v>
      </c>
      <c r="E2493" s="188">
        <v>342272.07</v>
      </c>
      <c r="F2493" s="188">
        <v>342272.07</v>
      </c>
    </row>
    <row r="2494" spans="3:6">
      <c r="C2494" s="220" t="s">
        <v>3174</v>
      </c>
      <c r="D2494" s="188">
        <v>0</v>
      </c>
      <c r="E2494" s="188">
        <v>342272.07</v>
      </c>
      <c r="F2494" s="188">
        <v>342272.07</v>
      </c>
    </row>
    <row r="2495" spans="3:6">
      <c r="C2495" s="209" t="s">
        <v>1687</v>
      </c>
      <c r="D2495" s="188">
        <v>6659723</v>
      </c>
      <c r="E2495" s="188">
        <v>0</v>
      </c>
      <c r="F2495" s="188">
        <v>0</v>
      </c>
    </row>
    <row r="2496" spans="3:6">
      <c r="C2496" s="220" t="s">
        <v>1688</v>
      </c>
      <c r="D2496" s="188">
        <v>6659723</v>
      </c>
      <c r="E2496" s="188">
        <v>0</v>
      </c>
      <c r="F2496" s="188">
        <v>0</v>
      </c>
    </row>
    <row r="2497" spans="3:6">
      <c r="C2497" s="209" t="s">
        <v>3119</v>
      </c>
      <c r="D2497" s="188">
        <v>0</v>
      </c>
      <c r="E2497" s="188">
        <v>1</v>
      </c>
      <c r="F2497" s="188">
        <v>0</v>
      </c>
    </row>
    <row r="2498" spans="3:6">
      <c r="C2498" s="220" t="s">
        <v>3120</v>
      </c>
      <c r="D2498" s="188">
        <v>0</v>
      </c>
      <c r="E2498" s="188">
        <v>1</v>
      </c>
      <c r="F2498" s="188">
        <v>0</v>
      </c>
    </row>
    <row r="2499" spans="3:6">
      <c r="C2499" s="208" t="s">
        <v>281</v>
      </c>
      <c r="D2499" s="196">
        <v>157412567</v>
      </c>
      <c r="E2499" s="196">
        <v>213772754.22</v>
      </c>
      <c r="F2499" s="196">
        <v>82927108.299999997</v>
      </c>
    </row>
    <row r="2500" spans="3:6">
      <c r="C2500" s="209" t="s">
        <v>2990</v>
      </c>
      <c r="D2500" s="188">
        <v>71271768</v>
      </c>
      <c r="E2500" s="188">
        <v>32271768</v>
      </c>
      <c r="F2500" s="188">
        <v>16368839.129999999</v>
      </c>
    </row>
    <row r="2501" spans="3:6">
      <c r="C2501" s="220" t="s">
        <v>2524</v>
      </c>
      <c r="D2501" s="188">
        <v>71271768</v>
      </c>
      <c r="E2501" s="188">
        <v>32271768</v>
      </c>
      <c r="F2501" s="188">
        <v>16368839.129999999</v>
      </c>
    </row>
    <row r="2502" spans="3:6">
      <c r="C2502" s="209" t="s">
        <v>2548</v>
      </c>
      <c r="D2502" s="188">
        <v>86140799</v>
      </c>
      <c r="E2502" s="188">
        <v>88220124.109999999</v>
      </c>
      <c r="F2502" s="188">
        <v>26335002.129999999</v>
      </c>
    </row>
    <row r="2503" spans="3:6">
      <c r="C2503" s="220" t="s">
        <v>2549</v>
      </c>
      <c r="D2503" s="188">
        <v>86140799</v>
      </c>
      <c r="E2503" s="188">
        <v>88220124.109999999</v>
      </c>
      <c r="F2503" s="188">
        <v>26335002.129999999</v>
      </c>
    </row>
    <row r="2504" spans="3:6">
      <c r="C2504" s="209" t="s">
        <v>3958</v>
      </c>
      <c r="D2504" s="188">
        <v>0</v>
      </c>
      <c r="E2504" s="188">
        <v>93280862.109999999</v>
      </c>
      <c r="F2504" s="188">
        <v>40223267.039999999</v>
      </c>
    </row>
    <row r="2505" spans="3:6">
      <c r="C2505" s="220" t="s">
        <v>3175</v>
      </c>
      <c r="D2505" s="188">
        <v>0</v>
      </c>
      <c r="E2505" s="188">
        <v>93280862.109999999</v>
      </c>
      <c r="F2505" s="188">
        <v>40223267.039999999</v>
      </c>
    </row>
    <row r="2506" spans="3:6">
      <c r="C2506" s="207" t="s">
        <v>291</v>
      </c>
      <c r="D2506" s="188">
        <v>748337412</v>
      </c>
      <c r="E2506" s="188">
        <v>703074971.8599999</v>
      </c>
      <c r="F2506" s="188">
        <v>646152161.0400002</v>
      </c>
    </row>
    <row r="2507" spans="3:6">
      <c r="C2507" s="208" t="s">
        <v>279</v>
      </c>
      <c r="D2507" s="196">
        <v>589437831</v>
      </c>
      <c r="E2507" s="196">
        <v>542398941.12</v>
      </c>
      <c r="F2507" s="196">
        <v>503343195.19000012</v>
      </c>
    </row>
    <row r="2508" spans="3:6">
      <c r="C2508" s="209" t="s">
        <v>1352</v>
      </c>
      <c r="D2508" s="188">
        <v>11075727</v>
      </c>
      <c r="E2508" s="188">
        <v>5208865.96</v>
      </c>
      <c r="F2508" s="188">
        <v>5208864.9800000004</v>
      </c>
    </row>
    <row r="2509" spans="3:6">
      <c r="C2509" s="220" t="s">
        <v>1353</v>
      </c>
      <c r="D2509" s="188">
        <v>11075727</v>
      </c>
      <c r="E2509" s="188">
        <v>5208865.96</v>
      </c>
      <c r="F2509" s="188">
        <v>5208864.9800000004</v>
      </c>
    </row>
    <row r="2510" spans="3:6">
      <c r="C2510" s="209" t="s">
        <v>3957</v>
      </c>
      <c r="D2510" s="188">
        <v>11075727</v>
      </c>
      <c r="E2510" s="188">
        <v>1</v>
      </c>
      <c r="F2510" s="188">
        <v>0</v>
      </c>
    </row>
    <row r="2511" spans="3:6">
      <c r="C2511" s="220" t="s">
        <v>1354</v>
      </c>
      <c r="D2511" s="188">
        <v>11075727</v>
      </c>
      <c r="E2511" s="188">
        <v>1</v>
      </c>
      <c r="F2511" s="188">
        <v>0</v>
      </c>
    </row>
    <row r="2512" spans="3:6">
      <c r="C2512" s="209" t="s">
        <v>479</v>
      </c>
      <c r="D2512" s="188">
        <v>6462128</v>
      </c>
      <c r="E2512" s="188">
        <v>7053475.6100000003</v>
      </c>
      <c r="F2512" s="188">
        <v>7053475.6100000003</v>
      </c>
    </row>
    <row r="2513" spans="3:6">
      <c r="C2513" s="220" t="s">
        <v>823</v>
      </c>
      <c r="D2513" s="188">
        <v>6462128</v>
      </c>
      <c r="E2513" s="188">
        <v>7053475.6100000003</v>
      </c>
      <c r="F2513" s="188">
        <v>7053475.6100000003</v>
      </c>
    </row>
    <row r="2514" spans="3:6">
      <c r="C2514" s="209" t="s">
        <v>3956</v>
      </c>
      <c r="D2514" s="188">
        <v>11075727</v>
      </c>
      <c r="E2514" s="188">
        <v>0.96</v>
      </c>
      <c r="F2514" s="188">
        <v>0</v>
      </c>
    </row>
    <row r="2515" spans="3:6">
      <c r="C2515" s="220" t="s">
        <v>1355</v>
      </c>
      <c r="D2515" s="188">
        <v>11075727</v>
      </c>
      <c r="E2515" s="188">
        <v>0.96</v>
      </c>
      <c r="F2515" s="188">
        <v>0</v>
      </c>
    </row>
    <row r="2516" spans="3:6">
      <c r="C2516" s="209" t="s">
        <v>480</v>
      </c>
      <c r="D2516" s="188">
        <v>2393489</v>
      </c>
      <c r="E2516" s="188">
        <v>1878683.26</v>
      </c>
      <c r="F2516" s="188">
        <v>1790622.26</v>
      </c>
    </row>
    <row r="2517" spans="3:6">
      <c r="C2517" s="220" t="s">
        <v>824</v>
      </c>
      <c r="D2517" s="188">
        <v>2393489</v>
      </c>
      <c r="E2517" s="188">
        <v>1878683.26</v>
      </c>
      <c r="F2517" s="188">
        <v>1790622.26</v>
      </c>
    </row>
    <row r="2518" spans="3:6">
      <c r="C2518" s="209" t="s">
        <v>3955</v>
      </c>
      <c r="D2518" s="188">
        <v>11070175</v>
      </c>
      <c r="E2518" s="188">
        <v>1</v>
      </c>
      <c r="F2518" s="188">
        <v>0</v>
      </c>
    </row>
    <row r="2519" spans="3:6">
      <c r="C2519" s="220" t="s">
        <v>1356</v>
      </c>
      <c r="D2519" s="188">
        <v>11070175</v>
      </c>
      <c r="E2519" s="188">
        <v>1</v>
      </c>
      <c r="F2519" s="188">
        <v>0</v>
      </c>
    </row>
    <row r="2520" spans="3:6">
      <c r="C2520" s="209" t="s">
        <v>481</v>
      </c>
      <c r="D2520" s="188">
        <v>4317004</v>
      </c>
      <c r="E2520" s="188">
        <v>8271388.1500000004</v>
      </c>
      <c r="F2520" s="188">
        <v>7954384.1500000004</v>
      </c>
    </row>
    <row r="2521" spans="3:6">
      <c r="C2521" s="220" t="s">
        <v>825</v>
      </c>
      <c r="D2521" s="188">
        <v>4317004</v>
      </c>
      <c r="E2521" s="188">
        <v>8271388.1500000004</v>
      </c>
      <c r="F2521" s="188">
        <v>7954384.1500000004</v>
      </c>
    </row>
    <row r="2522" spans="3:6">
      <c r="C2522" s="209" t="s">
        <v>3954</v>
      </c>
      <c r="D2522" s="188">
        <v>6582165</v>
      </c>
      <c r="E2522" s="188">
        <v>3059394.79</v>
      </c>
      <c r="F2522" s="188">
        <v>2525818.94</v>
      </c>
    </row>
    <row r="2523" spans="3:6">
      <c r="C2523" s="220" t="s">
        <v>1357</v>
      </c>
      <c r="D2523" s="188">
        <v>6582165</v>
      </c>
      <c r="E2523" s="188">
        <v>3059394.79</v>
      </c>
      <c r="F2523" s="188">
        <v>2525818.94</v>
      </c>
    </row>
    <row r="2524" spans="3:6">
      <c r="C2524" s="209" t="s">
        <v>482</v>
      </c>
      <c r="D2524" s="188">
        <v>4317004</v>
      </c>
      <c r="E2524" s="188">
        <v>4881907.45</v>
      </c>
      <c r="F2524" s="188">
        <v>4564903.45</v>
      </c>
    </row>
    <row r="2525" spans="3:6">
      <c r="C2525" s="220" t="s">
        <v>826</v>
      </c>
      <c r="D2525" s="188">
        <v>4317004</v>
      </c>
      <c r="E2525" s="188">
        <v>4881907.45</v>
      </c>
      <c r="F2525" s="188">
        <v>4564903.45</v>
      </c>
    </row>
    <row r="2526" spans="3:6">
      <c r="C2526" s="209" t="s">
        <v>3953</v>
      </c>
      <c r="D2526" s="188">
        <v>12351078</v>
      </c>
      <c r="E2526" s="188">
        <v>15379743.720000001</v>
      </c>
      <c r="F2526" s="188">
        <v>15379742.720000001</v>
      </c>
    </row>
    <row r="2527" spans="3:6">
      <c r="C2527" s="220" t="s">
        <v>1052</v>
      </c>
      <c r="D2527" s="188">
        <v>12351078</v>
      </c>
      <c r="E2527" s="188">
        <v>15379743.720000001</v>
      </c>
      <c r="F2527" s="188">
        <v>15379742.720000001</v>
      </c>
    </row>
    <row r="2528" spans="3:6">
      <c r="C2528" s="209" t="s">
        <v>2716</v>
      </c>
      <c r="D2528" s="188">
        <v>6582165</v>
      </c>
      <c r="E2528" s="188">
        <v>1</v>
      </c>
      <c r="F2528" s="188">
        <v>0</v>
      </c>
    </row>
    <row r="2529" spans="3:6">
      <c r="C2529" s="220" t="s">
        <v>1358</v>
      </c>
      <c r="D2529" s="188">
        <v>6582165</v>
      </c>
      <c r="E2529" s="188">
        <v>1</v>
      </c>
      <c r="F2529" s="188">
        <v>0</v>
      </c>
    </row>
    <row r="2530" spans="3:6">
      <c r="C2530" s="209" t="s">
        <v>3952</v>
      </c>
      <c r="D2530" s="188">
        <v>0</v>
      </c>
      <c r="E2530" s="188">
        <v>1553863.8</v>
      </c>
      <c r="F2530" s="188">
        <v>1553863.8</v>
      </c>
    </row>
    <row r="2531" spans="3:6">
      <c r="C2531" s="220" t="s">
        <v>3623</v>
      </c>
      <c r="D2531" s="188">
        <v>0</v>
      </c>
      <c r="E2531" s="188">
        <v>1553863.8</v>
      </c>
      <c r="F2531" s="188">
        <v>1553863.8</v>
      </c>
    </row>
    <row r="2532" spans="3:6">
      <c r="C2532" s="209" t="s">
        <v>1359</v>
      </c>
      <c r="D2532" s="188">
        <v>6582165</v>
      </c>
      <c r="E2532" s="188">
        <v>1.79</v>
      </c>
      <c r="F2532" s="188">
        <v>0</v>
      </c>
    </row>
    <row r="2533" spans="3:6">
      <c r="C2533" s="220" t="s">
        <v>1360</v>
      </c>
      <c r="D2533" s="188">
        <v>6582165</v>
      </c>
      <c r="E2533" s="188">
        <v>1.79</v>
      </c>
      <c r="F2533" s="188">
        <v>0</v>
      </c>
    </row>
    <row r="2534" spans="3:6">
      <c r="C2534" s="209" t="s">
        <v>483</v>
      </c>
      <c r="D2534" s="188">
        <v>649163</v>
      </c>
      <c r="E2534" s="188">
        <v>1652343</v>
      </c>
      <c r="F2534" s="188">
        <v>0</v>
      </c>
    </row>
    <row r="2535" spans="3:6">
      <c r="C2535" s="220" t="s">
        <v>827</v>
      </c>
      <c r="D2535" s="188">
        <v>649163</v>
      </c>
      <c r="E2535" s="188">
        <v>1652343</v>
      </c>
      <c r="F2535" s="188">
        <v>0</v>
      </c>
    </row>
    <row r="2536" spans="3:6">
      <c r="C2536" s="209" t="s">
        <v>3206</v>
      </c>
      <c r="D2536" s="188">
        <v>0</v>
      </c>
      <c r="E2536" s="188">
        <v>0</v>
      </c>
      <c r="F2536" s="188">
        <v>0</v>
      </c>
    </row>
    <row r="2537" spans="3:6">
      <c r="C2537" s="220" t="s">
        <v>3205</v>
      </c>
      <c r="D2537" s="188">
        <v>0</v>
      </c>
      <c r="E2537" s="188">
        <v>0</v>
      </c>
      <c r="F2537" s="188">
        <v>0</v>
      </c>
    </row>
    <row r="2538" spans="3:6">
      <c r="C2538" s="209" t="s">
        <v>2644</v>
      </c>
      <c r="D2538" s="188">
        <v>19636158</v>
      </c>
      <c r="E2538" s="188">
        <v>13302703</v>
      </c>
      <c r="F2538" s="188">
        <v>13302700</v>
      </c>
    </row>
    <row r="2539" spans="3:6">
      <c r="C2539" s="220" t="s">
        <v>2645</v>
      </c>
      <c r="D2539" s="188">
        <v>19636158</v>
      </c>
      <c r="E2539" s="188">
        <v>13302703</v>
      </c>
      <c r="F2539" s="188">
        <v>13302700</v>
      </c>
    </row>
    <row r="2540" spans="3:6">
      <c r="C2540" s="209" t="s">
        <v>2646</v>
      </c>
      <c r="D2540" s="188">
        <v>72864945</v>
      </c>
      <c r="E2540" s="188">
        <v>192925256.54000002</v>
      </c>
      <c r="F2540" s="188">
        <v>192924172.19</v>
      </c>
    </row>
    <row r="2541" spans="3:6">
      <c r="C2541" s="220" t="s">
        <v>2647</v>
      </c>
      <c r="D2541" s="188">
        <v>72864945</v>
      </c>
      <c r="E2541" s="188">
        <v>192925256.54000002</v>
      </c>
      <c r="F2541" s="188">
        <v>192924172.19</v>
      </c>
    </row>
    <row r="2542" spans="3:6">
      <c r="C2542" s="209" t="s">
        <v>1928</v>
      </c>
      <c r="D2542" s="188">
        <v>8000000</v>
      </c>
      <c r="E2542" s="188">
        <v>12024671.34</v>
      </c>
      <c r="F2542" s="188">
        <v>12024668.4</v>
      </c>
    </row>
    <row r="2543" spans="3:6">
      <c r="C2543" s="220" t="s">
        <v>1929</v>
      </c>
      <c r="D2543" s="188">
        <v>8000000</v>
      </c>
      <c r="E2543" s="188">
        <v>12024671.34</v>
      </c>
      <c r="F2543" s="188">
        <v>12024668.4</v>
      </c>
    </row>
    <row r="2544" spans="3:6">
      <c r="C2544" s="209" t="s">
        <v>484</v>
      </c>
      <c r="D2544" s="188">
        <v>16000000</v>
      </c>
      <c r="E2544" s="188">
        <v>100000</v>
      </c>
      <c r="F2544" s="188">
        <v>0</v>
      </c>
    </row>
    <row r="2545" spans="3:6">
      <c r="C2545" s="220" t="s">
        <v>828</v>
      </c>
      <c r="D2545" s="188">
        <v>16000000</v>
      </c>
      <c r="E2545" s="188">
        <v>100000</v>
      </c>
      <c r="F2545" s="188">
        <v>0</v>
      </c>
    </row>
    <row r="2546" spans="3:6">
      <c r="C2546" s="209" t="s">
        <v>1443</v>
      </c>
      <c r="D2546" s="188">
        <v>4785373</v>
      </c>
      <c r="E2546" s="188">
        <v>1</v>
      </c>
      <c r="F2546" s="188">
        <v>0</v>
      </c>
    </row>
    <row r="2547" spans="3:6">
      <c r="C2547" s="220" t="s">
        <v>1444</v>
      </c>
      <c r="D2547" s="188">
        <v>4785373</v>
      </c>
      <c r="E2547" s="188">
        <v>1</v>
      </c>
      <c r="F2547" s="188">
        <v>0</v>
      </c>
    </row>
    <row r="2548" spans="3:6">
      <c r="C2548" s="209" t="s">
        <v>1445</v>
      </c>
      <c r="D2548" s="188">
        <v>6755494</v>
      </c>
      <c r="E2548" s="188">
        <v>1</v>
      </c>
      <c r="F2548" s="188">
        <v>0</v>
      </c>
    </row>
    <row r="2549" spans="3:6">
      <c r="C2549" s="220" t="s">
        <v>1446</v>
      </c>
      <c r="D2549" s="188">
        <v>6755494</v>
      </c>
      <c r="E2549" s="188">
        <v>1</v>
      </c>
      <c r="F2549" s="188">
        <v>0</v>
      </c>
    </row>
    <row r="2550" spans="3:6">
      <c r="C2550" s="209" t="s">
        <v>1447</v>
      </c>
      <c r="D2550" s="188">
        <v>6755494</v>
      </c>
      <c r="E2550" s="188">
        <v>1</v>
      </c>
      <c r="F2550" s="188">
        <v>0</v>
      </c>
    </row>
    <row r="2551" spans="3:6">
      <c r="C2551" s="220" t="s">
        <v>1448</v>
      </c>
      <c r="D2551" s="188">
        <v>6755494</v>
      </c>
      <c r="E2551" s="188">
        <v>1</v>
      </c>
      <c r="F2551" s="188">
        <v>0</v>
      </c>
    </row>
    <row r="2552" spans="3:6">
      <c r="C2552" s="209" t="s">
        <v>1449</v>
      </c>
      <c r="D2552" s="188">
        <v>4785373</v>
      </c>
      <c r="E2552" s="188">
        <v>1</v>
      </c>
      <c r="F2552" s="188">
        <v>0</v>
      </c>
    </row>
    <row r="2553" spans="3:6">
      <c r="C2553" s="220" t="s">
        <v>1450</v>
      </c>
      <c r="D2553" s="188">
        <v>4785373</v>
      </c>
      <c r="E2553" s="188">
        <v>1</v>
      </c>
      <c r="F2553" s="188">
        <v>0</v>
      </c>
    </row>
    <row r="2554" spans="3:6">
      <c r="C2554" s="209" t="s">
        <v>1451</v>
      </c>
      <c r="D2554" s="188">
        <v>6755494</v>
      </c>
      <c r="E2554" s="188">
        <v>3907101.44</v>
      </c>
      <c r="F2554" s="188">
        <v>1504802.82</v>
      </c>
    </row>
    <row r="2555" spans="3:6">
      <c r="C2555" s="220" t="s">
        <v>1452</v>
      </c>
      <c r="D2555" s="188">
        <v>6755494</v>
      </c>
      <c r="E2555" s="188">
        <v>3907101.44</v>
      </c>
      <c r="F2555" s="188">
        <v>1504802.82</v>
      </c>
    </row>
    <row r="2556" spans="3:6">
      <c r="C2556" s="209" t="s">
        <v>1453</v>
      </c>
      <c r="D2556" s="188">
        <v>4785373</v>
      </c>
      <c r="E2556" s="188">
        <v>1175316.6599999999</v>
      </c>
      <c r="F2556" s="188">
        <v>1175316.6599999999</v>
      </c>
    </row>
    <row r="2557" spans="3:6">
      <c r="C2557" s="220" t="s">
        <v>1454</v>
      </c>
      <c r="D2557" s="188">
        <v>4785373</v>
      </c>
      <c r="E2557" s="188">
        <v>1175316.6599999999</v>
      </c>
      <c r="F2557" s="188">
        <v>1175316.6599999999</v>
      </c>
    </row>
    <row r="2558" spans="3:6">
      <c r="C2558" s="209" t="s">
        <v>1455</v>
      </c>
      <c r="D2558" s="188">
        <v>11249055</v>
      </c>
      <c r="E2558" s="188">
        <v>7310211.6900000004</v>
      </c>
      <c r="F2558" s="188">
        <v>2429693.39</v>
      </c>
    </row>
    <row r="2559" spans="3:6">
      <c r="C2559" s="220" t="s">
        <v>1456</v>
      </c>
      <c r="D2559" s="188">
        <v>11249055</v>
      </c>
      <c r="E2559" s="188">
        <v>7310211.6900000004</v>
      </c>
      <c r="F2559" s="188">
        <v>2429693.39</v>
      </c>
    </row>
    <row r="2560" spans="3:6">
      <c r="C2560" s="209" t="s">
        <v>1689</v>
      </c>
      <c r="D2560" s="188">
        <v>4785373</v>
      </c>
      <c r="E2560" s="188">
        <v>3135008.04</v>
      </c>
      <c r="F2560" s="188">
        <v>1175316.6599999999</v>
      </c>
    </row>
    <row r="2561" spans="3:6">
      <c r="C2561" s="220" t="s">
        <v>1690</v>
      </c>
      <c r="D2561" s="188">
        <v>4785373</v>
      </c>
      <c r="E2561" s="188">
        <v>3135008.04</v>
      </c>
      <c r="F2561" s="188">
        <v>1175316.6599999999</v>
      </c>
    </row>
    <row r="2562" spans="3:6">
      <c r="C2562" s="209" t="s">
        <v>3951</v>
      </c>
      <c r="D2562" s="188">
        <v>6755494</v>
      </c>
      <c r="E2562" s="188">
        <v>1504904</v>
      </c>
      <c r="F2562" s="188">
        <v>1504802.81</v>
      </c>
    </row>
    <row r="2563" spans="3:6">
      <c r="C2563" s="220" t="s">
        <v>1691</v>
      </c>
      <c r="D2563" s="188">
        <v>6755494</v>
      </c>
      <c r="E2563" s="188">
        <v>1504904</v>
      </c>
      <c r="F2563" s="188">
        <v>1504802.81</v>
      </c>
    </row>
    <row r="2564" spans="3:6">
      <c r="C2564" s="209" t="s">
        <v>485</v>
      </c>
      <c r="D2564" s="188">
        <v>3466653</v>
      </c>
      <c r="E2564" s="188">
        <v>15619975.300000001</v>
      </c>
      <c r="F2564" s="188">
        <v>15619974.800000001</v>
      </c>
    </row>
    <row r="2565" spans="3:6">
      <c r="C2565" s="220" t="s">
        <v>829</v>
      </c>
      <c r="D2565" s="188">
        <v>3466653</v>
      </c>
      <c r="E2565" s="188">
        <v>15619975.300000001</v>
      </c>
      <c r="F2565" s="188">
        <v>15619974.800000001</v>
      </c>
    </row>
    <row r="2566" spans="3:6">
      <c r="C2566" s="209" t="s">
        <v>3950</v>
      </c>
      <c r="D2566" s="188">
        <v>6755494</v>
      </c>
      <c r="E2566" s="188">
        <v>1</v>
      </c>
      <c r="F2566" s="188">
        <v>0</v>
      </c>
    </row>
    <row r="2567" spans="3:6">
      <c r="C2567" s="220" t="s">
        <v>1692</v>
      </c>
      <c r="D2567" s="188">
        <v>6755494</v>
      </c>
      <c r="E2567" s="188">
        <v>1</v>
      </c>
      <c r="F2567" s="188">
        <v>0</v>
      </c>
    </row>
    <row r="2568" spans="3:6">
      <c r="C2568" s="209" t="s">
        <v>486</v>
      </c>
      <c r="D2568" s="188">
        <v>3907520</v>
      </c>
      <c r="E2568" s="188">
        <v>2722917</v>
      </c>
      <c r="F2568" s="188">
        <v>0</v>
      </c>
    </row>
    <row r="2569" spans="3:6">
      <c r="C2569" s="220" t="s">
        <v>830</v>
      </c>
      <c r="D2569" s="188">
        <v>3907520</v>
      </c>
      <c r="E2569" s="188">
        <v>2722917</v>
      </c>
      <c r="F2569" s="188">
        <v>0</v>
      </c>
    </row>
    <row r="2570" spans="3:6">
      <c r="C2570" s="209" t="s">
        <v>3949</v>
      </c>
      <c r="D2570" s="188">
        <v>1602705</v>
      </c>
      <c r="E2570" s="188">
        <v>6753522.8600000003</v>
      </c>
      <c r="F2570" s="188">
        <v>4143798.4</v>
      </c>
    </row>
    <row r="2571" spans="3:6">
      <c r="C2571" s="220" t="s">
        <v>831</v>
      </c>
      <c r="D2571" s="188">
        <v>1602705</v>
      </c>
      <c r="E2571" s="188">
        <v>6753522.8600000003</v>
      </c>
      <c r="F2571" s="188">
        <v>4143798.4</v>
      </c>
    </row>
    <row r="2572" spans="3:6">
      <c r="C2572" s="209" t="s">
        <v>1693</v>
      </c>
      <c r="D2572" s="188">
        <v>4785373</v>
      </c>
      <c r="E2572" s="188">
        <v>1</v>
      </c>
      <c r="F2572" s="188">
        <v>0</v>
      </c>
    </row>
    <row r="2573" spans="3:6">
      <c r="C2573" s="220" t="s">
        <v>1694</v>
      </c>
      <c r="D2573" s="188">
        <v>4785373</v>
      </c>
      <c r="E2573" s="188">
        <v>1</v>
      </c>
      <c r="F2573" s="188">
        <v>0</v>
      </c>
    </row>
    <row r="2574" spans="3:6">
      <c r="C2574" s="209" t="s">
        <v>3948</v>
      </c>
      <c r="D2574" s="188">
        <v>6755494</v>
      </c>
      <c r="E2574" s="188">
        <v>17578149.300000001</v>
      </c>
      <c r="F2574" s="188">
        <v>11678840.99</v>
      </c>
    </row>
    <row r="2575" spans="3:6">
      <c r="C2575" s="220" t="s">
        <v>3176</v>
      </c>
      <c r="D2575" s="188">
        <v>0</v>
      </c>
      <c r="E2575" s="188">
        <v>17578148.300000001</v>
      </c>
      <c r="F2575" s="188">
        <v>11678840.99</v>
      </c>
    </row>
    <row r="2576" spans="3:6">
      <c r="C2576" s="220" t="s">
        <v>1695</v>
      </c>
      <c r="D2576" s="188">
        <v>6755494</v>
      </c>
      <c r="E2576" s="188">
        <v>1</v>
      </c>
      <c r="F2576" s="188">
        <v>0</v>
      </c>
    </row>
    <row r="2577" spans="3:6">
      <c r="C2577" s="209" t="s">
        <v>3947</v>
      </c>
      <c r="D2577" s="188">
        <v>0</v>
      </c>
      <c r="E2577" s="188">
        <v>1058297.81</v>
      </c>
      <c r="F2577" s="188">
        <v>1058297.81</v>
      </c>
    </row>
    <row r="2578" spans="3:6">
      <c r="C2578" s="220" t="s">
        <v>3670</v>
      </c>
      <c r="D2578" s="188">
        <v>0</v>
      </c>
      <c r="E2578" s="188">
        <v>1058297.81</v>
      </c>
      <c r="F2578" s="188">
        <v>1058297.81</v>
      </c>
    </row>
    <row r="2579" spans="3:6">
      <c r="C2579" s="209" t="s">
        <v>3946</v>
      </c>
      <c r="D2579" s="188">
        <v>4785373</v>
      </c>
      <c r="E2579" s="188">
        <v>1</v>
      </c>
      <c r="F2579" s="188">
        <v>0</v>
      </c>
    </row>
    <row r="2580" spans="3:6">
      <c r="C2580" s="220" t="s">
        <v>1696</v>
      </c>
      <c r="D2580" s="188">
        <v>4785373</v>
      </c>
      <c r="E2580" s="188">
        <v>1</v>
      </c>
      <c r="F2580" s="188">
        <v>0</v>
      </c>
    </row>
    <row r="2581" spans="3:6">
      <c r="C2581" s="209" t="s">
        <v>487</v>
      </c>
      <c r="D2581" s="188">
        <v>3612275</v>
      </c>
      <c r="E2581" s="188">
        <v>27619179.530000001</v>
      </c>
      <c r="F2581" s="188">
        <v>17402163.039999999</v>
      </c>
    </row>
    <row r="2582" spans="3:6">
      <c r="C2582" s="220" t="s">
        <v>832</v>
      </c>
      <c r="D2582" s="188">
        <v>3612275</v>
      </c>
      <c r="E2582" s="188">
        <v>27619179.530000001</v>
      </c>
      <c r="F2582" s="188">
        <v>17402163.039999999</v>
      </c>
    </row>
    <row r="2583" spans="3:6">
      <c r="C2583" s="209" t="s">
        <v>1697</v>
      </c>
      <c r="D2583" s="188">
        <v>4785373</v>
      </c>
      <c r="E2583" s="188">
        <v>1</v>
      </c>
      <c r="F2583" s="188">
        <v>0</v>
      </c>
    </row>
    <row r="2584" spans="3:6">
      <c r="C2584" s="220" t="s">
        <v>1698</v>
      </c>
      <c r="D2584" s="188">
        <v>4785373</v>
      </c>
      <c r="E2584" s="188">
        <v>1</v>
      </c>
      <c r="F2584" s="188">
        <v>0</v>
      </c>
    </row>
    <row r="2585" spans="3:6">
      <c r="C2585" s="209" t="s">
        <v>1699</v>
      </c>
      <c r="D2585" s="188">
        <v>11249055</v>
      </c>
      <c r="E2585" s="188">
        <v>4080026.92</v>
      </c>
      <c r="F2585" s="188">
        <v>4080026.92</v>
      </c>
    </row>
    <row r="2586" spans="3:6">
      <c r="C2586" s="220" t="s">
        <v>1700</v>
      </c>
      <c r="D2586" s="188">
        <v>11249055</v>
      </c>
      <c r="E2586" s="188">
        <v>4080026.92</v>
      </c>
      <c r="F2586" s="188">
        <v>4080026.92</v>
      </c>
    </row>
    <row r="2587" spans="3:6">
      <c r="C2587" s="209" t="s">
        <v>1701</v>
      </c>
      <c r="D2587" s="188">
        <v>4785373</v>
      </c>
      <c r="E2587" s="188">
        <v>1733723</v>
      </c>
      <c r="F2587" s="188">
        <v>1707375.75</v>
      </c>
    </row>
    <row r="2588" spans="3:6">
      <c r="C2588" s="220" t="s">
        <v>1702</v>
      </c>
      <c r="D2588" s="188">
        <v>4785373</v>
      </c>
      <c r="E2588" s="188">
        <v>1733723</v>
      </c>
      <c r="F2588" s="188">
        <v>1707375.75</v>
      </c>
    </row>
    <row r="2589" spans="3:6">
      <c r="C2589" s="209" t="s">
        <v>1703</v>
      </c>
      <c r="D2589" s="188">
        <v>4785373</v>
      </c>
      <c r="E2589" s="188">
        <v>1</v>
      </c>
      <c r="F2589" s="188">
        <v>0</v>
      </c>
    </row>
    <row r="2590" spans="3:6">
      <c r="C2590" s="220" t="s">
        <v>1704</v>
      </c>
      <c r="D2590" s="188">
        <v>4785373</v>
      </c>
      <c r="E2590" s="188">
        <v>1</v>
      </c>
      <c r="F2590" s="188">
        <v>0</v>
      </c>
    </row>
    <row r="2591" spans="3:6">
      <c r="C2591" s="209" t="s">
        <v>1705</v>
      </c>
      <c r="D2591" s="188">
        <v>4785373</v>
      </c>
      <c r="E2591" s="188">
        <v>1709975.21</v>
      </c>
      <c r="F2591" s="188">
        <v>1709974.14</v>
      </c>
    </row>
    <row r="2592" spans="3:6">
      <c r="C2592" s="220" t="s">
        <v>1706</v>
      </c>
      <c r="D2592" s="188">
        <v>4785373</v>
      </c>
      <c r="E2592" s="188">
        <v>1709975.21</v>
      </c>
      <c r="F2592" s="188">
        <v>1709974.14</v>
      </c>
    </row>
    <row r="2593" spans="3:6">
      <c r="C2593" s="209" t="s">
        <v>1707</v>
      </c>
      <c r="D2593" s="188">
        <v>4785373</v>
      </c>
      <c r="E2593" s="188">
        <v>1072856</v>
      </c>
      <c r="F2593" s="188">
        <v>1072855.73</v>
      </c>
    </row>
    <row r="2594" spans="3:6">
      <c r="C2594" s="220" t="s">
        <v>1708</v>
      </c>
      <c r="D2594" s="188">
        <v>4785373</v>
      </c>
      <c r="E2594" s="188">
        <v>1072856</v>
      </c>
      <c r="F2594" s="188">
        <v>1072855.73</v>
      </c>
    </row>
    <row r="2595" spans="3:6">
      <c r="C2595" s="209" t="s">
        <v>3945</v>
      </c>
      <c r="D2595" s="188">
        <v>0</v>
      </c>
      <c r="E2595" s="188">
        <v>27420000</v>
      </c>
      <c r="F2595" s="188">
        <v>27420000</v>
      </c>
    </row>
    <row r="2596" spans="3:6">
      <c r="C2596" s="220" t="s">
        <v>3669</v>
      </c>
      <c r="D2596" s="188">
        <v>0</v>
      </c>
      <c r="E2596" s="188">
        <v>27420000</v>
      </c>
      <c r="F2596" s="188">
        <v>27420000</v>
      </c>
    </row>
    <row r="2597" spans="3:6">
      <c r="C2597" s="209" t="s">
        <v>1709</v>
      </c>
      <c r="D2597" s="188">
        <v>4785373</v>
      </c>
      <c r="E2597" s="188">
        <v>1015399.06</v>
      </c>
      <c r="F2597" s="188">
        <v>1015397.22</v>
      </c>
    </row>
    <row r="2598" spans="3:6">
      <c r="C2598" s="220" t="s">
        <v>1710</v>
      </c>
      <c r="D2598" s="188">
        <v>4785373</v>
      </c>
      <c r="E2598" s="188">
        <v>1015399.06</v>
      </c>
      <c r="F2598" s="188">
        <v>1015397.22</v>
      </c>
    </row>
    <row r="2599" spans="3:6">
      <c r="C2599" s="209" t="s">
        <v>3944</v>
      </c>
      <c r="D2599" s="188">
        <v>23298750</v>
      </c>
      <c r="E2599" s="188">
        <v>15144187</v>
      </c>
      <c r="F2599" s="188">
        <v>15144186</v>
      </c>
    </row>
    <row r="2600" spans="3:6">
      <c r="C2600" s="220" t="s">
        <v>2991</v>
      </c>
      <c r="D2600" s="188">
        <v>23298750</v>
      </c>
      <c r="E2600" s="188">
        <v>15144187</v>
      </c>
      <c r="F2600" s="188">
        <v>15144186</v>
      </c>
    </row>
    <row r="2601" spans="3:6">
      <c r="C2601" s="209" t="s">
        <v>1711</v>
      </c>
      <c r="D2601" s="188">
        <v>6755494</v>
      </c>
      <c r="E2601" s="188">
        <v>1414108.52</v>
      </c>
      <c r="F2601" s="188">
        <v>1414107.5</v>
      </c>
    </row>
    <row r="2602" spans="3:6">
      <c r="C2602" s="220" t="s">
        <v>1712</v>
      </c>
      <c r="D2602" s="188">
        <v>6755494</v>
      </c>
      <c r="E2602" s="188">
        <v>1414108.52</v>
      </c>
      <c r="F2602" s="188">
        <v>1414107.5</v>
      </c>
    </row>
    <row r="2603" spans="3:6">
      <c r="C2603" s="209" t="s">
        <v>3943</v>
      </c>
      <c r="D2603" s="188">
        <v>12343709</v>
      </c>
      <c r="E2603" s="188">
        <v>4023411</v>
      </c>
      <c r="F2603" s="188">
        <v>4023409</v>
      </c>
    </row>
    <row r="2604" spans="3:6">
      <c r="C2604" s="220" t="s">
        <v>2771</v>
      </c>
      <c r="D2604" s="188">
        <v>12343709</v>
      </c>
      <c r="E2604" s="188">
        <v>4023411</v>
      </c>
      <c r="F2604" s="188">
        <v>4023409</v>
      </c>
    </row>
    <row r="2605" spans="3:6">
      <c r="C2605" s="209" t="s">
        <v>1713</v>
      </c>
      <c r="D2605" s="188">
        <v>4785373</v>
      </c>
      <c r="E2605" s="188">
        <v>1013280.65</v>
      </c>
      <c r="F2605" s="188">
        <v>1013279.33</v>
      </c>
    </row>
    <row r="2606" spans="3:6">
      <c r="C2606" s="220" t="s">
        <v>1714</v>
      </c>
      <c r="D2606" s="188">
        <v>4785373</v>
      </c>
      <c r="E2606" s="188">
        <v>1013280.65</v>
      </c>
      <c r="F2606" s="188">
        <v>1013279.33</v>
      </c>
    </row>
    <row r="2607" spans="3:6">
      <c r="C2607" s="209" t="s">
        <v>1715</v>
      </c>
      <c r="D2607" s="188">
        <v>4785373</v>
      </c>
      <c r="E2607" s="188">
        <v>1413658.52</v>
      </c>
      <c r="F2607" s="188">
        <v>1413657.5</v>
      </c>
    </row>
    <row r="2608" spans="3:6">
      <c r="C2608" s="220" t="s">
        <v>1716</v>
      </c>
      <c r="D2608" s="188">
        <v>4785373</v>
      </c>
      <c r="E2608" s="188">
        <v>1413658.52</v>
      </c>
      <c r="F2608" s="188">
        <v>1413657.5</v>
      </c>
    </row>
    <row r="2609" spans="3:6">
      <c r="C2609" s="209" t="s">
        <v>1717</v>
      </c>
      <c r="D2609" s="188">
        <v>6755494</v>
      </c>
      <c r="E2609" s="188">
        <v>1968287.52</v>
      </c>
      <c r="F2609" s="188">
        <v>1413657.5</v>
      </c>
    </row>
    <row r="2610" spans="3:6">
      <c r="C2610" s="220" t="s">
        <v>1718</v>
      </c>
      <c r="D2610" s="188">
        <v>6755494</v>
      </c>
      <c r="E2610" s="188">
        <v>1968287.52</v>
      </c>
      <c r="F2610" s="188">
        <v>1413657.5</v>
      </c>
    </row>
    <row r="2611" spans="3:6">
      <c r="C2611" s="209" t="s">
        <v>1719</v>
      </c>
      <c r="D2611" s="188">
        <v>6755494</v>
      </c>
      <c r="E2611" s="188">
        <v>1</v>
      </c>
      <c r="F2611" s="188">
        <v>0</v>
      </c>
    </row>
    <row r="2612" spans="3:6">
      <c r="C2612" s="220" t="s">
        <v>1720</v>
      </c>
      <c r="D2612" s="188">
        <v>6755494</v>
      </c>
      <c r="E2612" s="188">
        <v>1</v>
      </c>
      <c r="F2612" s="188">
        <v>0</v>
      </c>
    </row>
    <row r="2613" spans="3:6">
      <c r="C2613" s="209" t="s">
        <v>1721</v>
      </c>
      <c r="D2613" s="188">
        <v>11249055</v>
      </c>
      <c r="E2613" s="188">
        <v>1</v>
      </c>
      <c r="F2613" s="188">
        <v>0</v>
      </c>
    </row>
    <row r="2614" spans="3:6">
      <c r="C2614" s="220" t="s">
        <v>1722</v>
      </c>
      <c r="D2614" s="188">
        <v>11249055</v>
      </c>
      <c r="E2614" s="188">
        <v>1</v>
      </c>
      <c r="F2614" s="188">
        <v>0</v>
      </c>
    </row>
    <row r="2615" spans="3:6">
      <c r="C2615" s="209" t="s">
        <v>3942</v>
      </c>
      <c r="D2615" s="188">
        <v>2356658</v>
      </c>
      <c r="E2615" s="188">
        <v>9863818.1699999999</v>
      </c>
      <c r="F2615" s="188">
        <v>9863817.1699999999</v>
      </c>
    </row>
    <row r="2616" spans="3:6">
      <c r="C2616" s="220" t="s">
        <v>2992</v>
      </c>
      <c r="D2616" s="188">
        <v>2356658</v>
      </c>
      <c r="E2616" s="188">
        <v>9863818.1699999999</v>
      </c>
      <c r="F2616" s="188">
        <v>9863817.1699999999</v>
      </c>
    </row>
    <row r="2617" spans="3:6">
      <c r="C2617" s="209" t="s">
        <v>1723</v>
      </c>
      <c r="D2617" s="188">
        <v>4785373</v>
      </c>
      <c r="E2617" s="188">
        <v>1</v>
      </c>
      <c r="F2617" s="188">
        <v>0</v>
      </c>
    </row>
    <row r="2618" spans="3:6">
      <c r="C2618" s="220" t="s">
        <v>1724</v>
      </c>
      <c r="D2618" s="188">
        <v>4785373</v>
      </c>
      <c r="E2618" s="188">
        <v>1</v>
      </c>
      <c r="F2618" s="188">
        <v>0</v>
      </c>
    </row>
    <row r="2619" spans="3:6">
      <c r="C2619" s="209" t="s">
        <v>1725</v>
      </c>
      <c r="D2619" s="188">
        <v>4785373</v>
      </c>
      <c r="E2619" s="188">
        <v>1</v>
      </c>
      <c r="F2619" s="188">
        <v>0</v>
      </c>
    </row>
    <row r="2620" spans="3:6">
      <c r="C2620" s="220" t="s">
        <v>1726</v>
      </c>
      <c r="D2620" s="188">
        <v>4785373</v>
      </c>
      <c r="E2620" s="188">
        <v>1</v>
      </c>
      <c r="F2620" s="188">
        <v>0</v>
      </c>
    </row>
    <row r="2621" spans="3:6">
      <c r="C2621" s="209" t="s">
        <v>1727</v>
      </c>
      <c r="D2621" s="188">
        <v>6755494</v>
      </c>
      <c r="E2621" s="188">
        <v>1</v>
      </c>
      <c r="F2621" s="188">
        <v>0</v>
      </c>
    </row>
    <row r="2622" spans="3:6">
      <c r="C2622" s="220" t="s">
        <v>1728</v>
      </c>
      <c r="D2622" s="188">
        <v>6755494</v>
      </c>
      <c r="E2622" s="188">
        <v>1</v>
      </c>
      <c r="F2622" s="188">
        <v>0</v>
      </c>
    </row>
    <row r="2623" spans="3:6">
      <c r="C2623" s="209" t="s">
        <v>3941</v>
      </c>
      <c r="D2623" s="188">
        <v>6755494</v>
      </c>
      <c r="E2623" s="188">
        <v>1</v>
      </c>
      <c r="F2623" s="188">
        <v>0</v>
      </c>
    </row>
    <row r="2624" spans="3:6">
      <c r="C2624" s="220" t="s">
        <v>1729</v>
      </c>
      <c r="D2624" s="188">
        <v>6755494</v>
      </c>
      <c r="E2624" s="188">
        <v>1</v>
      </c>
      <c r="F2624" s="188">
        <v>0</v>
      </c>
    </row>
    <row r="2625" spans="3:6">
      <c r="C2625" s="209" t="s">
        <v>488</v>
      </c>
      <c r="D2625" s="188">
        <v>15235929</v>
      </c>
      <c r="E2625" s="188">
        <v>5109331</v>
      </c>
      <c r="F2625" s="188">
        <v>5109326.17</v>
      </c>
    </row>
    <row r="2626" spans="3:6">
      <c r="C2626" s="220" t="s">
        <v>833</v>
      </c>
      <c r="D2626" s="188">
        <v>15235929</v>
      </c>
      <c r="E2626" s="188">
        <v>5109331</v>
      </c>
      <c r="F2626" s="188">
        <v>5109326.17</v>
      </c>
    </row>
    <row r="2627" spans="3:6">
      <c r="C2627" s="209" t="s">
        <v>3940</v>
      </c>
      <c r="D2627" s="188">
        <v>62404864</v>
      </c>
      <c r="E2627" s="188">
        <v>54296424</v>
      </c>
      <c r="F2627" s="188">
        <v>54296418</v>
      </c>
    </row>
    <row r="2628" spans="3:6">
      <c r="C2628" s="220" t="s">
        <v>834</v>
      </c>
      <c r="D2628" s="188">
        <v>62404864</v>
      </c>
      <c r="E2628" s="188">
        <v>54296424</v>
      </c>
      <c r="F2628" s="188">
        <v>54296418</v>
      </c>
    </row>
    <row r="2629" spans="3:6">
      <c r="C2629" s="209" t="s">
        <v>1730</v>
      </c>
      <c r="D2629" s="188">
        <v>6755494</v>
      </c>
      <c r="E2629" s="188">
        <v>1</v>
      </c>
      <c r="F2629" s="188">
        <v>0</v>
      </c>
    </row>
    <row r="2630" spans="3:6">
      <c r="C2630" s="220" t="s">
        <v>1731</v>
      </c>
      <c r="D2630" s="188">
        <v>6755494</v>
      </c>
      <c r="E2630" s="188">
        <v>1</v>
      </c>
      <c r="F2630" s="188">
        <v>0</v>
      </c>
    </row>
    <row r="2631" spans="3:6">
      <c r="C2631" s="209" t="s">
        <v>3939</v>
      </c>
      <c r="D2631" s="188">
        <v>4785373</v>
      </c>
      <c r="E2631" s="188">
        <v>1</v>
      </c>
      <c r="F2631" s="188">
        <v>0</v>
      </c>
    </row>
    <row r="2632" spans="3:6">
      <c r="C2632" s="220" t="s">
        <v>1732</v>
      </c>
      <c r="D2632" s="188">
        <v>4785373</v>
      </c>
      <c r="E2632" s="188">
        <v>1</v>
      </c>
      <c r="F2632" s="188">
        <v>0</v>
      </c>
    </row>
    <row r="2633" spans="3:6">
      <c r="C2633" s="209" t="s">
        <v>489</v>
      </c>
      <c r="D2633" s="188">
        <v>6686174</v>
      </c>
      <c r="E2633" s="188">
        <v>15797798.199999999</v>
      </c>
      <c r="F2633" s="188">
        <v>15797794.01</v>
      </c>
    </row>
    <row r="2634" spans="3:6">
      <c r="C2634" s="220" t="s">
        <v>835</v>
      </c>
      <c r="D2634" s="188">
        <v>6686174</v>
      </c>
      <c r="E2634" s="188">
        <v>15797798.199999999</v>
      </c>
      <c r="F2634" s="188">
        <v>15797794.01</v>
      </c>
    </row>
    <row r="2635" spans="3:6">
      <c r="C2635" s="209" t="s">
        <v>3447</v>
      </c>
      <c r="D2635" s="188">
        <v>0</v>
      </c>
      <c r="E2635" s="188">
        <v>0</v>
      </c>
      <c r="F2635" s="188">
        <v>0</v>
      </c>
    </row>
    <row r="2636" spans="3:6">
      <c r="C2636" s="220" t="s">
        <v>3446</v>
      </c>
      <c r="D2636" s="188">
        <v>0</v>
      </c>
      <c r="E2636" s="188">
        <v>0</v>
      </c>
      <c r="F2636" s="188">
        <v>0</v>
      </c>
    </row>
    <row r="2637" spans="3:6">
      <c r="C2637" s="209" t="s">
        <v>3445</v>
      </c>
      <c r="D2637" s="188">
        <v>0</v>
      </c>
      <c r="E2637" s="188">
        <v>0</v>
      </c>
      <c r="F2637" s="188">
        <v>0</v>
      </c>
    </row>
    <row r="2638" spans="3:6">
      <c r="C2638" s="220" t="s">
        <v>3444</v>
      </c>
      <c r="D2638" s="188">
        <v>0</v>
      </c>
      <c r="E2638" s="188">
        <v>0</v>
      </c>
      <c r="F2638" s="188">
        <v>0</v>
      </c>
    </row>
    <row r="2639" spans="3:6">
      <c r="C2639" s="209" t="s">
        <v>3443</v>
      </c>
      <c r="D2639" s="188">
        <v>0</v>
      </c>
      <c r="E2639" s="188">
        <v>0</v>
      </c>
      <c r="F2639" s="188">
        <v>0</v>
      </c>
    </row>
    <row r="2640" spans="3:6">
      <c r="C2640" s="220" t="s">
        <v>3442</v>
      </c>
      <c r="D2640" s="188">
        <v>0</v>
      </c>
      <c r="E2640" s="188">
        <v>0</v>
      </c>
      <c r="F2640" s="188">
        <v>0</v>
      </c>
    </row>
    <row r="2641" spans="3:6">
      <c r="C2641" s="209" t="s">
        <v>3441</v>
      </c>
      <c r="D2641" s="188">
        <v>0</v>
      </c>
      <c r="E2641" s="188">
        <v>0</v>
      </c>
      <c r="F2641" s="188">
        <v>0</v>
      </c>
    </row>
    <row r="2642" spans="3:6">
      <c r="C2642" s="220" t="s">
        <v>3440</v>
      </c>
      <c r="D2642" s="188">
        <v>0</v>
      </c>
      <c r="E2642" s="188">
        <v>0</v>
      </c>
      <c r="F2642" s="188">
        <v>0</v>
      </c>
    </row>
    <row r="2643" spans="3:6">
      <c r="C2643" s="209" t="s">
        <v>3439</v>
      </c>
      <c r="D2643" s="188">
        <v>0</v>
      </c>
      <c r="E2643" s="188">
        <v>0</v>
      </c>
      <c r="F2643" s="188">
        <v>0</v>
      </c>
    </row>
    <row r="2644" spans="3:6">
      <c r="C2644" s="220" t="s">
        <v>3438</v>
      </c>
      <c r="D2644" s="188">
        <v>0</v>
      </c>
      <c r="E2644" s="188">
        <v>0</v>
      </c>
      <c r="F2644" s="188">
        <v>0</v>
      </c>
    </row>
    <row r="2645" spans="3:6">
      <c r="C2645" s="209" t="s">
        <v>3938</v>
      </c>
      <c r="D2645" s="188">
        <v>0</v>
      </c>
      <c r="E2645" s="188">
        <v>0</v>
      </c>
      <c r="F2645" s="188">
        <v>0</v>
      </c>
    </row>
    <row r="2646" spans="3:6">
      <c r="C2646" s="220" t="s">
        <v>3437</v>
      </c>
      <c r="D2646" s="188">
        <v>0</v>
      </c>
      <c r="E2646" s="188">
        <v>0</v>
      </c>
      <c r="F2646" s="188">
        <v>0</v>
      </c>
    </row>
    <row r="2647" spans="3:6">
      <c r="C2647" s="209" t="s">
        <v>490</v>
      </c>
      <c r="D2647" s="188">
        <v>22924842</v>
      </c>
      <c r="E2647" s="188">
        <v>6831067</v>
      </c>
      <c r="F2647" s="188">
        <v>3415529.03</v>
      </c>
    </row>
    <row r="2648" spans="3:6">
      <c r="C2648" s="220" t="s">
        <v>836</v>
      </c>
      <c r="D2648" s="188">
        <v>22924842</v>
      </c>
      <c r="E2648" s="188">
        <v>6831067</v>
      </c>
      <c r="F2648" s="188">
        <v>3415529.03</v>
      </c>
    </row>
    <row r="2649" spans="3:6">
      <c r="C2649" s="209" t="s">
        <v>3436</v>
      </c>
      <c r="D2649" s="188">
        <v>0</v>
      </c>
      <c r="E2649" s="188">
        <v>0</v>
      </c>
      <c r="F2649" s="188">
        <v>0</v>
      </c>
    </row>
    <row r="2650" spans="3:6">
      <c r="C2650" s="220" t="s">
        <v>3435</v>
      </c>
      <c r="D2650" s="188">
        <v>0</v>
      </c>
      <c r="E2650" s="188">
        <v>0</v>
      </c>
      <c r="F2650" s="188">
        <v>0</v>
      </c>
    </row>
    <row r="2651" spans="3:6">
      <c r="C2651" s="209" t="s">
        <v>3434</v>
      </c>
      <c r="D2651" s="188">
        <v>0</v>
      </c>
      <c r="E2651" s="188">
        <v>0</v>
      </c>
      <c r="F2651" s="188">
        <v>0</v>
      </c>
    </row>
    <row r="2652" spans="3:6">
      <c r="C2652" s="220" t="s">
        <v>3433</v>
      </c>
      <c r="D2652" s="188">
        <v>0</v>
      </c>
      <c r="E2652" s="188">
        <v>0</v>
      </c>
      <c r="F2652" s="188">
        <v>0</v>
      </c>
    </row>
    <row r="2653" spans="3:6">
      <c r="C2653" s="209" t="s">
        <v>3937</v>
      </c>
      <c r="D2653" s="188">
        <v>0</v>
      </c>
      <c r="E2653" s="188">
        <v>0</v>
      </c>
      <c r="F2653" s="188">
        <v>0</v>
      </c>
    </row>
    <row r="2654" spans="3:6">
      <c r="C2654" s="220" t="s">
        <v>3432</v>
      </c>
      <c r="D2654" s="188">
        <v>0</v>
      </c>
      <c r="E2654" s="188">
        <v>0</v>
      </c>
      <c r="F2654" s="188">
        <v>0</v>
      </c>
    </row>
    <row r="2655" spans="3:6">
      <c r="C2655" s="209" t="s">
        <v>1089</v>
      </c>
      <c r="D2655" s="188">
        <v>16522568</v>
      </c>
      <c r="E2655" s="188">
        <v>12793740</v>
      </c>
      <c r="F2655" s="188">
        <v>12793738.01</v>
      </c>
    </row>
    <row r="2656" spans="3:6">
      <c r="C2656" s="220" t="s">
        <v>1090</v>
      </c>
      <c r="D2656" s="188">
        <v>16522568</v>
      </c>
      <c r="E2656" s="188">
        <v>12793740</v>
      </c>
      <c r="F2656" s="188">
        <v>12793738.01</v>
      </c>
    </row>
    <row r="2657" spans="3:6">
      <c r="C2657" s="209" t="s">
        <v>3431</v>
      </c>
      <c r="D2657" s="188">
        <v>0</v>
      </c>
      <c r="E2657" s="188">
        <v>0</v>
      </c>
      <c r="F2657" s="188">
        <v>0</v>
      </c>
    </row>
    <row r="2658" spans="3:6">
      <c r="C2658" s="220" t="s">
        <v>3430</v>
      </c>
      <c r="D2658" s="188">
        <v>0</v>
      </c>
      <c r="E2658" s="188">
        <v>0</v>
      </c>
      <c r="F2658" s="188">
        <v>0</v>
      </c>
    </row>
    <row r="2659" spans="3:6">
      <c r="C2659" s="209" t="s">
        <v>3429</v>
      </c>
      <c r="D2659" s="188">
        <v>0</v>
      </c>
      <c r="E2659" s="188">
        <v>0</v>
      </c>
      <c r="F2659" s="188">
        <v>0</v>
      </c>
    </row>
    <row r="2660" spans="3:6">
      <c r="C2660" s="220" t="s">
        <v>3428</v>
      </c>
      <c r="D2660" s="188">
        <v>0</v>
      </c>
      <c r="E2660" s="188">
        <v>0</v>
      </c>
      <c r="F2660" s="188">
        <v>0</v>
      </c>
    </row>
    <row r="2661" spans="3:6">
      <c r="C2661" s="209" t="s">
        <v>3427</v>
      </c>
      <c r="D2661" s="188">
        <v>0</v>
      </c>
      <c r="E2661" s="188">
        <v>0</v>
      </c>
      <c r="F2661" s="188">
        <v>0</v>
      </c>
    </row>
    <row r="2662" spans="3:6">
      <c r="C2662" s="220" t="s">
        <v>3426</v>
      </c>
      <c r="D2662" s="188">
        <v>0</v>
      </c>
      <c r="E2662" s="188">
        <v>0</v>
      </c>
      <c r="F2662" s="188">
        <v>0</v>
      </c>
    </row>
    <row r="2663" spans="3:6">
      <c r="C2663" s="209" t="s">
        <v>3425</v>
      </c>
      <c r="D2663" s="188">
        <v>0</v>
      </c>
      <c r="E2663" s="188">
        <v>0</v>
      </c>
      <c r="F2663" s="188">
        <v>0</v>
      </c>
    </row>
    <row r="2664" spans="3:6">
      <c r="C2664" s="220" t="s">
        <v>3424</v>
      </c>
      <c r="D2664" s="188">
        <v>0</v>
      </c>
      <c r="E2664" s="188">
        <v>0</v>
      </c>
      <c r="F2664" s="188">
        <v>0</v>
      </c>
    </row>
    <row r="2665" spans="3:6">
      <c r="C2665" s="209" t="s">
        <v>3121</v>
      </c>
      <c r="D2665" s="188">
        <v>0</v>
      </c>
      <c r="E2665" s="188">
        <v>1</v>
      </c>
      <c r="F2665" s="188">
        <v>0</v>
      </c>
    </row>
    <row r="2666" spans="3:6">
      <c r="C2666" s="220" t="s">
        <v>3122</v>
      </c>
      <c r="D2666" s="188">
        <v>0</v>
      </c>
      <c r="E2666" s="188">
        <v>1</v>
      </c>
      <c r="F2666" s="188">
        <v>0</v>
      </c>
    </row>
    <row r="2667" spans="3:6">
      <c r="C2667" s="209" t="s">
        <v>491</v>
      </c>
      <c r="D2667" s="188">
        <v>2625310</v>
      </c>
      <c r="E2667" s="188">
        <v>5728942.1799999997</v>
      </c>
      <c r="F2667" s="188">
        <v>5102514.16</v>
      </c>
    </row>
    <row r="2668" spans="3:6">
      <c r="C2668" s="220" t="s">
        <v>837</v>
      </c>
      <c r="D2668" s="188">
        <v>2625310</v>
      </c>
      <c r="E2668" s="188">
        <v>5728942.1799999997</v>
      </c>
      <c r="F2668" s="188">
        <v>5102514.16</v>
      </c>
    </row>
    <row r="2669" spans="3:6">
      <c r="C2669" s="209" t="s">
        <v>3936</v>
      </c>
      <c r="D2669" s="188">
        <v>0</v>
      </c>
      <c r="E2669" s="188">
        <v>732095</v>
      </c>
      <c r="F2669" s="188">
        <v>0</v>
      </c>
    </row>
    <row r="2670" spans="3:6">
      <c r="C2670" s="220" t="s">
        <v>3123</v>
      </c>
      <c r="D2670" s="188">
        <v>0</v>
      </c>
      <c r="E2670" s="188">
        <v>732095</v>
      </c>
      <c r="F2670" s="188">
        <v>0</v>
      </c>
    </row>
    <row r="2671" spans="3:6">
      <c r="C2671" s="209" t="s">
        <v>492</v>
      </c>
      <c r="D2671" s="188">
        <v>2625310</v>
      </c>
      <c r="E2671" s="188">
        <v>149782.70000000001</v>
      </c>
      <c r="F2671" s="188">
        <v>149782.70000000001</v>
      </c>
    </row>
    <row r="2672" spans="3:6">
      <c r="C2672" s="220" t="s">
        <v>838</v>
      </c>
      <c r="D2672" s="188">
        <v>2625310</v>
      </c>
      <c r="E2672" s="188">
        <v>149782.70000000001</v>
      </c>
      <c r="F2672" s="188">
        <v>149782.70000000001</v>
      </c>
    </row>
    <row r="2673" spans="3:6">
      <c r="C2673" s="209" t="s">
        <v>493</v>
      </c>
      <c r="D2673" s="188">
        <v>2625310</v>
      </c>
      <c r="E2673" s="188">
        <v>5387544.9900000002</v>
      </c>
      <c r="F2673" s="188">
        <v>5387544.9900000002</v>
      </c>
    </row>
    <row r="2674" spans="3:6">
      <c r="C2674" s="220" t="s">
        <v>839</v>
      </c>
      <c r="D2674" s="188">
        <v>2625310</v>
      </c>
      <c r="E2674" s="188">
        <v>5387544.9900000002</v>
      </c>
      <c r="F2674" s="188">
        <v>5387544.9900000002</v>
      </c>
    </row>
    <row r="2675" spans="3:6">
      <c r="C2675" s="209" t="s">
        <v>3622</v>
      </c>
      <c r="D2675" s="188">
        <v>0</v>
      </c>
      <c r="E2675" s="188">
        <v>8022580.4799999995</v>
      </c>
      <c r="F2675" s="188">
        <v>8022580.4799999995</v>
      </c>
    </row>
    <row r="2676" spans="3:6">
      <c r="C2676" s="220" t="s">
        <v>3621</v>
      </c>
      <c r="D2676" s="188">
        <v>0</v>
      </c>
      <c r="E2676" s="188">
        <v>8022580.4799999995</v>
      </c>
      <c r="F2676" s="188">
        <v>8022580.4799999995</v>
      </c>
    </row>
    <row r="2677" spans="3:6">
      <c r="C2677" s="208" t="s">
        <v>282</v>
      </c>
      <c r="D2677" s="196">
        <v>158899581</v>
      </c>
      <c r="E2677" s="196">
        <v>160676030.73999995</v>
      </c>
      <c r="F2677" s="196">
        <v>142808965.85000002</v>
      </c>
    </row>
    <row r="2678" spans="3:6">
      <c r="C2678" s="209" t="s">
        <v>322</v>
      </c>
      <c r="D2678" s="188">
        <v>158899581</v>
      </c>
      <c r="E2678" s="188">
        <v>160676030.73999995</v>
      </c>
      <c r="F2678" s="188">
        <v>142808965.85000002</v>
      </c>
    </row>
    <row r="2679" spans="3:6">
      <c r="C2679" s="220" t="s">
        <v>4207</v>
      </c>
      <c r="D2679" s="188">
        <v>158899581</v>
      </c>
      <c r="E2679" s="188">
        <v>160676030.73999995</v>
      </c>
      <c r="F2679" s="188">
        <v>142808965.85000002</v>
      </c>
    </row>
    <row r="2680" spans="3:6">
      <c r="C2680" s="207" t="s">
        <v>494</v>
      </c>
      <c r="D2680" s="188">
        <v>1852467650</v>
      </c>
      <c r="E2680" s="188">
        <v>1962386944.9100001</v>
      </c>
      <c r="F2680" s="188">
        <v>1826164751.6799998</v>
      </c>
    </row>
    <row r="2681" spans="3:6">
      <c r="C2681" s="208" t="s">
        <v>279</v>
      </c>
      <c r="D2681" s="196">
        <v>1631032120</v>
      </c>
      <c r="E2681" s="196">
        <v>1799668739.71</v>
      </c>
      <c r="F2681" s="196">
        <v>1717617130.24</v>
      </c>
    </row>
    <row r="2682" spans="3:6">
      <c r="C2682" s="209" t="s">
        <v>4183</v>
      </c>
      <c r="D2682" s="188">
        <v>0</v>
      </c>
      <c r="E2682" s="188">
        <v>1019206.09</v>
      </c>
      <c r="F2682" s="188">
        <v>0</v>
      </c>
    </row>
    <row r="2683" spans="3:6">
      <c r="C2683" s="220" t="s">
        <v>4182</v>
      </c>
      <c r="D2683" s="188">
        <v>0</v>
      </c>
      <c r="E2683" s="188">
        <v>1019206.09</v>
      </c>
      <c r="F2683" s="188">
        <v>0</v>
      </c>
    </row>
    <row r="2684" spans="3:6">
      <c r="C2684" s="209" t="s">
        <v>1025</v>
      </c>
      <c r="D2684" s="188">
        <v>15096247</v>
      </c>
      <c r="E2684" s="188">
        <v>10365009.65</v>
      </c>
      <c r="F2684" s="188">
        <v>10365009.65</v>
      </c>
    </row>
    <row r="2685" spans="3:6">
      <c r="C2685" s="220" t="s">
        <v>1026</v>
      </c>
      <c r="D2685" s="188">
        <v>15096247</v>
      </c>
      <c r="E2685" s="188">
        <v>10365009.65</v>
      </c>
      <c r="F2685" s="188">
        <v>10365009.65</v>
      </c>
    </row>
    <row r="2686" spans="3:6">
      <c r="C2686" s="209" t="s">
        <v>3935</v>
      </c>
      <c r="D2686" s="188">
        <v>52993756</v>
      </c>
      <c r="E2686" s="188">
        <v>26496877</v>
      </c>
      <c r="F2686" s="188">
        <v>0</v>
      </c>
    </row>
    <row r="2687" spans="3:6">
      <c r="C2687" s="220" t="s">
        <v>2525</v>
      </c>
      <c r="D2687" s="188">
        <v>52993756</v>
      </c>
      <c r="E2687" s="188">
        <v>26496877</v>
      </c>
      <c r="F2687" s="188">
        <v>0</v>
      </c>
    </row>
    <row r="2688" spans="3:6">
      <c r="C2688" s="209" t="s">
        <v>2993</v>
      </c>
      <c r="D2688" s="188">
        <v>1449026</v>
      </c>
      <c r="E2688" s="188">
        <v>2</v>
      </c>
      <c r="F2688" s="188">
        <v>0</v>
      </c>
    </row>
    <row r="2689" spans="3:6">
      <c r="C2689" s="220" t="s">
        <v>2994</v>
      </c>
      <c r="D2689" s="188">
        <v>1449026</v>
      </c>
      <c r="E2689" s="188">
        <v>2</v>
      </c>
      <c r="F2689" s="188">
        <v>0</v>
      </c>
    </row>
    <row r="2690" spans="3:6">
      <c r="C2690" s="209" t="s">
        <v>1733</v>
      </c>
      <c r="D2690" s="188">
        <v>6659723</v>
      </c>
      <c r="E2690" s="188">
        <v>2675361.48</v>
      </c>
      <c r="F2690" s="188">
        <v>170034.06</v>
      </c>
    </row>
    <row r="2691" spans="3:6">
      <c r="C2691" s="220" t="s">
        <v>1734</v>
      </c>
      <c r="D2691" s="188">
        <v>6659723</v>
      </c>
      <c r="E2691" s="188">
        <v>2675361.48</v>
      </c>
      <c r="F2691" s="188">
        <v>170034.06</v>
      </c>
    </row>
    <row r="2692" spans="3:6">
      <c r="C2692" s="209" t="s">
        <v>1735</v>
      </c>
      <c r="D2692" s="188">
        <v>11087637</v>
      </c>
      <c r="E2692" s="188">
        <v>3649187.49</v>
      </c>
      <c r="F2692" s="188">
        <v>3649178.48</v>
      </c>
    </row>
    <row r="2693" spans="3:6">
      <c r="C2693" s="220" t="s">
        <v>1736</v>
      </c>
      <c r="D2693" s="188">
        <v>11087637</v>
      </c>
      <c r="E2693" s="188">
        <v>3649187.49</v>
      </c>
      <c r="F2693" s="188">
        <v>3649178.48</v>
      </c>
    </row>
    <row r="2694" spans="3:6">
      <c r="C2694" s="209" t="s">
        <v>495</v>
      </c>
      <c r="D2694" s="188">
        <v>6379233</v>
      </c>
      <c r="E2694" s="188">
        <v>6379233</v>
      </c>
      <c r="F2694" s="188">
        <v>3010905.12</v>
      </c>
    </row>
    <row r="2695" spans="3:6">
      <c r="C2695" s="220" t="s">
        <v>840</v>
      </c>
      <c r="D2695" s="188">
        <v>6379233</v>
      </c>
      <c r="E2695" s="188">
        <v>6379233</v>
      </c>
      <c r="F2695" s="188">
        <v>3010905.12</v>
      </c>
    </row>
    <row r="2696" spans="3:6">
      <c r="C2696" s="209" t="s">
        <v>3934</v>
      </c>
      <c r="D2696" s="188">
        <v>0</v>
      </c>
      <c r="E2696" s="188">
        <v>31609654.289999999</v>
      </c>
      <c r="F2696" s="188">
        <v>31609620.32</v>
      </c>
    </row>
    <row r="2697" spans="3:6">
      <c r="C2697" s="220" t="s">
        <v>3423</v>
      </c>
      <c r="D2697" s="188">
        <v>0</v>
      </c>
      <c r="E2697" s="188">
        <v>31609654.289999999</v>
      </c>
      <c r="F2697" s="188">
        <v>31609620.32</v>
      </c>
    </row>
    <row r="2698" spans="3:6">
      <c r="C2698" s="209" t="s">
        <v>2717</v>
      </c>
      <c r="D2698" s="188">
        <v>6659723</v>
      </c>
      <c r="E2698" s="188">
        <v>1</v>
      </c>
      <c r="F2698" s="188">
        <v>0</v>
      </c>
    </row>
    <row r="2699" spans="3:6">
      <c r="C2699" s="220" t="s">
        <v>1737</v>
      </c>
      <c r="D2699" s="188">
        <v>6659723</v>
      </c>
      <c r="E2699" s="188">
        <v>1</v>
      </c>
      <c r="F2699" s="188">
        <v>0</v>
      </c>
    </row>
    <row r="2700" spans="3:6">
      <c r="C2700" s="209" t="s">
        <v>1738</v>
      </c>
      <c r="D2700" s="188">
        <v>4718384</v>
      </c>
      <c r="E2700" s="188">
        <v>1</v>
      </c>
      <c r="F2700" s="188">
        <v>0</v>
      </c>
    </row>
    <row r="2701" spans="3:6">
      <c r="C2701" s="220" t="s">
        <v>1739</v>
      </c>
      <c r="D2701" s="188">
        <v>4718384</v>
      </c>
      <c r="E2701" s="188">
        <v>1</v>
      </c>
      <c r="F2701" s="188">
        <v>0</v>
      </c>
    </row>
    <row r="2702" spans="3:6">
      <c r="C2702" s="209" t="s">
        <v>1740</v>
      </c>
      <c r="D2702" s="188">
        <v>4718384</v>
      </c>
      <c r="E2702" s="188">
        <v>1</v>
      </c>
      <c r="F2702" s="188">
        <v>0</v>
      </c>
    </row>
    <row r="2703" spans="3:6">
      <c r="C2703" s="220" t="s">
        <v>1741</v>
      </c>
      <c r="D2703" s="188">
        <v>4718384</v>
      </c>
      <c r="E2703" s="188">
        <v>1</v>
      </c>
      <c r="F2703" s="188">
        <v>0</v>
      </c>
    </row>
    <row r="2704" spans="3:6">
      <c r="C2704" s="209" t="s">
        <v>1742</v>
      </c>
      <c r="D2704" s="188">
        <v>4718384</v>
      </c>
      <c r="E2704" s="188">
        <v>0</v>
      </c>
      <c r="F2704" s="188">
        <v>0</v>
      </c>
    </row>
    <row r="2705" spans="3:6">
      <c r="C2705" s="220" t="s">
        <v>1743</v>
      </c>
      <c r="D2705" s="188">
        <v>4718384</v>
      </c>
      <c r="E2705" s="188">
        <v>0</v>
      </c>
      <c r="F2705" s="188">
        <v>0</v>
      </c>
    </row>
    <row r="2706" spans="3:6">
      <c r="C2706" s="209" t="s">
        <v>1744</v>
      </c>
      <c r="D2706" s="188">
        <v>11087637</v>
      </c>
      <c r="E2706" s="188">
        <v>0</v>
      </c>
      <c r="F2706" s="188">
        <v>0</v>
      </c>
    </row>
    <row r="2707" spans="3:6">
      <c r="C2707" s="220" t="s">
        <v>1745</v>
      </c>
      <c r="D2707" s="188">
        <v>11087637</v>
      </c>
      <c r="E2707" s="188">
        <v>0</v>
      </c>
      <c r="F2707" s="188">
        <v>0</v>
      </c>
    </row>
    <row r="2708" spans="3:6">
      <c r="C2708" s="209" t="s">
        <v>1746</v>
      </c>
      <c r="D2708" s="188">
        <v>11087637</v>
      </c>
      <c r="E2708" s="188">
        <v>0</v>
      </c>
      <c r="F2708" s="188">
        <v>0</v>
      </c>
    </row>
    <row r="2709" spans="3:6">
      <c r="C2709" s="220" t="s">
        <v>1747</v>
      </c>
      <c r="D2709" s="188">
        <v>11087637</v>
      </c>
      <c r="E2709" s="188">
        <v>0</v>
      </c>
      <c r="F2709" s="188">
        <v>0</v>
      </c>
    </row>
    <row r="2710" spans="3:6">
      <c r="C2710" s="209" t="s">
        <v>1748</v>
      </c>
      <c r="D2710" s="188">
        <v>6659723</v>
      </c>
      <c r="E2710" s="188">
        <v>1498438</v>
      </c>
      <c r="F2710" s="188">
        <v>1498436.96</v>
      </c>
    </row>
    <row r="2711" spans="3:6">
      <c r="C2711" s="220" t="s">
        <v>1749</v>
      </c>
      <c r="D2711" s="188">
        <v>6659723</v>
      </c>
      <c r="E2711" s="188">
        <v>1498438</v>
      </c>
      <c r="F2711" s="188">
        <v>1498436.96</v>
      </c>
    </row>
    <row r="2712" spans="3:6">
      <c r="C2712" s="209" t="s">
        <v>1750</v>
      </c>
      <c r="D2712" s="188">
        <v>6659723</v>
      </c>
      <c r="E2712" s="188">
        <v>1498436.96</v>
      </c>
      <c r="F2712" s="188">
        <v>1498436.96</v>
      </c>
    </row>
    <row r="2713" spans="3:6">
      <c r="C2713" s="220" t="s">
        <v>1751</v>
      </c>
      <c r="D2713" s="188">
        <v>6659723</v>
      </c>
      <c r="E2713" s="188">
        <v>1498436.96</v>
      </c>
      <c r="F2713" s="188">
        <v>1498436.96</v>
      </c>
    </row>
    <row r="2714" spans="3:6">
      <c r="C2714" s="209" t="s">
        <v>1752</v>
      </c>
      <c r="D2714" s="188">
        <v>6659723</v>
      </c>
      <c r="E2714" s="188">
        <v>1498437</v>
      </c>
      <c r="F2714" s="188">
        <v>1498436.96</v>
      </c>
    </row>
    <row r="2715" spans="3:6">
      <c r="C2715" s="220" t="s">
        <v>1753</v>
      </c>
      <c r="D2715" s="188">
        <v>6659723</v>
      </c>
      <c r="E2715" s="188">
        <v>1498437</v>
      </c>
      <c r="F2715" s="188">
        <v>1498436.96</v>
      </c>
    </row>
    <row r="2716" spans="3:6">
      <c r="C2716" s="209" t="s">
        <v>1754</v>
      </c>
      <c r="D2716" s="188">
        <v>6659723</v>
      </c>
      <c r="E2716" s="188">
        <v>1498438</v>
      </c>
      <c r="F2716" s="188">
        <v>1498436.96</v>
      </c>
    </row>
    <row r="2717" spans="3:6">
      <c r="C2717" s="220" t="s">
        <v>1755</v>
      </c>
      <c r="D2717" s="188">
        <v>6659723</v>
      </c>
      <c r="E2717" s="188">
        <v>1498438</v>
      </c>
      <c r="F2717" s="188">
        <v>1498436.96</v>
      </c>
    </row>
    <row r="2718" spans="3:6">
      <c r="C2718" s="209" t="s">
        <v>1756</v>
      </c>
      <c r="D2718" s="188">
        <v>4718384</v>
      </c>
      <c r="E2718" s="188">
        <v>1061638</v>
      </c>
      <c r="F2718" s="188">
        <v>1061636.3899999999</v>
      </c>
    </row>
    <row r="2719" spans="3:6">
      <c r="C2719" s="220" t="s">
        <v>1757</v>
      </c>
      <c r="D2719" s="188">
        <v>4718384</v>
      </c>
      <c r="E2719" s="188">
        <v>1061638</v>
      </c>
      <c r="F2719" s="188">
        <v>1061636.3899999999</v>
      </c>
    </row>
    <row r="2720" spans="3:6">
      <c r="C2720" s="209" t="s">
        <v>3933</v>
      </c>
      <c r="D2720" s="188">
        <v>10521282</v>
      </c>
      <c r="E2720" s="188">
        <v>39720833.039999999</v>
      </c>
      <c r="F2720" s="188">
        <v>31517598.620000001</v>
      </c>
    </row>
    <row r="2721" spans="3:6">
      <c r="C2721" s="220" t="s">
        <v>841</v>
      </c>
      <c r="D2721" s="188">
        <v>3861559</v>
      </c>
      <c r="E2721" s="188">
        <v>39720832.039999999</v>
      </c>
      <c r="F2721" s="188">
        <v>31517598.620000001</v>
      </c>
    </row>
    <row r="2722" spans="3:6">
      <c r="C2722" s="220" t="s">
        <v>1758</v>
      </c>
      <c r="D2722" s="188">
        <v>6659723</v>
      </c>
      <c r="E2722" s="188">
        <v>1</v>
      </c>
      <c r="F2722" s="188">
        <v>0</v>
      </c>
    </row>
    <row r="2723" spans="3:6">
      <c r="C2723" s="209" t="s">
        <v>496</v>
      </c>
      <c r="D2723" s="188">
        <v>9125381</v>
      </c>
      <c r="E2723" s="188">
        <v>1</v>
      </c>
      <c r="F2723" s="188">
        <v>0</v>
      </c>
    </row>
    <row r="2724" spans="3:6">
      <c r="C2724" s="220" t="s">
        <v>842</v>
      </c>
      <c r="D2724" s="188">
        <v>9125381</v>
      </c>
      <c r="E2724" s="188">
        <v>1</v>
      </c>
      <c r="F2724" s="188">
        <v>0</v>
      </c>
    </row>
    <row r="2725" spans="3:6">
      <c r="C2725" s="209" t="s">
        <v>1759</v>
      </c>
      <c r="D2725" s="188">
        <v>6659723</v>
      </c>
      <c r="E2725" s="188">
        <v>2266870</v>
      </c>
      <c r="F2725" s="188">
        <v>2266869.37</v>
      </c>
    </row>
    <row r="2726" spans="3:6">
      <c r="C2726" s="220" t="s">
        <v>1760</v>
      </c>
      <c r="D2726" s="188">
        <v>6659723</v>
      </c>
      <c r="E2726" s="188">
        <v>2266870</v>
      </c>
      <c r="F2726" s="188">
        <v>2266869.37</v>
      </c>
    </row>
    <row r="2727" spans="3:6">
      <c r="C2727" s="209" t="s">
        <v>1761</v>
      </c>
      <c r="D2727" s="188">
        <v>6635781</v>
      </c>
      <c r="E2727" s="188">
        <v>2257831</v>
      </c>
      <c r="F2727" s="188">
        <v>2257830.8199999998</v>
      </c>
    </row>
    <row r="2728" spans="3:6">
      <c r="C2728" s="220" t="s">
        <v>1762</v>
      </c>
      <c r="D2728" s="188">
        <v>6635781</v>
      </c>
      <c r="E2728" s="188">
        <v>2257831</v>
      </c>
      <c r="F2728" s="188">
        <v>2257830.8199999998</v>
      </c>
    </row>
    <row r="2729" spans="3:6">
      <c r="C2729" s="209" t="s">
        <v>3932</v>
      </c>
      <c r="D2729" s="188">
        <v>4701637</v>
      </c>
      <c r="E2729" s="188">
        <v>1</v>
      </c>
      <c r="F2729" s="188">
        <v>0</v>
      </c>
    </row>
    <row r="2730" spans="3:6">
      <c r="C2730" s="220" t="s">
        <v>1763</v>
      </c>
      <c r="D2730" s="188">
        <v>4701637</v>
      </c>
      <c r="E2730" s="188">
        <v>1</v>
      </c>
      <c r="F2730" s="188">
        <v>0</v>
      </c>
    </row>
    <row r="2731" spans="3:6">
      <c r="C2731" s="209" t="s">
        <v>1027</v>
      </c>
      <c r="D2731" s="188">
        <v>963350</v>
      </c>
      <c r="E2731" s="188">
        <v>711822</v>
      </c>
      <c r="F2731" s="188">
        <v>711759.49</v>
      </c>
    </row>
    <row r="2732" spans="3:6">
      <c r="C2732" s="220" t="s">
        <v>1028</v>
      </c>
      <c r="D2732" s="188">
        <v>963350</v>
      </c>
      <c r="E2732" s="188">
        <v>711822</v>
      </c>
      <c r="F2732" s="188">
        <v>711759.49</v>
      </c>
    </row>
    <row r="2733" spans="3:6">
      <c r="C2733" s="209" t="s">
        <v>1764</v>
      </c>
      <c r="D2733" s="188">
        <v>6635781</v>
      </c>
      <c r="E2733" s="188">
        <v>2257831</v>
      </c>
      <c r="F2733" s="188">
        <v>2257830.8199999998</v>
      </c>
    </row>
    <row r="2734" spans="3:6">
      <c r="C2734" s="220" t="s">
        <v>1765</v>
      </c>
      <c r="D2734" s="188">
        <v>6635781</v>
      </c>
      <c r="E2734" s="188">
        <v>2257831</v>
      </c>
      <c r="F2734" s="188">
        <v>2257830.8199999998</v>
      </c>
    </row>
    <row r="2735" spans="3:6">
      <c r="C2735" s="209" t="s">
        <v>1766</v>
      </c>
      <c r="D2735" s="188">
        <v>4701637</v>
      </c>
      <c r="E2735" s="188">
        <v>1</v>
      </c>
      <c r="F2735" s="188">
        <v>0</v>
      </c>
    </row>
    <row r="2736" spans="3:6">
      <c r="C2736" s="220" t="s">
        <v>1767</v>
      </c>
      <c r="D2736" s="188">
        <v>4701637</v>
      </c>
      <c r="E2736" s="188">
        <v>1</v>
      </c>
      <c r="F2736" s="188">
        <v>0</v>
      </c>
    </row>
    <row r="2737" spans="3:6">
      <c r="C2737" s="209" t="s">
        <v>3931</v>
      </c>
      <c r="D2737" s="188">
        <v>4815940</v>
      </c>
      <c r="E2737" s="188">
        <v>10000001</v>
      </c>
      <c r="F2737" s="188">
        <v>10000000</v>
      </c>
    </row>
    <row r="2738" spans="3:6">
      <c r="C2738" s="220" t="s">
        <v>2995</v>
      </c>
      <c r="D2738" s="188">
        <v>4815940</v>
      </c>
      <c r="E2738" s="188">
        <v>10000001</v>
      </c>
      <c r="F2738" s="188">
        <v>10000000</v>
      </c>
    </row>
    <row r="2739" spans="3:6">
      <c r="C2739" s="209" t="s">
        <v>1768</v>
      </c>
      <c r="D2739" s="188">
        <v>4701637</v>
      </c>
      <c r="E2739" s="188">
        <v>1</v>
      </c>
      <c r="F2739" s="188">
        <v>0</v>
      </c>
    </row>
    <row r="2740" spans="3:6">
      <c r="C2740" s="220" t="s">
        <v>1769</v>
      </c>
      <c r="D2740" s="188">
        <v>4701637</v>
      </c>
      <c r="E2740" s="188">
        <v>1</v>
      </c>
      <c r="F2740" s="188">
        <v>0</v>
      </c>
    </row>
    <row r="2741" spans="3:6">
      <c r="C2741" s="209" t="s">
        <v>497</v>
      </c>
      <c r="D2741" s="188">
        <v>9531651</v>
      </c>
      <c r="E2741" s="188">
        <v>0</v>
      </c>
      <c r="F2741" s="188">
        <v>0</v>
      </c>
    </row>
    <row r="2742" spans="3:6">
      <c r="C2742" s="220" t="s">
        <v>843</v>
      </c>
      <c r="D2742" s="188">
        <v>9531651</v>
      </c>
      <c r="E2742" s="188">
        <v>0</v>
      </c>
      <c r="F2742" s="188">
        <v>0</v>
      </c>
    </row>
    <row r="2743" spans="3:6">
      <c r="C2743" s="209" t="s">
        <v>498</v>
      </c>
      <c r="D2743" s="188">
        <v>39589936</v>
      </c>
      <c r="E2743" s="188">
        <v>67875067.209999993</v>
      </c>
      <c r="F2743" s="188">
        <v>59757761.859999999</v>
      </c>
    </row>
    <row r="2744" spans="3:6">
      <c r="C2744" s="220" t="s">
        <v>844</v>
      </c>
      <c r="D2744" s="188">
        <v>39589936</v>
      </c>
      <c r="E2744" s="188">
        <v>67875067.209999993</v>
      </c>
      <c r="F2744" s="188">
        <v>59757761.859999999</v>
      </c>
    </row>
    <row r="2745" spans="3:6">
      <c r="C2745" s="209" t="s">
        <v>3632</v>
      </c>
      <c r="D2745" s="188">
        <v>0</v>
      </c>
      <c r="E2745" s="188">
        <v>2332694</v>
      </c>
      <c r="F2745" s="188">
        <v>2332693.08</v>
      </c>
    </row>
    <row r="2746" spans="3:6">
      <c r="C2746" s="220" t="s">
        <v>3631</v>
      </c>
      <c r="D2746" s="188">
        <v>0</v>
      </c>
      <c r="E2746" s="188">
        <v>2332694</v>
      </c>
      <c r="F2746" s="188">
        <v>2332693.08</v>
      </c>
    </row>
    <row r="2747" spans="3:6">
      <c r="C2747" s="209" t="s">
        <v>3300</v>
      </c>
      <c r="D2747" s="188">
        <v>0</v>
      </c>
      <c r="E2747" s="188">
        <v>48365121.630000003</v>
      </c>
      <c r="F2747" s="188">
        <v>37822899.390000001</v>
      </c>
    </row>
    <row r="2748" spans="3:6">
      <c r="C2748" s="220" t="s">
        <v>3299</v>
      </c>
      <c r="D2748" s="188">
        <v>0</v>
      </c>
      <c r="E2748" s="188">
        <v>48365121.630000003</v>
      </c>
      <c r="F2748" s="188">
        <v>37822899.390000001</v>
      </c>
    </row>
    <row r="2749" spans="3:6">
      <c r="C2749" s="209" t="s">
        <v>2996</v>
      </c>
      <c r="D2749" s="188">
        <v>14344529</v>
      </c>
      <c r="E2749" s="188">
        <v>15000001</v>
      </c>
      <c r="F2749" s="188">
        <v>15000000</v>
      </c>
    </row>
    <row r="2750" spans="3:6">
      <c r="C2750" s="220" t="s">
        <v>2997</v>
      </c>
      <c r="D2750" s="188">
        <v>14344529</v>
      </c>
      <c r="E2750" s="188">
        <v>15000001</v>
      </c>
      <c r="F2750" s="188">
        <v>15000000</v>
      </c>
    </row>
    <row r="2751" spans="3:6">
      <c r="C2751" s="209" t="s">
        <v>1770</v>
      </c>
      <c r="D2751" s="188">
        <v>12351763</v>
      </c>
      <c r="E2751" s="188">
        <v>0</v>
      </c>
      <c r="F2751" s="188">
        <v>0</v>
      </c>
    </row>
    <row r="2752" spans="3:6">
      <c r="C2752" s="220" t="s">
        <v>1771</v>
      </c>
      <c r="D2752" s="188">
        <v>12351763</v>
      </c>
      <c r="E2752" s="188">
        <v>0</v>
      </c>
      <c r="F2752" s="188">
        <v>0</v>
      </c>
    </row>
    <row r="2753" spans="3:6">
      <c r="C2753" s="209" t="s">
        <v>1772</v>
      </c>
      <c r="D2753" s="188">
        <v>6659723</v>
      </c>
      <c r="E2753" s="188">
        <v>0</v>
      </c>
      <c r="F2753" s="188">
        <v>0</v>
      </c>
    </row>
    <row r="2754" spans="3:6">
      <c r="C2754" s="220" t="s">
        <v>1773</v>
      </c>
      <c r="D2754" s="188">
        <v>6659723</v>
      </c>
      <c r="E2754" s="188">
        <v>0</v>
      </c>
      <c r="F2754" s="188">
        <v>0</v>
      </c>
    </row>
    <row r="2755" spans="3:6">
      <c r="C2755" s="209" t="s">
        <v>1774</v>
      </c>
      <c r="D2755" s="188">
        <v>11087637</v>
      </c>
      <c r="E2755" s="188">
        <v>0</v>
      </c>
      <c r="F2755" s="188">
        <v>0</v>
      </c>
    </row>
    <row r="2756" spans="3:6">
      <c r="C2756" s="220" t="s">
        <v>1775</v>
      </c>
      <c r="D2756" s="188">
        <v>11087637</v>
      </c>
      <c r="E2756" s="188">
        <v>0</v>
      </c>
      <c r="F2756" s="188">
        <v>0</v>
      </c>
    </row>
    <row r="2757" spans="3:6">
      <c r="C2757" s="209" t="s">
        <v>1776</v>
      </c>
      <c r="D2757" s="188">
        <v>21509631</v>
      </c>
      <c r="E2757" s="188">
        <v>4845911.34</v>
      </c>
      <c r="F2757" s="188">
        <v>4845910.47</v>
      </c>
    </row>
    <row r="2758" spans="3:6">
      <c r="C2758" s="220" t="s">
        <v>1777</v>
      </c>
      <c r="D2758" s="188">
        <v>21509631</v>
      </c>
      <c r="E2758" s="188">
        <v>4845911.34</v>
      </c>
      <c r="F2758" s="188">
        <v>4845910.47</v>
      </c>
    </row>
    <row r="2759" spans="3:6">
      <c r="C2759" s="209" t="s">
        <v>1778</v>
      </c>
      <c r="D2759" s="188">
        <v>11087637</v>
      </c>
      <c r="E2759" s="188">
        <v>2488474.81</v>
      </c>
      <c r="F2759" s="188">
        <v>2488474.81</v>
      </c>
    </row>
    <row r="2760" spans="3:6">
      <c r="C2760" s="220" t="s">
        <v>1779</v>
      </c>
      <c r="D2760" s="188">
        <v>11087637</v>
      </c>
      <c r="E2760" s="188">
        <v>2488474.81</v>
      </c>
      <c r="F2760" s="188">
        <v>2488474.81</v>
      </c>
    </row>
    <row r="2761" spans="3:6">
      <c r="C2761" s="209" t="s">
        <v>3930</v>
      </c>
      <c r="D2761" s="188">
        <v>6148624</v>
      </c>
      <c r="E2761" s="188">
        <v>5412876</v>
      </c>
      <c r="F2761" s="188">
        <v>5412874.0999999996</v>
      </c>
    </row>
    <row r="2762" spans="3:6">
      <c r="C2762" s="220" t="s">
        <v>2998</v>
      </c>
      <c r="D2762" s="188">
        <v>6148624</v>
      </c>
      <c r="E2762" s="188">
        <v>5412876</v>
      </c>
      <c r="F2762" s="188">
        <v>5412874.0999999996</v>
      </c>
    </row>
    <row r="2763" spans="3:6">
      <c r="C2763" s="209" t="s">
        <v>1780</v>
      </c>
      <c r="D2763" s="188">
        <v>4718384</v>
      </c>
      <c r="E2763" s="188">
        <v>1</v>
      </c>
      <c r="F2763" s="188">
        <v>0</v>
      </c>
    </row>
    <row r="2764" spans="3:6">
      <c r="C2764" s="220" t="s">
        <v>1781</v>
      </c>
      <c r="D2764" s="188">
        <v>4718384</v>
      </c>
      <c r="E2764" s="188">
        <v>1</v>
      </c>
      <c r="F2764" s="188">
        <v>0</v>
      </c>
    </row>
    <row r="2765" spans="3:6">
      <c r="C2765" s="209" t="s">
        <v>3929</v>
      </c>
      <c r="D2765" s="188">
        <v>53540816</v>
      </c>
      <c r="E2765" s="188">
        <v>41000000</v>
      </c>
      <c r="F2765" s="188">
        <v>41000000</v>
      </c>
    </row>
    <row r="2766" spans="3:6">
      <c r="C2766" s="220" t="s">
        <v>2648</v>
      </c>
      <c r="D2766" s="188">
        <v>53540816</v>
      </c>
      <c r="E2766" s="188">
        <v>41000000</v>
      </c>
      <c r="F2766" s="188">
        <v>41000000</v>
      </c>
    </row>
    <row r="2767" spans="3:6">
      <c r="C2767" s="209" t="s">
        <v>1782</v>
      </c>
      <c r="D2767" s="188">
        <v>6659723</v>
      </c>
      <c r="E2767" s="188">
        <v>0</v>
      </c>
      <c r="F2767" s="188">
        <v>0</v>
      </c>
    </row>
    <row r="2768" spans="3:6">
      <c r="C2768" s="220" t="s">
        <v>1783</v>
      </c>
      <c r="D2768" s="188">
        <v>6659723</v>
      </c>
      <c r="E2768" s="188">
        <v>0</v>
      </c>
      <c r="F2768" s="188">
        <v>0</v>
      </c>
    </row>
    <row r="2769" spans="3:6">
      <c r="C2769" s="209" t="s">
        <v>1784</v>
      </c>
      <c r="D2769" s="188">
        <v>4718384</v>
      </c>
      <c r="E2769" s="188">
        <v>0</v>
      </c>
      <c r="F2769" s="188">
        <v>0</v>
      </c>
    </row>
    <row r="2770" spans="3:6">
      <c r="C2770" s="220" t="s">
        <v>1785</v>
      </c>
      <c r="D2770" s="188">
        <v>4718384</v>
      </c>
      <c r="E2770" s="188">
        <v>0</v>
      </c>
      <c r="F2770" s="188">
        <v>0</v>
      </c>
    </row>
    <row r="2771" spans="3:6">
      <c r="C2771" s="209" t="s">
        <v>3928</v>
      </c>
      <c r="D2771" s="188">
        <v>33693024</v>
      </c>
      <c r="E2771" s="188">
        <v>29528896</v>
      </c>
      <c r="F2771" s="188">
        <v>29507813.399999999</v>
      </c>
    </row>
    <row r="2772" spans="3:6">
      <c r="C2772" s="220" t="s">
        <v>2649</v>
      </c>
      <c r="D2772" s="188">
        <v>33693024</v>
      </c>
      <c r="E2772" s="188">
        <v>29528896</v>
      </c>
      <c r="F2772" s="188">
        <v>29507813.399999999</v>
      </c>
    </row>
    <row r="2773" spans="3:6">
      <c r="C2773" s="209" t="s">
        <v>3927</v>
      </c>
      <c r="D2773" s="188">
        <v>11087637</v>
      </c>
      <c r="E2773" s="188">
        <v>0</v>
      </c>
      <c r="F2773" s="188">
        <v>0</v>
      </c>
    </row>
    <row r="2774" spans="3:6">
      <c r="C2774" s="220" t="s">
        <v>1786</v>
      </c>
      <c r="D2774" s="188">
        <v>11087637</v>
      </c>
      <c r="E2774" s="188">
        <v>0</v>
      </c>
      <c r="F2774" s="188">
        <v>0</v>
      </c>
    </row>
    <row r="2775" spans="3:6">
      <c r="C2775" s="209" t="s">
        <v>3926</v>
      </c>
      <c r="D2775" s="188">
        <v>2210394</v>
      </c>
      <c r="E2775" s="188">
        <v>0</v>
      </c>
      <c r="F2775" s="188">
        <v>0</v>
      </c>
    </row>
    <row r="2776" spans="3:6">
      <c r="C2776" s="220" t="s">
        <v>2999</v>
      </c>
      <c r="D2776" s="188">
        <v>2210394</v>
      </c>
      <c r="E2776" s="188">
        <v>0</v>
      </c>
      <c r="F2776" s="188">
        <v>0</v>
      </c>
    </row>
    <row r="2777" spans="3:6">
      <c r="C2777" s="209" t="s">
        <v>499</v>
      </c>
      <c r="D2777" s="188">
        <v>241916640</v>
      </c>
      <c r="E2777" s="188">
        <v>222396755.93000001</v>
      </c>
      <c r="F2777" s="188">
        <v>222396734.93000001</v>
      </c>
    </row>
    <row r="2778" spans="3:6">
      <c r="C2778" s="220" t="s">
        <v>845</v>
      </c>
      <c r="D2778" s="188">
        <v>241916640</v>
      </c>
      <c r="E2778" s="188">
        <v>222396755.93000001</v>
      </c>
      <c r="F2778" s="188">
        <v>222396734.93000001</v>
      </c>
    </row>
    <row r="2779" spans="3:6">
      <c r="C2779" s="209" t="s">
        <v>1787</v>
      </c>
      <c r="D2779" s="188">
        <v>21509631</v>
      </c>
      <c r="E2779" s="188">
        <v>4787993</v>
      </c>
      <c r="F2779" s="188">
        <v>4787992.08</v>
      </c>
    </row>
    <row r="2780" spans="3:6">
      <c r="C2780" s="220" t="s">
        <v>1788</v>
      </c>
      <c r="D2780" s="188">
        <v>21509631</v>
      </c>
      <c r="E2780" s="188">
        <v>4787993</v>
      </c>
      <c r="F2780" s="188">
        <v>4787992.08</v>
      </c>
    </row>
    <row r="2781" spans="3:6">
      <c r="C2781" s="209" t="s">
        <v>1789</v>
      </c>
      <c r="D2781" s="188">
        <v>4718384</v>
      </c>
      <c r="E2781" s="188">
        <v>1087476.5</v>
      </c>
      <c r="F2781" s="188">
        <v>1087475.1599999999</v>
      </c>
    </row>
    <row r="2782" spans="3:6">
      <c r="C2782" s="220" t="s">
        <v>1790</v>
      </c>
      <c r="D2782" s="188">
        <v>4718384</v>
      </c>
      <c r="E2782" s="188">
        <v>1087476.5</v>
      </c>
      <c r="F2782" s="188">
        <v>1087475.1599999999</v>
      </c>
    </row>
    <row r="2783" spans="3:6">
      <c r="C2783" s="209" t="s">
        <v>3925</v>
      </c>
      <c r="D2783" s="188">
        <v>32064029</v>
      </c>
      <c r="E2783" s="188">
        <v>60140755.780000001</v>
      </c>
      <c r="F2783" s="188">
        <v>60140754.009999998</v>
      </c>
    </row>
    <row r="2784" spans="3:6">
      <c r="C2784" s="220" t="s">
        <v>4206</v>
      </c>
      <c r="D2784" s="188">
        <v>32064029</v>
      </c>
      <c r="E2784" s="188">
        <v>60140755.780000001</v>
      </c>
      <c r="F2784" s="188">
        <v>60140754.009999998</v>
      </c>
    </row>
    <row r="2785" spans="3:6">
      <c r="C2785" s="209" t="s">
        <v>3924</v>
      </c>
      <c r="D2785" s="188">
        <v>4718384</v>
      </c>
      <c r="E2785" s="188">
        <v>1087476</v>
      </c>
      <c r="F2785" s="188">
        <v>1087475.1599999999</v>
      </c>
    </row>
    <row r="2786" spans="3:6">
      <c r="C2786" s="220" t="s">
        <v>1791</v>
      </c>
      <c r="D2786" s="188">
        <v>4718384</v>
      </c>
      <c r="E2786" s="188">
        <v>1087476</v>
      </c>
      <c r="F2786" s="188">
        <v>1087475.1599999999</v>
      </c>
    </row>
    <row r="2787" spans="3:6">
      <c r="C2787" s="209" t="s">
        <v>500</v>
      </c>
      <c r="D2787" s="188">
        <v>138822901</v>
      </c>
      <c r="E2787" s="188">
        <v>114691939.64</v>
      </c>
      <c r="F2787" s="188">
        <v>95156034</v>
      </c>
    </row>
    <row r="2788" spans="3:6">
      <c r="C2788" s="220" t="s">
        <v>846</v>
      </c>
      <c r="D2788" s="188">
        <v>138822901</v>
      </c>
      <c r="E2788" s="188">
        <v>114691939.64</v>
      </c>
      <c r="F2788" s="188">
        <v>95156034</v>
      </c>
    </row>
    <row r="2789" spans="3:6">
      <c r="C2789" s="209" t="s">
        <v>3923</v>
      </c>
      <c r="D2789" s="188">
        <v>12351763</v>
      </c>
      <c r="E2789" s="188">
        <v>2789462.18</v>
      </c>
      <c r="F2789" s="188">
        <v>2789460.63</v>
      </c>
    </row>
    <row r="2790" spans="3:6">
      <c r="C2790" s="220" t="s">
        <v>1792</v>
      </c>
      <c r="D2790" s="188">
        <v>12351763</v>
      </c>
      <c r="E2790" s="188">
        <v>2789462.18</v>
      </c>
      <c r="F2790" s="188">
        <v>2789460.63</v>
      </c>
    </row>
    <row r="2791" spans="3:6">
      <c r="C2791" s="209" t="s">
        <v>501</v>
      </c>
      <c r="D2791" s="188">
        <v>48368948</v>
      </c>
      <c r="E2791" s="188">
        <v>46898766.590000004</v>
      </c>
      <c r="F2791" s="188">
        <v>46898765.590000004</v>
      </c>
    </row>
    <row r="2792" spans="3:6">
      <c r="C2792" s="220" t="s">
        <v>847</v>
      </c>
      <c r="D2792" s="188">
        <v>48368948</v>
      </c>
      <c r="E2792" s="188">
        <v>46898766.590000004</v>
      </c>
      <c r="F2792" s="188">
        <v>46898765.590000004</v>
      </c>
    </row>
    <row r="2793" spans="3:6">
      <c r="C2793" s="209" t="s">
        <v>3922</v>
      </c>
      <c r="D2793" s="188">
        <v>12351763</v>
      </c>
      <c r="E2793" s="188">
        <v>2789462.18</v>
      </c>
      <c r="F2793" s="188">
        <v>2789460.64</v>
      </c>
    </row>
    <row r="2794" spans="3:6">
      <c r="C2794" s="220" t="s">
        <v>1793</v>
      </c>
      <c r="D2794" s="188">
        <v>12351763</v>
      </c>
      <c r="E2794" s="188">
        <v>2789462.18</v>
      </c>
      <c r="F2794" s="188">
        <v>2789460.64</v>
      </c>
    </row>
    <row r="2795" spans="3:6">
      <c r="C2795" s="209" t="s">
        <v>502</v>
      </c>
      <c r="D2795" s="188">
        <v>29766749</v>
      </c>
      <c r="E2795" s="188">
        <v>131207063.16</v>
      </c>
      <c r="F2795" s="188">
        <v>129492561.69</v>
      </c>
    </row>
    <row r="2796" spans="3:6">
      <c r="C2796" s="220" t="s">
        <v>848</v>
      </c>
      <c r="D2796" s="188">
        <v>29766749</v>
      </c>
      <c r="E2796" s="188">
        <v>131207063.16</v>
      </c>
      <c r="F2796" s="188">
        <v>129492561.69</v>
      </c>
    </row>
    <row r="2797" spans="3:6">
      <c r="C2797" s="209" t="s">
        <v>1794</v>
      </c>
      <c r="D2797" s="188">
        <v>6659723</v>
      </c>
      <c r="E2797" s="188">
        <v>1477818.4</v>
      </c>
      <c r="F2797" s="188">
        <v>1477816.48</v>
      </c>
    </row>
    <row r="2798" spans="3:6">
      <c r="C2798" s="220" t="s">
        <v>1795</v>
      </c>
      <c r="D2798" s="188">
        <v>6659723</v>
      </c>
      <c r="E2798" s="188">
        <v>1477818.4</v>
      </c>
      <c r="F2798" s="188">
        <v>1477816.48</v>
      </c>
    </row>
    <row r="2799" spans="3:6">
      <c r="C2799" s="209" t="s">
        <v>2650</v>
      </c>
      <c r="D2799" s="188">
        <v>83777259</v>
      </c>
      <c r="E2799" s="188">
        <v>73691986</v>
      </c>
      <c r="F2799" s="188">
        <v>73164534.479999989</v>
      </c>
    </row>
    <row r="2800" spans="3:6">
      <c r="C2800" s="220" t="s">
        <v>2651</v>
      </c>
      <c r="D2800" s="188">
        <v>83777259</v>
      </c>
      <c r="E2800" s="188">
        <v>73691986</v>
      </c>
      <c r="F2800" s="188">
        <v>73164534.479999989</v>
      </c>
    </row>
    <row r="2801" spans="3:6">
      <c r="C2801" s="209" t="s">
        <v>503</v>
      </c>
      <c r="D2801" s="188">
        <v>1353993</v>
      </c>
      <c r="E2801" s="188">
        <v>24372457.739999998</v>
      </c>
      <c r="F2801" s="188">
        <v>24372448.350000001</v>
      </c>
    </row>
    <row r="2802" spans="3:6">
      <c r="C2802" s="220" t="s">
        <v>849</v>
      </c>
      <c r="D2802" s="188">
        <v>1353993</v>
      </c>
      <c r="E2802" s="188">
        <v>24372457.739999998</v>
      </c>
      <c r="F2802" s="188">
        <v>24372448.350000001</v>
      </c>
    </row>
    <row r="2803" spans="3:6">
      <c r="C2803" s="209" t="s">
        <v>976</v>
      </c>
      <c r="D2803" s="188">
        <v>1634443</v>
      </c>
      <c r="E2803" s="188">
        <v>0</v>
      </c>
      <c r="F2803" s="188">
        <v>0</v>
      </c>
    </row>
    <row r="2804" spans="3:6">
      <c r="C2804" s="220" t="s">
        <v>977</v>
      </c>
      <c r="D2804" s="188">
        <v>1634443</v>
      </c>
      <c r="E2804" s="188">
        <v>0</v>
      </c>
      <c r="F2804" s="188">
        <v>0</v>
      </c>
    </row>
    <row r="2805" spans="3:6">
      <c r="C2805" s="209" t="s">
        <v>504</v>
      </c>
      <c r="D2805" s="188">
        <v>256993362</v>
      </c>
      <c r="E2805" s="188">
        <v>263402158.63</v>
      </c>
      <c r="F2805" s="188">
        <v>263402158.63</v>
      </c>
    </row>
    <row r="2806" spans="3:6">
      <c r="C2806" s="220" t="s">
        <v>850</v>
      </c>
      <c r="D2806" s="188">
        <v>256993362</v>
      </c>
      <c r="E2806" s="188">
        <v>263402158.63</v>
      </c>
      <c r="F2806" s="188">
        <v>263402158.63</v>
      </c>
    </row>
    <row r="2807" spans="3:6">
      <c r="C2807" s="209" t="s">
        <v>1091</v>
      </c>
      <c r="D2807" s="188">
        <v>56994132</v>
      </c>
      <c r="E2807" s="188">
        <v>91994132.129999995</v>
      </c>
      <c r="F2807" s="188">
        <v>91994131.870000005</v>
      </c>
    </row>
    <row r="2808" spans="3:6">
      <c r="C2808" s="220" t="s">
        <v>1092</v>
      </c>
      <c r="D2808" s="188">
        <v>56994132</v>
      </c>
      <c r="E2808" s="188">
        <v>91994132.129999995</v>
      </c>
      <c r="F2808" s="188">
        <v>91994131.870000005</v>
      </c>
    </row>
    <row r="2809" spans="3:6">
      <c r="C2809" s="209" t="s">
        <v>3000</v>
      </c>
      <c r="D2809" s="188">
        <v>200615327</v>
      </c>
      <c r="E2809" s="188">
        <v>254392203</v>
      </c>
      <c r="F2809" s="188">
        <v>254392202.97999999</v>
      </c>
    </row>
    <row r="2810" spans="3:6">
      <c r="C2810" s="220" t="s">
        <v>850</v>
      </c>
      <c r="D2810" s="188">
        <v>200615327</v>
      </c>
      <c r="E2810" s="188">
        <v>254392203</v>
      </c>
      <c r="F2810" s="188">
        <v>254392202.97999999</v>
      </c>
    </row>
    <row r="2811" spans="3:6">
      <c r="C2811" s="209" t="s">
        <v>3259</v>
      </c>
      <c r="D2811" s="188">
        <v>0</v>
      </c>
      <c r="E2811" s="188">
        <v>139146675.86000001</v>
      </c>
      <c r="F2811" s="188">
        <v>139146675.47</v>
      </c>
    </row>
    <row r="2812" spans="3:6">
      <c r="C2812" s="220" t="s">
        <v>3258</v>
      </c>
      <c r="D2812" s="188">
        <v>0</v>
      </c>
      <c r="E2812" s="188">
        <v>139146675.86000001</v>
      </c>
      <c r="F2812" s="188">
        <v>139146675.47</v>
      </c>
    </row>
    <row r="2813" spans="3:6">
      <c r="C2813" s="209" t="s">
        <v>3422</v>
      </c>
      <c r="D2813" s="188">
        <v>0</v>
      </c>
      <c r="E2813" s="188">
        <v>0</v>
      </c>
      <c r="F2813" s="188">
        <v>0</v>
      </c>
    </row>
    <row r="2814" spans="3:6">
      <c r="C2814" s="220" t="s">
        <v>3421</v>
      </c>
      <c r="D2814" s="188">
        <v>0</v>
      </c>
      <c r="E2814" s="188">
        <v>0</v>
      </c>
      <c r="F2814" s="188">
        <v>0</v>
      </c>
    </row>
    <row r="2815" spans="3:6">
      <c r="C2815" s="209" t="s">
        <v>3420</v>
      </c>
      <c r="D2815" s="188">
        <v>0</v>
      </c>
      <c r="E2815" s="188">
        <v>0</v>
      </c>
      <c r="F2815" s="188">
        <v>0</v>
      </c>
    </row>
    <row r="2816" spans="3:6">
      <c r="C2816" s="220" t="s">
        <v>3419</v>
      </c>
      <c r="D2816" s="188">
        <v>0</v>
      </c>
      <c r="E2816" s="188">
        <v>0</v>
      </c>
      <c r="F2816" s="188">
        <v>0</v>
      </c>
    </row>
    <row r="2817" spans="3:6">
      <c r="C2817" s="208" t="s">
        <v>281</v>
      </c>
      <c r="D2817" s="196">
        <v>221435530</v>
      </c>
      <c r="E2817" s="196">
        <v>162718205.19999999</v>
      </c>
      <c r="F2817" s="196">
        <v>108547621.44</v>
      </c>
    </row>
    <row r="2818" spans="3:6">
      <c r="C2818" s="209" t="s">
        <v>1361</v>
      </c>
      <c r="D2818" s="188">
        <v>146000000</v>
      </c>
      <c r="E2818" s="188">
        <v>113392426.17</v>
      </c>
      <c r="F2818" s="188">
        <v>91424381.549999997</v>
      </c>
    </row>
    <row r="2819" spans="3:6">
      <c r="C2819" s="220" t="s">
        <v>1362</v>
      </c>
      <c r="D2819" s="188">
        <v>146000000</v>
      </c>
      <c r="E2819" s="188">
        <v>113392426.17</v>
      </c>
      <c r="F2819" s="188">
        <v>91424381.549999997</v>
      </c>
    </row>
    <row r="2820" spans="3:6">
      <c r="C2820" s="209" t="s">
        <v>3921</v>
      </c>
      <c r="D2820" s="188">
        <v>28968834</v>
      </c>
      <c r="E2820" s="188">
        <v>0</v>
      </c>
      <c r="F2820" s="188">
        <v>0</v>
      </c>
    </row>
    <row r="2821" spans="3:6">
      <c r="C2821" s="220" t="s">
        <v>2527</v>
      </c>
      <c r="D2821" s="188">
        <v>28968834</v>
      </c>
      <c r="E2821" s="188">
        <v>0</v>
      </c>
      <c r="F2821" s="188">
        <v>0</v>
      </c>
    </row>
    <row r="2822" spans="3:6">
      <c r="C2822" s="209" t="s">
        <v>3920</v>
      </c>
      <c r="D2822" s="188">
        <v>30295751</v>
      </c>
      <c r="E2822" s="188">
        <v>0</v>
      </c>
      <c r="F2822" s="188">
        <v>0</v>
      </c>
    </row>
    <row r="2823" spans="3:6">
      <c r="C2823" s="220" t="s">
        <v>2526</v>
      </c>
      <c r="D2823" s="188">
        <v>30295751</v>
      </c>
      <c r="E2823" s="188">
        <v>0</v>
      </c>
      <c r="F2823" s="188">
        <v>0</v>
      </c>
    </row>
    <row r="2824" spans="3:6">
      <c r="C2824" s="209" t="s">
        <v>3919</v>
      </c>
      <c r="D2824" s="188">
        <v>16170945</v>
      </c>
      <c r="E2824" s="188">
        <v>16625779.029999999</v>
      </c>
      <c r="F2824" s="188">
        <v>2542258.08</v>
      </c>
    </row>
    <row r="2825" spans="3:6">
      <c r="C2825" s="220" t="s">
        <v>2544</v>
      </c>
      <c r="D2825" s="188">
        <v>16170945</v>
      </c>
      <c r="E2825" s="188">
        <v>16625779.029999999</v>
      </c>
      <c r="F2825" s="188">
        <v>2542258.08</v>
      </c>
    </row>
    <row r="2826" spans="3:6">
      <c r="C2826" s="209" t="s">
        <v>3177</v>
      </c>
      <c r="D2826" s="188">
        <v>0</v>
      </c>
      <c r="E2826" s="188">
        <v>32700000</v>
      </c>
      <c r="F2826" s="188">
        <v>14580981.810000001</v>
      </c>
    </row>
    <row r="2827" spans="3:6">
      <c r="C2827" s="220" t="s">
        <v>3178</v>
      </c>
      <c r="D2827" s="188">
        <v>0</v>
      </c>
      <c r="E2827" s="188">
        <v>32700000</v>
      </c>
      <c r="F2827" s="188">
        <v>14580981.810000001</v>
      </c>
    </row>
    <row r="2828" spans="3:6">
      <c r="C2828" s="207" t="s">
        <v>505</v>
      </c>
      <c r="D2828" s="188">
        <v>758300741</v>
      </c>
      <c r="E2828" s="188">
        <v>841198989.97000003</v>
      </c>
      <c r="F2828" s="188">
        <v>800262163.92000008</v>
      </c>
    </row>
    <row r="2829" spans="3:6">
      <c r="C2829" s="208" t="s">
        <v>279</v>
      </c>
      <c r="D2829" s="196">
        <v>450468358</v>
      </c>
      <c r="E2829" s="196">
        <v>492116612.82000005</v>
      </c>
      <c r="F2829" s="196">
        <v>455419751.19000006</v>
      </c>
    </row>
    <row r="2830" spans="3:6">
      <c r="C2830" s="209" t="s">
        <v>3668</v>
      </c>
      <c r="D2830" s="188">
        <v>0</v>
      </c>
      <c r="E2830" s="188">
        <v>46991489.960000001</v>
      </c>
      <c r="F2830" s="188">
        <v>46991489.950000003</v>
      </c>
    </row>
    <row r="2831" spans="3:6">
      <c r="C2831" s="220" t="s">
        <v>3667</v>
      </c>
      <c r="D2831" s="188">
        <v>0</v>
      </c>
      <c r="E2831" s="188">
        <v>46991489.960000001</v>
      </c>
      <c r="F2831" s="188">
        <v>46991489.950000003</v>
      </c>
    </row>
    <row r="2832" spans="3:6">
      <c r="C2832" s="209" t="s">
        <v>4336</v>
      </c>
      <c r="D2832" s="188">
        <v>0</v>
      </c>
      <c r="E2832" s="188">
        <v>81649977.430000007</v>
      </c>
      <c r="F2832" s="188">
        <v>81649977.430000007</v>
      </c>
    </row>
    <row r="2833" spans="3:6">
      <c r="C2833" s="220" t="s">
        <v>4337</v>
      </c>
      <c r="D2833" s="188">
        <v>0</v>
      </c>
      <c r="E2833" s="188">
        <v>81649977.430000007</v>
      </c>
      <c r="F2833" s="188">
        <v>81649977.430000007</v>
      </c>
    </row>
    <row r="2834" spans="3:6">
      <c r="C2834" s="209" t="s">
        <v>506</v>
      </c>
      <c r="D2834" s="188">
        <v>0</v>
      </c>
      <c r="E2834" s="188">
        <v>112641388</v>
      </c>
      <c r="F2834" s="188">
        <v>112641387.97</v>
      </c>
    </row>
    <row r="2835" spans="3:6">
      <c r="C2835" s="220" t="s">
        <v>851</v>
      </c>
      <c r="D2835" s="188">
        <v>0</v>
      </c>
      <c r="E2835" s="188">
        <v>112641388</v>
      </c>
      <c r="F2835" s="188">
        <v>112641387.97</v>
      </c>
    </row>
    <row r="2836" spans="3:6">
      <c r="C2836" s="209" t="s">
        <v>3918</v>
      </c>
      <c r="D2836" s="188">
        <v>4768626</v>
      </c>
      <c r="E2836" s="188">
        <v>1711021.55</v>
      </c>
      <c r="F2836" s="188">
        <v>1081517.04</v>
      </c>
    </row>
    <row r="2837" spans="3:6">
      <c r="C2837" s="220" t="s">
        <v>3179</v>
      </c>
      <c r="D2837" s="188">
        <v>0</v>
      </c>
      <c r="E2837" s="188">
        <v>629502.55000000005</v>
      </c>
      <c r="F2837" s="188">
        <v>0</v>
      </c>
    </row>
    <row r="2838" spans="3:6">
      <c r="C2838" s="220" t="s">
        <v>2257</v>
      </c>
      <c r="D2838" s="188">
        <v>4768626</v>
      </c>
      <c r="E2838" s="188">
        <v>1081519</v>
      </c>
      <c r="F2838" s="188">
        <v>1081517.04</v>
      </c>
    </row>
    <row r="2839" spans="3:6">
      <c r="C2839" s="209" t="s">
        <v>2258</v>
      </c>
      <c r="D2839" s="188">
        <v>4768626</v>
      </c>
      <c r="E2839" s="188">
        <v>1081518.03</v>
      </c>
      <c r="F2839" s="188">
        <v>1081517.03</v>
      </c>
    </row>
    <row r="2840" spans="3:6">
      <c r="C2840" s="220" t="s">
        <v>2259</v>
      </c>
      <c r="D2840" s="188">
        <v>4768626</v>
      </c>
      <c r="E2840" s="188">
        <v>1081518.03</v>
      </c>
      <c r="F2840" s="188">
        <v>1081517.03</v>
      </c>
    </row>
    <row r="2841" spans="3:6">
      <c r="C2841" s="209" t="s">
        <v>2260</v>
      </c>
      <c r="D2841" s="188">
        <v>4768626</v>
      </c>
      <c r="E2841" s="188">
        <v>1</v>
      </c>
      <c r="F2841" s="188">
        <v>0</v>
      </c>
    </row>
    <row r="2842" spans="3:6">
      <c r="C2842" s="220" t="s">
        <v>2261</v>
      </c>
      <c r="D2842" s="188">
        <v>4768626</v>
      </c>
      <c r="E2842" s="188">
        <v>1</v>
      </c>
      <c r="F2842" s="188">
        <v>0</v>
      </c>
    </row>
    <row r="2843" spans="3:6">
      <c r="C2843" s="209" t="s">
        <v>2262</v>
      </c>
      <c r="D2843" s="188">
        <v>11208701</v>
      </c>
      <c r="E2843" s="188">
        <v>1</v>
      </c>
      <c r="F2843" s="188">
        <v>0</v>
      </c>
    </row>
    <row r="2844" spans="3:6">
      <c r="C2844" s="220" t="s">
        <v>2263</v>
      </c>
      <c r="D2844" s="188">
        <v>11208701</v>
      </c>
      <c r="E2844" s="188">
        <v>1</v>
      </c>
      <c r="F2844" s="188">
        <v>0</v>
      </c>
    </row>
    <row r="2845" spans="3:6">
      <c r="C2845" s="209" t="s">
        <v>2264</v>
      </c>
      <c r="D2845" s="188">
        <v>6731551</v>
      </c>
      <c r="E2845" s="188">
        <v>1</v>
      </c>
      <c r="F2845" s="188">
        <v>0</v>
      </c>
    </row>
    <row r="2846" spans="3:6">
      <c r="C2846" s="220" t="s">
        <v>2265</v>
      </c>
      <c r="D2846" s="188">
        <v>6731551</v>
      </c>
      <c r="E2846" s="188">
        <v>1</v>
      </c>
      <c r="F2846" s="188">
        <v>0</v>
      </c>
    </row>
    <row r="2847" spans="3:6">
      <c r="C2847" s="209" t="s">
        <v>2266</v>
      </c>
      <c r="D2847" s="188">
        <v>6731551</v>
      </c>
      <c r="E2847" s="188">
        <v>1</v>
      </c>
      <c r="F2847" s="188">
        <v>0</v>
      </c>
    </row>
    <row r="2848" spans="3:6">
      <c r="C2848" s="220" t="s">
        <v>2267</v>
      </c>
      <c r="D2848" s="188">
        <v>6731551</v>
      </c>
      <c r="E2848" s="188">
        <v>1</v>
      </c>
      <c r="F2848" s="188">
        <v>0</v>
      </c>
    </row>
    <row r="2849" spans="3:6">
      <c r="C2849" s="209" t="s">
        <v>2268</v>
      </c>
      <c r="D2849" s="188">
        <v>6731551</v>
      </c>
      <c r="E2849" s="188">
        <v>1</v>
      </c>
      <c r="F2849" s="188">
        <v>0</v>
      </c>
    </row>
    <row r="2850" spans="3:6">
      <c r="C2850" s="220" t="s">
        <v>2269</v>
      </c>
      <c r="D2850" s="188">
        <v>6731551</v>
      </c>
      <c r="E2850" s="188">
        <v>1</v>
      </c>
      <c r="F2850" s="188">
        <v>0</v>
      </c>
    </row>
    <row r="2851" spans="3:6">
      <c r="C2851" s="209" t="s">
        <v>2270</v>
      </c>
      <c r="D2851" s="188">
        <v>4768626</v>
      </c>
      <c r="E2851" s="188">
        <v>1072941</v>
      </c>
      <c r="F2851" s="188">
        <v>1072939.8400000001</v>
      </c>
    </row>
    <row r="2852" spans="3:6">
      <c r="C2852" s="220" t="s">
        <v>2271</v>
      </c>
      <c r="D2852" s="188">
        <v>4768626</v>
      </c>
      <c r="E2852" s="188">
        <v>1072941</v>
      </c>
      <c r="F2852" s="188">
        <v>1072939.8400000001</v>
      </c>
    </row>
    <row r="2853" spans="3:6">
      <c r="C2853" s="209" t="s">
        <v>2272</v>
      </c>
      <c r="D2853" s="188">
        <v>6731551</v>
      </c>
      <c r="E2853" s="188">
        <v>1514599</v>
      </c>
      <c r="F2853" s="188">
        <v>1514597.78</v>
      </c>
    </row>
    <row r="2854" spans="3:6">
      <c r="C2854" s="220" t="s">
        <v>2273</v>
      </c>
      <c r="D2854" s="188">
        <v>6731551</v>
      </c>
      <c r="E2854" s="188">
        <v>1514599</v>
      </c>
      <c r="F2854" s="188">
        <v>1514597.78</v>
      </c>
    </row>
    <row r="2855" spans="3:6">
      <c r="C2855" s="209" t="s">
        <v>2274</v>
      </c>
      <c r="D2855" s="188">
        <v>6731551</v>
      </c>
      <c r="E2855" s="188">
        <v>1514599</v>
      </c>
      <c r="F2855" s="188">
        <v>1514597.78</v>
      </c>
    </row>
    <row r="2856" spans="3:6">
      <c r="C2856" s="220" t="s">
        <v>2275</v>
      </c>
      <c r="D2856" s="188">
        <v>6731551</v>
      </c>
      <c r="E2856" s="188">
        <v>1514599</v>
      </c>
      <c r="F2856" s="188">
        <v>1514597.78</v>
      </c>
    </row>
    <row r="2857" spans="3:6">
      <c r="C2857" s="209" t="s">
        <v>2276</v>
      </c>
      <c r="D2857" s="188">
        <v>6731551</v>
      </c>
      <c r="E2857" s="188">
        <v>1514599</v>
      </c>
      <c r="F2857" s="188">
        <v>1514597.78</v>
      </c>
    </row>
    <row r="2858" spans="3:6">
      <c r="C2858" s="220" t="s">
        <v>2277</v>
      </c>
      <c r="D2858" s="188">
        <v>6731551</v>
      </c>
      <c r="E2858" s="188">
        <v>1514599</v>
      </c>
      <c r="F2858" s="188">
        <v>1514597.78</v>
      </c>
    </row>
    <row r="2859" spans="3:6">
      <c r="C2859" s="209" t="s">
        <v>2278</v>
      </c>
      <c r="D2859" s="188">
        <v>4768626</v>
      </c>
      <c r="E2859" s="188">
        <v>1072939.8400000001</v>
      </c>
      <c r="F2859" s="188">
        <v>1072939.8400000001</v>
      </c>
    </row>
    <row r="2860" spans="3:6">
      <c r="C2860" s="220" t="s">
        <v>2279</v>
      </c>
      <c r="D2860" s="188">
        <v>4768626</v>
      </c>
      <c r="E2860" s="188">
        <v>1072939.8400000001</v>
      </c>
      <c r="F2860" s="188">
        <v>1072939.8400000001</v>
      </c>
    </row>
    <row r="2861" spans="3:6">
      <c r="C2861" s="209" t="s">
        <v>2280</v>
      </c>
      <c r="D2861" s="188">
        <v>6731551</v>
      </c>
      <c r="E2861" s="188">
        <v>6731551</v>
      </c>
      <c r="F2861" s="188">
        <v>1514597.79</v>
      </c>
    </row>
    <row r="2862" spans="3:6">
      <c r="C2862" s="220" t="s">
        <v>2281</v>
      </c>
      <c r="D2862" s="188">
        <v>6731551</v>
      </c>
      <c r="E2862" s="188">
        <v>6731551</v>
      </c>
      <c r="F2862" s="188">
        <v>1514597.79</v>
      </c>
    </row>
    <row r="2863" spans="3:6">
      <c r="C2863" s="209" t="s">
        <v>2282</v>
      </c>
      <c r="D2863" s="188">
        <v>4768626</v>
      </c>
      <c r="E2863" s="188">
        <v>1</v>
      </c>
      <c r="F2863" s="188">
        <v>0</v>
      </c>
    </row>
    <row r="2864" spans="3:6">
      <c r="C2864" s="220" t="s">
        <v>2283</v>
      </c>
      <c r="D2864" s="188">
        <v>4768626</v>
      </c>
      <c r="E2864" s="188">
        <v>1</v>
      </c>
      <c r="F2864" s="188">
        <v>0</v>
      </c>
    </row>
    <row r="2865" spans="3:6">
      <c r="C2865" s="209" t="s">
        <v>2284</v>
      </c>
      <c r="D2865" s="188">
        <v>11208701</v>
      </c>
      <c r="E2865" s="188">
        <v>1</v>
      </c>
      <c r="F2865" s="188">
        <v>0</v>
      </c>
    </row>
    <row r="2866" spans="3:6">
      <c r="C2866" s="220" t="s">
        <v>2285</v>
      </c>
      <c r="D2866" s="188">
        <v>11208701</v>
      </c>
      <c r="E2866" s="188">
        <v>1</v>
      </c>
      <c r="F2866" s="188">
        <v>0</v>
      </c>
    </row>
    <row r="2867" spans="3:6">
      <c r="C2867" s="209" t="s">
        <v>2286</v>
      </c>
      <c r="D2867" s="188">
        <v>6567165</v>
      </c>
      <c r="E2867" s="188">
        <v>1</v>
      </c>
      <c r="F2867" s="188">
        <v>0</v>
      </c>
    </row>
    <row r="2868" spans="3:6">
      <c r="C2868" s="220" t="s">
        <v>2287</v>
      </c>
      <c r="D2868" s="188">
        <v>6567165</v>
      </c>
      <c r="E2868" s="188">
        <v>1</v>
      </c>
      <c r="F2868" s="188">
        <v>0</v>
      </c>
    </row>
    <row r="2869" spans="3:6">
      <c r="C2869" s="209" t="s">
        <v>3917</v>
      </c>
      <c r="D2869" s="188">
        <v>6731551</v>
      </c>
      <c r="E2869" s="188">
        <v>1</v>
      </c>
      <c r="F2869" s="188">
        <v>0</v>
      </c>
    </row>
    <row r="2870" spans="3:6">
      <c r="C2870" s="220" t="s">
        <v>2288</v>
      </c>
      <c r="D2870" s="188">
        <v>6731551</v>
      </c>
      <c r="E2870" s="188">
        <v>1</v>
      </c>
      <c r="F2870" s="188">
        <v>0</v>
      </c>
    </row>
    <row r="2871" spans="3:6">
      <c r="C2871" s="209" t="s">
        <v>2772</v>
      </c>
      <c r="D2871" s="188">
        <v>21794361</v>
      </c>
      <c r="E2871" s="188">
        <v>6538308</v>
      </c>
      <c r="F2871" s="188">
        <v>6514618</v>
      </c>
    </row>
    <row r="2872" spans="3:6">
      <c r="C2872" s="220" t="s">
        <v>2773</v>
      </c>
      <c r="D2872" s="188">
        <v>21794361</v>
      </c>
      <c r="E2872" s="188">
        <v>6538308</v>
      </c>
      <c r="F2872" s="188">
        <v>6514618</v>
      </c>
    </row>
    <row r="2873" spans="3:6">
      <c r="C2873" s="209" t="s">
        <v>3001</v>
      </c>
      <c r="D2873" s="188">
        <v>53450831</v>
      </c>
      <c r="E2873" s="188">
        <v>22308682</v>
      </c>
      <c r="F2873" s="188">
        <v>22308663.359999999</v>
      </c>
    </row>
    <row r="2874" spans="3:6">
      <c r="C2874" s="220" t="s">
        <v>3002</v>
      </c>
      <c r="D2874" s="188">
        <v>53450831</v>
      </c>
      <c r="E2874" s="188">
        <v>22308682</v>
      </c>
      <c r="F2874" s="188">
        <v>22308663.359999999</v>
      </c>
    </row>
    <row r="2875" spans="3:6">
      <c r="C2875" s="209" t="s">
        <v>507</v>
      </c>
      <c r="D2875" s="188">
        <v>2868620</v>
      </c>
      <c r="E2875" s="188">
        <v>2677334</v>
      </c>
      <c r="F2875" s="188">
        <v>2677332.29</v>
      </c>
    </row>
    <row r="2876" spans="3:6">
      <c r="C2876" s="220" t="s">
        <v>852</v>
      </c>
      <c r="D2876" s="188">
        <v>2868620</v>
      </c>
      <c r="E2876" s="188">
        <v>2677334</v>
      </c>
      <c r="F2876" s="188">
        <v>2677332.29</v>
      </c>
    </row>
    <row r="2877" spans="3:6">
      <c r="C2877" s="209" t="s">
        <v>2289</v>
      </c>
      <c r="D2877" s="188">
        <v>6731551</v>
      </c>
      <c r="E2877" s="188">
        <v>1</v>
      </c>
      <c r="F2877" s="188">
        <v>0</v>
      </c>
    </row>
    <row r="2878" spans="3:6">
      <c r="C2878" s="220" t="s">
        <v>2290</v>
      </c>
      <c r="D2878" s="188">
        <v>6731551</v>
      </c>
      <c r="E2878" s="188">
        <v>1</v>
      </c>
      <c r="F2878" s="188">
        <v>0</v>
      </c>
    </row>
    <row r="2879" spans="3:6">
      <c r="C2879" s="209" t="s">
        <v>2291</v>
      </c>
      <c r="D2879" s="188">
        <v>11208701</v>
      </c>
      <c r="E2879" s="188">
        <v>0.27</v>
      </c>
      <c r="F2879" s="188">
        <v>0</v>
      </c>
    </row>
    <row r="2880" spans="3:6">
      <c r="C2880" s="220" t="s">
        <v>2292</v>
      </c>
      <c r="D2880" s="188">
        <v>11208701</v>
      </c>
      <c r="E2880" s="188">
        <v>0.27</v>
      </c>
      <c r="F2880" s="188">
        <v>0</v>
      </c>
    </row>
    <row r="2881" spans="3:6">
      <c r="C2881" s="209" t="s">
        <v>2652</v>
      </c>
      <c r="D2881" s="188">
        <v>37280773</v>
      </c>
      <c r="E2881" s="188">
        <v>34412642.57</v>
      </c>
      <c r="F2881" s="188">
        <v>34412642.57</v>
      </c>
    </row>
    <row r="2882" spans="3:6">
      <c r="C2882" s="220" t="s">
        <v>2653</v>
      </c>
      <c r="D2882" s="188">
        <v>37280773</v>
      </c>
      <c r="E2882" s="188">
        <v>34412642.57</v>
      </c>
      <c r="F2882" s="188">
        <v>34412642.57</v>
      </c>
    </row>
    <row r="2883" spans="3:6">
      <c r="C2883" s="209" t="s">
        <v>3916</v>
      </c>
      <c r="D2883" s="188">
        <v>0</v>
      </c>
      <c r="E2883" s="188">
        <v>0</v>
      </c>
      <c r="F2883" s="188">
        <v>0</v>
      </c>
    </row>
    <row r="2884" spans="3:6">
      <c r="C2884" s="220" t="s">
        <v>3418</v>
      </c>
      <c r="D2884" s="188">
        <v>0</v>
      </c>
      <c r="E2884" s="188">
        <v>0</v>
      </c>
      <c r="F2884" s="188">
        <v>0</v>
      </c>
    </row>
    <row r="2885" spans="3:6">
      <c r="C2885" s="209" t="s">
        <v>508</v>
      </c>
      <c r="D2885" s="188">
        <v>95767327</v>
      </c>
      <c r="E2885" s="188">
        <v>90547684.310000002</v>
      </c>
      <c r="F2885" s="188">
        <v>59721018.189999998</v>
      </c>
    </row>
    <row r="2886" spans="3:6">
      <c r="C2886" s="220" t="s">
        <v>853</v>
      </c>
      <c r="D2886" s="188">
        <v>95767327</v>
      </c>
      <c r="E2886" s="188">
        <v>90547684.310000002</v>
      </c>
      <c r="F2886" s="188">
        <v>59721018.189999998</v>
      </c>
    </row>
    <row r="2887" spans="3:6">
      <c r="C2887" s="209" t="s">
        <v>3417</v>
      </c>
      <c r="D2887" s="188">
        <v>0</v>
      </c>
      <c r="E2887" s="188">
        <v>0</v>
      </c>
      <c r="F2887" s="188">
        <v>0</v>
      </c>
    </row>
    <row r="2888" spans="3:6">
      <c r="C2888" s="220" t="s">
        <v>3416</v>
      </c>
      <c r="D2888" s="188">
        <v>0</v>
      </c>
      <c r="E2888" s="188">
        <v>0</v>
      </c>
      <c r="F2888" s="188">
        <v>0</v>
      </c>
    </row>
    <row r="2889" spans="3:6">
      <c r="C2889" s="209" t="s">
        <v>3415</v>
      </c>
      <c r="D2889" s="188">
        <v>0</v>
      </c>
      <c r="E2889" s="188">
        <v>0</v>
      </c>
      <c r="F2889" s="188">
        <v>0</v>
      </c>
    </row>
    <row r="2890" spans="3:6">
      <c r="C2890" s="220" t="s">
        <v>3414</v>
      </c>
      <c r="D2890" s="188">
        <v>0</v>
      </c>
      <c r="E2890" s="188">
        <v>0</v>
      </c>
      <c r="F2890" s="188">
        <v>0</v>
      </c>
    </row>
    <row r="2891" spans="3:6">
      <c r="C2891" s="209" t="s">
        <v>3413</v>
      </c>
      <c r="D2891" s="188">
        <v>0</v>
      </c>
      <c r="E2891" s="188">
        <v>0</v>
      </c>
      <c r="F2891" s="188">
        <v>0</v>
      </c>
    </row>
    <row r="2892" spans="3:6">
      <c r="C2892" s="220" t="s">
        <v>3412</v>
      </c>
      <c r="D2892" s="188">
        <v>0</v>
      </c>
      <c r="E2892" s="188">
        <v>0</v>
      </c>
      <c r="F2892" s="188">
        <v>0</v>
      </c>
    </row>
    <row r="2893" spans="3:6">
      <c r="C2893" s="209" t="s">
        <v>3915</v>
      </c>
      <c r="D2893" s="188">
        <v>0</v>
      </c>
      <c r="E2893" s="188">
        <v>0</v>
      </c>
      <c r="F2893" s="188">
        <v>0</v>
      </c>
    </row>
    <row r="2894" spans="3:6">
      <c r="C2894" s="220" t="s">
        <v>3411</v>
      </c>
      <c r="D2894" s="188">
        <v>0</v>
      </c>
      <c r="E2894" s="188">
        <v>0</v>
      </c>
      <c r="F2894" s="188">
        <v>0</v>
      </c>
    </row>
    <row r="2895" spans="3:6">
      <c r="C2895" s="209" t="s">
        <v>3003</v>
      </c>
      <c r="D2895" s="188">
        <v>12325016</v>
      </c>
      <c r="E2895" s="188">
        <v>25000001</v>
      </c>
      <c r="F2895" s="188">
        <v>25000000</v>
      </c>
    </row>
    <row r="2896" spans="3:6">
      <c r="C2896" s="220" t="s">
        <v>3004</v>
      </c>
      <c r="D2896" s="188">
        <v>12325016</v>
      </c>
      <c r="E2896" s="188">
        <v>25000001</v>
      </c>
      <c r="F2896" s="188">
        <v>25000000</v>
      </c>
    </row>
    <row r="2897" spans="3:6">
      <c r="C2897" s="209" t="s">
        <v>3410</v>
      </c>
      <c r="D2897" s="188">
        <v>0</v>
      </c>
      <c r="E2897" s="188">
        <v>0</v>
      </c>
      <c r="F2897" s="188">
        <v>0</v>
      </c>
    </row>
    <row r="2898" spans="3:6">
      <c r="C2898" s="220" t="s">
        <v>3409</v>
      </c>
      <c r="D2898" s="188">
        <v>0</v>
      </c>
      <c r="E2898" s="188">
        <v>0</v>
      </c>
      <c r="F2898" s="188">
        <v>0</v>
      </c>
    </row>
    <row r="2899" spans="3:6">
      <c r="C2899" s="209" t="s">
        <v>3408</v>
      </c>
      <c r="D2899" s="188">
        <v>0</v>
      </c>
      <c r="E2899" s="188">
        <v>0</v>
      </c>
      <c r="F2899" s="188">
        <v>0</v>
      </c>
    </row>
    <row r="2900" spans="3:6">
      <c r="C2900" s="220" t="s">
        <v>3407</v>
      </c>
      <c r="D2900" s="188">
        <v>0</v>
      </c>
      <c r="E2900" s="188">
        <v>0</v>
      </c>
      <c r="F2900" s="188">
        <v>0</v>
      </c>
    </row>
    <row r="2901" spans="3:6">
      <c r="C2901" s="209" t="s">
        <v>3406</v>
      </c>
      <c r="D2901" s="188">
        <v>0</v>
      </c>
      <c r="E2901" s="188">
        <v>0</v>
      </c>
      <c r="F2901" s="188">
        <v>0</v>
      </c>
    </row>
    <row r="2902" spans="3:6">
      <c r="C2902" s="220" t="s">
        <v>3405</v>
      </c>
      <c r="D2902" s="188">
        <v>0</v>
      </c>
      <c r="E2902" s="188">
        <v>0</v>
      </c>
      <c r="F2902" s="188">
        <v>0</v>
      </c>
    </row>
    <row r="2903" spans="3:6">
      <c r="C2903" s="209" t="s">
        <v>3404</v>
      </c>
      <c r="D2903" s="188">
        <v>0</v>
      </c>
      <c r="E2903" s="188">
        <v>0</v>
      </c>
      <c r="F2903" s="188">
        <v>0</v>
      </c>
    </row>
    <row r="2904" spans="3:6">
      <c r="C2904" s="220" t="s">
        <v>3403</v>
      </c>
      <c r="D2904" s="188">
        <v>0</v>
      </c>
      <c r="E2904" s="188">
        <v>0</v>
      </c>
      <c r="F2904" s="188">
        <v>0</v>
      </c>
    </row>
    <row r="2905" spans="3:6">
      <c r="C2905" s="209" t="s">
        <v>3402</v>
      </c>
      <c r="D2905" s="188">
        <v>0</v>
      </c>
      <c r="E2905" s="188">
        <v>0</v>
      </c>
      <c r="F2905" s="188">
        <v>0</v>
      </c>
    </row>
    <row r="2906" spans="3:6">
      <c r="C2906" s="220" t="s">
        <v>3401</v>
      </c>
      <c r="D2906" s="188">
        <v>0</v>
      </c>
      <c r="E2906" s="188">
        <v>0</v>
      </c>
      <c r="F2906" s="188">
        <v>0</v>
      </c>
    </row>
    <row r="2907" spans="3:6">
      <c r="C2907" s="209" t="s">
        <v>1093</v>
      </c>
      <c r="D2907" s="188">
        <v>97592447</v>
      </c>
      <c r="E2907" s="188">
        <v>53135326.859999999</v>
      </c>
      <c r="F2907" s="188">
        <v>53135316.549999997</v>
      </c>
    </row>
    <row r="2908" spans="3:6">
      <c r="C2908" s="220" t="s">
        <v>1094</v>
      </c>
      <c r="D2908" s="188">
        <v>97592447</v>
      </c>
      <c r="E2908" s="188">
        <v>53135326.859999999</v>
      </c>
      <c r="F2908" s="188">
        <v>53135316.549999997</v>
      </c>
    </row>
    <row r="2909" spans="3:6">
      <c r="C2909" s="209" t="s">
        <v>3400</v>
      </c>
      <c r="D2909" s="188">
        <v>0</v>
      </c>
      <c r="E2909" s="188">
        <v>0</v>
      </c>
      <c r="F2909" s="188">
        <v>0</v>
      </c>
    </row>
    <row r="2910" spans="3:6">
      <c r="C2910" s="220" t="s">
        <v>3399</v>
      </c>
      <c r="D2910" s="188">
        <v>0</v>
      </c>
      <c r="E2910" s="188">
        <v>0</v>
      </c>
      <c r="F2910" s="188">
        <v>0</v>
      </c>
    </row>
    <row r="2911" spans="3:6">
      <c r="C2911" s="209" t="s">
        <v>3398</v>
      </c>
      <c r="D2911" s="188">
        <v>0</v>
      </c>
      <c r="E2911" s="188">
        <v>0</v>
      </c>
      <c r="F2911" s="188">
        <v>0</v>
      </c>
    </row>
    <row r="2912" spans="3:6">
      <c r="C2912" s="220" t="s">
        <v>3397</v>
      </c>
      <c r="D2912" s="188">
        <v>0</v>
      </c>
      <c r="E2912" s="188">
        <v>0</v>
      </c>
      <c r="F2912" s="188">
        <v>0</v>
      </c>
    </row>
    <row r="2913" spans="3:6">
      <c r="C2913" s="209" t="s">
        <v>3396</v>
      </c>
      <c r="D2913" s="188">
        <v>0</v>
      </c>
      <c r="E2913" s="188">
        <v>0</v>
      </c>
      <c r="F2913" s="188">
        <v>0</v>
      </c>
    </row>
    <row r="2914" spans="3:6">
      <c r="C2914" s="220" t="s">
        <v>3395</v>
      </c>
      <c r="D2914" s="188">
        <v>0</v>
      </c>
      <c r="E2914" s="188">
        <v>0</v>
      </c>
      <c r="F2914" s="188">
        <v>0</v>
      </c>
    </row>
    <row r="2915" spans="3:6">
      <c r="C2915" s="208" t="s">
        <v>296</v>
      </c>
      <c r="D2915" s="196">
        <v>307832383</v>
      </c>
      <c r="E2915" s="196">
        <v>349082377.14999998</v>
      </c>
      <c r="F2915" s="196">
        <v>344842412.73000002</v>
      </c>
    </row>
    <row r="2916" spans="3:6">
      <c r="C2916" s="209" t="s">
        <v>506</v>
      </c>
      <c r="D2916" s="188">
        <v>307832383</v>
      </c>
      <c r="E2916" s="188">
        <v>229082383</v>
      </c>
      <c r="F2916" s="188">
        <v>224842418.58000001</v>
      </c>
    </row>
    <row r="2917" spans="3:6">
      <c r="C2917" s="220" t="s">
        <v>851</v>
      </c>
      <c r="D2917" s="188">
        <v>307832383</v>
      </c>
      <c r="E2917" s="188">
        <v>229082383</v>
      </c>
      <c r="F2917" s="188">
        <v>224842418.58000001</v>
      </c>
    </row>
    <row r="2918" spans="3:6">
      <c r="C2918" s="209" t="s">
        <v>4313</v>
      </c>
      <c r="D2918" s="188">
        <v>0</v>
      </c>
      <c r="E2918" s="188">
        <v>119999994.15000001</v>
      </c>
      <c r="F2918" s="188">
        <v>119999994.15000001</v>
      </c>
    </row>
    <row r="2919" spans="3:6">
      <c r="C2919" s="220" t="s">
        <v>4312</v>
      </c>
      <c r="D2919" s="188">
        <v>0</v>
      </c>
      <c r="E2919" s="188">
        <v>119999994.15000001</v>
      </c>
      <c r="F2919" s="188">
        <v>119999994.15000001</v>
      </c>
    </row>
    <row r="2920" spans="3:6">
      <c r="C2920" s="207" t="s">
        <v>292</v>
      </c>
      <c r="D2920" s="188">
        <v>4366110256</v>
      </c>
      <c r="E2920" s="188">
        <v>4876878513.8600006</v>
      </c>
      <c r="F2920" s="188">
        <v>4708275065.5200014</v>
      </c>
    </row>
    <row r="2921" spans="3:6">
      <c r="C2921" s="208" t="s">
        <v>279</v>
      </c>
      <c r="D2921" s="196">
        <v>2925166791</v>
      </c>
      <c r="E2921" s="196">
        <v>3223148936.9900002</v>
      </c>
      <c r="F2921" s="196">
        <v>3070672994.2200012</v>
      </c>
    </row>
    <row r="2922" spans="3:6">
      <c r="C2922" s="209" t="s">
        <v>1029</v>
      </c>
      <c r="D2922" s="188">
        <v>2642267</v>
      </c>
      <c r="E2922" s="188">
        <v>0</v>
      </c>
      <c r="F2922" s="188">
        <v>0</v>
      </c>
    </row>
    <row r="2923" spans="3:6">
      <c r="C2923" s="220" t="s">
        <v>1030</v>
      </c>
      <c r="D2923" s="188">
        <v>2642267</v>
      </c>
      <c r="E2923" s="188">
        <v>0</v>
      </c>
      <c r="F2923" s="188">
        <v>0</v>
      </c>
    </row>
    <row r="2924" spans="3:6">
      <c r="C2924" s="209" t="s">
        <v>2774</v>
      </c>
      <c r="D2924" s="188">
        <v>176445360</v>
      </c>
      <c r="E2924" s="188">
        <v>159029243</v>
      </c>
      <c r="F2924" s="188">
        <v>159029243</v>
      </c>
    </row>
    <row r="2925" spans="3:6">
      <c r="C2925" s="220" t="s">
        <v>2775</v>
      </c>
      <c r="D2925" s="188">
        <v>176445360</v>
      </c>
      <c r="E2925" s="188">
        <v>159029243</v>
      </c>
      <c r="F2925" s="188">
        <v>159029243</v>
      </c>
    </row>
    <row r="2926" spans="3:6">
      <c r="C2926" s="209" t="s">
        <v>3914</v>
      </c>
      <c r="D2926" s="188">
        <v>0</v>
      </c>
      <c r="E2926" s="188">
        <v>7874654.75</v>
      </c>
      <c r="F2926" s="188">
        <v>7856346.5199999996</v>
      </c>
    </row>
    <row r="2927" spans="3:6">
      <c r="C2927" s="220" t="s">
        <v>3257</v>
      </c>
      <c r="D2927" s="188">
        <v>0</v>
      </c>
      <c r="E2927" s="188">
        <v>7874654.75</v>
      </c>
      <c r="F2927" s="188">
        <v>7856346.5199999996</v>
      </c>
    </row>
    <row r="2928" spans="3:6">
      <c r="C2928" s="209" t="s">
        <v>4181</v>
      </c>
      <c r="D2928" s="188">
        <v>0</v>
      </c>
      <c r="E2928" s="188">
        <v>1554932.78</v>
      </c>
      <c r="F2928" s="188">
        <v>0</v>
      </c>
    </row>
    <row r="2929" spans="3:6">
      <c r="C2929" s="220" t="s">
        <v>4180</v>
      </c>
      <c r="D2929" s="188">
        <v>0</v>
      </c>
      <c r="E2929" s="188">
        <v>1554932.78</v>
      </c>
      <c r="F2929" s="188">
        <v>0</v>
      </c>
    </row>
    <row r="2930" spans="3:6">
      <c r="C2930" s="209" t="s">
        <v>3204</v>
      </c>
      <c r="D2930" s="188">
        <v>0</v>
      </c>
      <c r="E2930" s="188">
        <v>0</v>
      </c>
      <c r="F2930" s="188">
        <v>0</v>
      </c>
    </row>
    <row r="2931" spans="3:6">
      <c r="C2931" s="220" t="s">
        <v>3203</v>
      </c>
      <c r="D2931" s="188">
        <v>0</v>
      </c>
      <c r="E2931" s="188">
        <v>0</v>
      </c>
      <c r="F2931" s="188">
        <v>0</v>
      </c>
    </row>
    <row r="2932" spans="3:6">
      <c r="C2932" s="209" t="s">
        <v>3913</v>
      </c>
      <c r="D2932" s="188">
        <v>0</v>
      </c>
      <c r="E2932" s="188">
        <v>0</v>
      </c>
      <c r="F2932" s="188">
        <v>0</v>
      </c>
    </row>
    <row r="2933" spans="3:6">
      <c r="C2933" s="220" t="s">
        <v>3202</v>
      </c>
      <c r="D2933" s="188">
        <v>0</v>
      </c>
      <c r="E2933" s="188">
        <v>0</v>
      </c>
      <c r="F2933" s="188">
        <v>0</v>
      </c>
    </row>
    <row r="2934" spans="3:6">
      <c r="C2934" s="209" t="s">
        <v>509</v>
      </c>
      <c r="D2934" s="188">
        <v>126602042</v>
      </c>
      <c r="E2934" s="188">
        <v>0</v>
      </c>
      <c r="F2934" s="188">
        <v>0</v>
      </c>
    </row>
    <row r="2935" spans="3:6">
      <c r="C2935" s="220" t="s">
        <v>855</v>
      </c>
      <c r="D2935" s="188">
        <v>126602042</v>
      </c>
      <c r="E2935" s="188">
        <v>0</v>
      </c>
      <c r="F2935" s="188">
        <v>0</v>
      </c>
    </row>
    <row r="2936" spans="3:6">
      <c r="C2936" s="209" t="s">
        <v>510</v>
      </c>
      <c r="D2936" s="188">
        <v>2424075</v>
      </c>
      <c r="E2936" s="188">
        <v>2424075</v>
      </c>
      <c r="F2936" s="188">
        <v>2424075</v>
      </c>
    </row>
    <row r="2937" spans="3:6">
      <c r="C2937" s="220" t="s">
        <v>856</v>
      </c>
      <c r="D2937" s="188">
        <v>2424075</v>
      </c>
      <c r="E2937" s="188">
        <v>2424075</v>
      </c>
      <c r="F2937" s="188">
        <v>2424075</v>
      </c>
    </row>
    <row r="2938" spans="3:6">
      <c r="C2938" s="209" t="s">
        <v>511</v>
      </c>
      <c r="D2938" s="188">
        <v>36150946</v>
      </c>
      <c r="E2938" s="188">
        <v>66925202.640000001</v>
      </c>
      <c r="F2938" s="188">
        <v>66925202.640000001</v>
      </c>
    </row>
    <row r="2939" spans="3:6">
      <c r="C2939" s="220" t="s">
        <v>857</v>
      </c>
      <c r="D2939" s="188">
        <v>36150946</v>
      </c>
      <c r="E2939" s="188">
        <v>66925202.640000001</v>
      </c>
      <c r="F2939" s="188">
        <v>66925202.640000001</v>
      </c>
    </row>
    <row r="2940" spans="3:6">
      <c r="C2940" s="209" t="s">
        <v>512</v>
      </c>
      <c r="D2940" s="188">
        <v>13585784</v>
      </c>
      <c r="E2940" s="188">
        <v>0</v>
      </c>
      <c r="F2940" s="188">
        <v>0</v>
      </c>
    </row>
    <row r="2941" spans="3:6">
      <c r="C2941" s="220" t="s">
        <v>858</v>
      </c>
      <c r="D2941" s="188">
        <v>13585784</v>
      </c>
      <c r="E2941" s="188">
        <v>0</v>
      </c>
      <c r="F2941" s="188">
        <v>0</v>
      </c>
    </row>
    <row r="2942" spans="3:6">
      <c r="C2942" s="209" t="s">
        <v>3912</v>
      </c>
      <c r="D2942" s="188">
        <v>7812291</v>
      </c>
      <c r="E2942" s="188">
        <v>0</v>
      </c>
      <c r="F2942" s="188">
        <v>0</v>
      </c>
    </row>
    <row r="2943" spans="3:6">
      <c r="C2943" s="220" t="s">
        <v>859</v>
      </c>
      <c r="D2943" s="188">
        <v>7812291</v>
      </c>
      <c r="E2943" s="188">
        <v>0</v>
      </c>
      <c r="F2943" s="188">
        <v>0</v>
      </c>
    </row>
    <row r="2944" spans="3:6">
      <c r="C2944" s="209" t="s">
        <v>513</v>
      </c>
      <c r="D2944" s="188">
        <v>5769597</v>
      </c>
      <c r="E2944" s="188">
        <v>13590194.859999999</v>
      </c>
      <c r="F2944" s="188">
        <v>13571779.789999999</v>
      </c>
    </row>
    <row r="2945" spans="3:6">
      <c r="C2945" s="220" t="s">
        <v>860</v>
      </c>
      <c r="D2945" s="188">
        <v>5769597</v>
      </c>
      <c r="E2945" s="188">
        <v>13590194.859999999</v>
      </c>
      <c r="F2945" s="188">
        <v>13571779.789999999</v>
      </c>
    </row>
    <row r="2946" spans="3:6">
      <c r="C2946" s="209" t="s">
        <v>514</v>
      </c>
      <c r="D2946" s="188">
        <v>1883869</v>
      </c>
      <c r="E2946" s="188">
        <v>4655099.71</v>
      </c>
      <c r="F2946" s="188">
        <v>4655099.71</v>
      </c>
    </row>
    <row r="2947" spans="3:6">
      <c r="C2947" s="220" t="s">
        <v>861</v>
      </c>
      <c r="D2947" s="188">
        <v>1883869</v>
      </c>
      <c r="E2947" s="188">
        <v>4655099.71</v>
      </c>
      <c r="F2947" s="188">
        <v>4655099.71</v>
      </c>
    </row>
    <row r="2948" spans="3:6">
      <c r="C2948" s="209" t="s">
        <v>515</v>
      </c>
      <c r="D2948" s="188">
        <v>27806785</v>
      </c>
      <c r="E2948" s="188">
        <v>31102882.18</v>
      </c>
      <c r="F2948" s="188">
        <v>29828896.350000001</v>
      </c>
    </row>
    <row r="2949" spans="3:6">
      <c r="C2949" s="220" t="s">
        <v>862</v>
      </c>
      <c r="D2949" s="188">
        <v>27806785</v>
      </c>
      <c r="E2949" s="188">
        <v>31102882.18</v>
      </c>
      <c r="F2949" s="188">
        <v>29828896.350000001</v>
      </c>
    </row>
    <row r="2950" spans="3:6">
      <c r="C2950" s="209" t="s">
        <v>3630</v>
      </c>
      <c r="D2950" s="188">
        <v>0</v>
      </c>
      <c r="E2950" s="188">
        <v>6835766.5300000003</v>
      </c>
      <c r="F2950" s="188">
        <v>6835763.6699999999</v>
      </c>
    </row>
    <row r="2951" spans="3:6">
      <c r="C2951" s="220" t="s">
        <v>3629</v>
      </c>
      <c r="D2951" s="188">
        <v>0</v>
      </c>
      <c r="E2951" s="188">
        <v>6835766.5300000003</v>
      </c>
      <c r="F2951" s="188">
        <v>6835763.6699999999</v>
      </c>
    </row>
    <row r="2952" spans="3:6">
      <c r="C2952" s="209" t="s">
        <v>2654</v>
      </c>
      <c r="D2952" s="188">
        <v>132499050</v>
      </c>
      <c r="E2952" s="188">
        <v>143361775</v>
      </c>
      <c r="F2952" s="188">
        <v>143338237.40000001</v>
      </c>
    </row>
    <row r="2953" spans="3:6">
      <c r="C2953" s="220" t="s">
        <v>2655</v>
      </c>
      <c r="D2953" s="188">
        <v>132499050</v>
      </c>
      <c r="E2953" s="188">
        <v>143361775</v>
      </c>
      <c r="F2953" s="188">
        <v>143338237.40000001</v>
      </c>
    </row>
    <row r="2954" spans="3:6">
      <c r="C2954" s="209" t="s">
        <v>2656</v>
      </c>
      <c r="D2954" s="188">
        <v>88742887</v>
      </c>
      <c r="E2954" s="188">
        <v>92695351.530000001</v>
      </c>
      <c r="F2954" s="188">
        <v>92694588.280000001</v>
      </c>
    </row>
    <row r="2955" spans="3:6">
      <c r="C2955" s="220" t="s">
        <v>2657</v>
      </c>
      <c r="D2955" s="188">
        <v>88742887</v>
      </c>
      <c r="E2955" s="188">
        <v>92695351.530000001</v>
      </c>
      <c r="F2955" s="188">
        <v>92694588.280000001</v>
      </c>
    </row>
    <row r="2956" spans="3:6">
      <c r="C2956" s="209" t="s">
        <v>2658</v>
      </c>
      <c r="D2956" s="188">
        <v>95131249</v>
      </c>
      <c r="E2956" s="188">
        <v>126830840.83</v>
      </c>
      <c r="F2956" s="188">
        <v>126824196.03</v>
      </c>
    </row>
    <row r="2957" spans="3:6">
      <c r="C2957" s="220" t="s">
        <v>2659</v>
      </c>
      <c r="D2957" s="188">
        <v>95131249</v>
      </c>
      <c r="E2957" s="188">
        <v>83412533</v>
      </c>
      <c r="F2957" s="188">
        <v>83405888.210000008</v>
      </c>
    </row>
    <row r="2958" spans="3:6">
      <c r="C2958" s="220" t="s">
        <v>3666</v>
      </c>
      <c r="D2958" s="188">
        <v>0</v>
      </c>
      <c r="E2958" s="188">
        <v>43418307.829999998</v>
      </c>
      <c r="F2958" s="188">
        <v>43418307.82</v>
      </c>
    </row>
    <row r="2959" spans="3:6">
      <c r="C2959" s="209" t="s">
        <v>3911</v>
      </c>
      <c r="D2959" s="188">
        <v>0</v>
      </c>
      <c r="E2959" s="188">
        <v>0</v>
      </c>
      <c r="F2959" s="188">
        <v>0</v>
      </c>
    </row>
    <row r="2960" spans="3:6">
      <c r="C2960" s="220" t="s">
        <v>3394</v>
      </c>
      <c r="D2960" s="188">
        <v>0</v>
      </c>
      <c r="E2960" s="188">
        <v>0</v>
      </c>
      <c r="F2960" s="188">
        <v>0</v>
      </c>
    </row>
    <row r="2961" spans="3:6">
      <c r="C2961" s="209" t="s">
        <v>3393</v>
      </c>
      <c r="D2961" s="188">
        <v>0</v>
      </c>
      <c r="E2961" s="188">
        <v>0</v>
      </c>
      <c r="F2961" s="188">
        <v>0</v>
      </c>
    </row>
    <row r="2962" spans="3:6">
      <c r="C2962" s="220" t="s">
        <v>3392</v>
      </c>
      <c r="D2962" s="188">
        <v>0</v>
      </c>
      <c r="E2962" s="188">
        <v>0</v>
      </c>
      <c r="F2962" s="188">
        <v>0</v>
      </c>
    </row>
    <row r="2963" spans="3:6">
      <c r="C2963" s="209" t="s">
        <v>3391</v>
      </c>
      <c r="D2963" s="188">
        <v>0</v>
      </c>
      <c r="E2963" s="188">
        <v>0</v>
      </c>
      <c r="F2963" s="188">
        <v>0</v>
      </c>
    </row>
    <row r="2964" spans="3:6">
      <c r="C2964" s="220" t="s">
        <v>3390</v>
      </c>
      <c r="D2964" s="188">
        <v>0</v>
      </c>
      <c r="E2964" s="188">
        <v>0</v>
      </c>
      <c r="F2964" s="188">
        <v>0</v>
      </c>
    </row>
    <row r="2965" spans="3:6">
      <c r="C2965" s="209" t="s">
        <v>516</v>
      </c>
      <c r="D2965" s="188">
        <v>19015184</v>
      </c>
      <c r="E2965" s="188">
        <v>33221525.600000001</v>
      </c>
      <c r="F2965" s="188">
        <v>30472495.620000001</v>
      </c>
    </row>
    <row r="2966" spans="3:6">
      <c r="C2966" s="220" t="s">
        <v>863</v>
      </c>
      <c r="D2966" s="188">
        <v>19015184</v>
      </c>
      <c r="E2966" s="188">
        <v>33221525.600000001</v>
      </c>
      <c r="F2966" s="188">
        <v>30472495.620000001</v>
      </c>
    </row>
    <row r="2967" spans="3:6">
      <c r="C2967" s="220" t="s">
        <v>3389</v>
      </c>
      <c r="D2967" s="188">
        <v>0</v>
      </c>
      <c r="E2967" s="188">
        <v>0</v>
      </c>
      <c r="F2967" s="188">
        <v>0</v>
      </c>
    </row>
    <row r="2968" spans="3:6">
      <c r="C2968" s="209" t="s">
        <v>3910</v>
      </c>
      <c r="D2968" s="188">
        <v>26744703</v>
      </c>
      <c r="E2968" s="188">
        <v>49772733.030000001</v>
      </c>
      <c r="F2968" s="188">
        <v>49772676.030000001</v>
      </c>
    </row>
    <row r="2969" spans="3:6">
      <c r="C2969" s="220" t="s">
        <v>2776</v>
      </c>
      <c r="D2969" s="188">
        <v>26744703</v>
      </c>
      <c r="E2969" s="188">
        <v>49772733.030000001</v>
      </c>
      <c r="F2969" s="188">
        <v>49772676.030000001</v>
      </c>
    </row>
    <row r="2970" spans="3:6">
      <c r="C2970" s="209" t="s">
        <v>3909</v>
      </c>
      <c r="D2970" s="188">
        <v>4768626</v>
      </c>
      <c r="E2970" s="188">
        <v>1563238</v>
      </c>
      <c r="F2970" s="188">
        <v>1563237.33</v>
      </c>
    </row>
    <row r="2971" spans="3:6">
      <c r="C2971" s="220" t="s">
        <v>1930</v>
      </c>
      <c r="D2971" s="188">
        <v>4768626</v>
      </c>
      <c r="E2971" s="188">
        <v>1563238</v>
      </c>
      <c r="F2971" s="188">
        <v>1563237.33</v>
      </c>
    </row>
    <row r="2972" spans="3:6">
      <c r="C2972" s="220" t="s">
        <v>3388</v>
      </c>
      <c r="D2972" s="188">
        <v>0</v>
      </c>
      <c r="E2972" s="188">
        <v>0</v>
      </c>
      <c r="F2972" s="188">
        <v>0</v>
      </c>
    </row>
    <row r="2973" spans="3:6">
      <c r="C2973" s="209" t="s">
        <v>3908</v>
      </c>
      <c r="D2973" s="188">
        <v>141541201</v>
      </c>
      <c r="E2973" s="188">
        <v>133070289</v>
      </c>
      <c r="F2973" s="188">
        <v>133069265.63</v>
      </c>
    </row>
    <row r="2974" spans="3:6">
      <c r="C2974" s="220" t="s">
        <v>2660</v>
      </c>
      <c r="D2974" s="188">
        <v>141541201</v>
      </c>
      <c r="E2974" s="188">
        <v>133070289</v>
      </c>
      <c r="F2974" s="188">
        <v>133069265.63</v>
      </c>
    </row>
    <row r="2975" spans="3:6">
      <c r="C2975" s="209" t="s">
        <v>517</v>
      </c>
      <c r="D2975" s="188">
        <v>190094058</v>
      </c>
      <c r="E2975" s="188">
        <v>66403742.909999996</v>
      </c>
      <c r="F2975" s="188">
        <v>66403740.00999999</v>
      </c>
    </row>
    <row r="2976" spans="3:6">
      <c r="C2976" s="220" t="s">
        <v>864</v>
      </c>
      <c r="D2976" s="188">
        <v>190094058</v>
      </c>
      <c r="E2976" s="188">
        <v>66403742.909999996</v>
      </c>
      <c r="F2976" s="188">
        <v>66403740.00999999</v>
      </c>
    </row>
    <row r="2977" spans="3:6">
      <c r="C2977" s="209" t="s">
        <v>1931</v>
      </c>
      <c r="D2977" s="188">
        <v>4768626</v>
      </c>
      <c r="E2977" s="188">
        <v>1563238</v>
      </c>
      <c r="F2977" s="188">
        <v>1563237.33</v>
      </c>
    </row>
    <row r="2978" spans="3:6">
      <c r="C2978" s="220" t="s">
        <v>1932</v>
      </c>
      <c r="D2978" s="188">
        <v>4768626</v>
      </c>
      <c r="E2978" s="188">
        <v>1563238</v>
      </c>
      <c r="F2978" s="188">
        <v>1563237.33</v>
      </c>
    </row>
    <row r="2979" spans="3:6">
      <c r="C2979" s="220" t="s">
        <v>3387</v>
      </c>
      <c r="D2979" s="188">
        <v>0</v>
      </c>
      <c r="E2979" s="188">
        <v>0</v>
      </c>
      <c r="F2979" s="188">
        <v>0</v>
      </c>
    </row>
    <row r="2980" spans="3:6">
      <c r="C2980" s="209" t="s">
        <v>3907</v>
      </c>
      <c r="D2980" s="188">
        <v>152964898</v>
      </c>
      <c r="E2980" s="188">
        <v>114000000</v>
      </c>
      <c r="F2980" s="188">
        <v>112259944.08</v>
      </c>
    </row>
    <row r="2981" spans="3:6">
      <c r="C2981" s="220" t="s">
        <v>2777</v>
      </c>
      <c r="D2981" s="188">
        <v>152964898</v>
      </c>
      <c r="E2981" s="188">
        <v>114000000</v>
      </c>
      <c r="F2981" s="188">
        <v>112259944.08</v>
      </c>
    </row>
    <row r="2982" spans="3:6">
      <c r="C2982" s="209" t="s">
        <v>3906</v>
      </c>
      <c r="D2982" s="188">
        <v>11208701</v>
      </c>
      <c r="E2982" s="188">
        <v>4197563.12</v>
      </c>
      <c r="F2982" s="188">
        <v>4197562.68</v>
      </c>
    </row>
    <row r="2983" spans="3:6">
      <c r="C2983" s="220" t="s">
        <v>1933</v>
      </c>
      <c r="D2983" s="188">
        <v>11208701</v>
      </c>
      <c r="E2983" s="188">
        <v>4197563.12</v>
      </c>
      <c r="F2983" s="188">
        <v>4197562.68</v>
      </c>
    </row>
    <row r="2984" spans="3:6">
      <c r="C2984" s="209" t="s">
        <v>3005</v>
      </c>
      <c r="D2984" s="188">
        <v>3749866</v>
      </c>
      <c r="E2984" s="188">
        <v>36972001</v>
      </c>
      <c r="F2984" s="188">
        <v>36971997.259999998</v>
      </c>
    </row>
    <row r="2985" spans="3:6">
      <c r="C2985" s="220" t="s">
        <v>3006</v>
      </c>
      <c r="D2985" s="188">
        <v>3749866</v>
      </c>
      <c r="E2985" s="188">
        <v>1</v>
      </c>
      <c r="F2985" s="188">
        <v>0</v>
      </c>
    </row>
    <row r="2986" spans="3:6">
      <c r="C2986" s="220" t="s">
        <v>4241</v>
      </c>
      <c r="D2986" s="188">
        <v>0</v>
      </c>
      <c r="E2986" s="188">
        <v>36972000</v>
      </c>
      <c r="F2986" s="188">
        <v>36971997.259999998</v>
      </c>
    </row>
    <row r="2987" spans="3:6">
      <c r="C2987" s="209" t="s">
        <v>1934</v>
      </c>
      <c r="D2987" s="188">
        <v>4768626</v>
      </c>
      <c r="E2987" s="188">
        <v>0</v>
      </c>
      <c r="F2987" s="188">
        <v>0</v>
      </c>
    </row>
    <row r="2988" spans="3:6">
      <c r="C2988" s="220" t="s">
        <v>1935</v>
      </c>
      <c r="D2988" s="188">
        <v>4768626</v>
      </c>
      <c r="E2988" s="188">
        <v>0</v>
      </c>
      <c r="F2988" s="188">
        <v>0</v>
      </c>
    </row>
    <row r="2989" spans="3:6">
      <c r="C2989" s="209" t="s">
        <v>3905</v>
      </c>
      <c r="D2989" s="188">
        <v>38792781</v>
      </c>
      <c r="E2989" s="188">
        <v>32242984</v>
      </c>
      <c r="F2989" s="188">
        <v>32242984</v>
      </c>
    </row>
    <row r="2990" spans="3:6">
      <c r="C2990" s="220" t="s">
        <v>2778</v>
      </c>
      <c r="D2990" s="188">
        <v>38792781</v>
      </c>
      <c r="E2990" s="188">
        <v>32242984</v>
      </c>
      <c r="F2990" s="188">
        <v>32242984</v>
      </c>
    </row>
    <row r="2991" spans="3:6">
      <c r="C2991" s="209" t="s">
        <v>1936</v>
      </c>
      <c r="D2991" s="188">
        <v>6731551</v>
      </c>
      <c r="E2991" s="188">
        <v>0</v>
      </c>
      <c r="F2991" s="188">
        <v>0</v>
      </c>
    </row>
    <row r="2992" spans="3:6">
      <c r="C2992" s="220" t="s">
        <v>1937</v>
      </c>
      <c r="D2992" s="188">
        <v>6731551</v>
      </c>
      <c r="E2992" s="188">
        <v>0</v>
      </c>
      <c r="F2992" s="188">
        <v>0</v>
      </c>
    </row>
    <row r="2993" spans="3:6">
      <c r="C2993" s="209" t="s">
        <v>3904</v>
      </c>
      <c r="D2993" s="188">
        <v>0</v>
      </c>
      <c r="E2993" s="188">
        <v>0</v>
      </c>
      <c r="F2993" s="188">
        <v>0</v>
      </c>
    </row>
    <row r="2994" spans="3:6">
      <c r="C2994" s="220" t="s">
        <v>3665</v>
      </c>
      <c r="D2994" s="188">
        <v>0</v>
      </c>
      <c r="E2994" s="188">
        <v>0</v>
      </c>
      <c r="F2994" s="188">
        <v>0</v>
      </c>
    </row>
    <row r="2995" spans="3:6">
      <c r="C2995" s="209" t="s">
        <v>3903</v>
      </c>
      <c r="D2995" s="188">
        <v>12486882</v>
      </c>
      <c r="E2995" s="188">
        <v>25974400.190000001</v>
      </c>
      <c r="F2995" s="188">
        <v>14990094.59</v>
      </c>
    </row>
    <row r="2996" spans="3:6">
      <c r="C2996" s="220" t="s">
        <v>3180</v>
      </c>
      <c r="D2996" s="188">
        <v>0</v>
      </c>
      <c r="E2996" s="188">
        <v>25974400.190000001</v>
      </c>
      <c r="F2996" s="188">
        <v>14990094.59</v>
      </c>
    </row>
    <row r="2997" spans="3:6">
      <c r="C2997" s="220" t="s">
        <v>1938</v>
      </c>
      <c r="D2997" s="188">
        <v>12486882</v>
      </c>
      <c r="E2997" s="188">
        <v>0</v>
      </c>
      <c r="F2997" s="188">
        <v>0</v>
      </c>
    </row>
    <row r="2998" spans="3:6">
      <c r="C2998" s="209" t="s">
        <v>3902</v>
      </c>
      <c r="D2998" s="188">
        <v>4768626</v>
      </c>
      <c r="E2998" s="188">
        <v>1188102.28</v>
      </c>
      <c r="F2998" s="188">
        <v>1188096.46</v>
      </c>
    </row>
    <row r="2999" spans="3:6">
      <c r="C2999" s="220" t="s">
        <v>1939</v>
      </c>
      <c r="D2999" s="188">
        <v>4768626</v>
      </c>
      <c r="E2999" s="188">
        <v>1188102.28</v>
      </c>
      <c r="F2999" s="188">
        <v>1188096.46</v>
      </c>
    </row>
    <row r="3000" spans="3:6">
      <c r="C3000" s="209" t="s">
        <v>518</v>
      </c>
      <c r="D3000" s="188">
        <v>112184524</v>
      </c>
      <c r="E3000" s="188">
        <v>76456554</v>
      </c>
      <c r="F3000" s="188">
        <v>76456550.670000002</v>
      </c>
    </row>
    <row r="3001" spans="3:6">
      <c r="C3001" s="220" t="s">
        <v>865</v>
      </c>
      <c r="D3001" s="188">
        <v>112184524</v>
      </c>
      <c r="E3001" s="188">
        <v>76456554</v>
      </c>
      <c r="F3001" s="188">
        <v>76456550.670000002</v>
      </c>
    </row>
    <row r="3002" spans="3:6">
      <c r="C3002" s="209" t="s">
        <v>3901</v>
      </c>
      <c r="D3002" s="188">
        <v>11208701</v>
      </c>
      <c r="E3002" s="188">
        <v>2806236.06</v>
      </c>
      <c r="F3002" s="188">
        <v>2806235.21</v>
      </c>
    </row>
    <row r="3003" spans="3:6">
      <c r="C3003" s="220" t="s">
        <v>1940</v>
      </c>
      <c r="D3003" s="188">
        <v>11208701</v>
      </c>
      <c r="E3003" s="188">
        <v>2806236.06</v>
      </c>
      <c r="F3003" s="188">
        <v>2806235.21</v>
      </c>
    </row>
    <row r="3004" spans="3:6">
      <c r="C3004" s="209" t="s">
        <v>519</v>
      </c>
      <c r="D3004" s="188">
        <v>83503706</v>
      </c>
      <c r="E3004" s="188">
        <v>201200875.97</v>
      </c>
      <c r="F3004" s="188">
        <v>193338951.28</v>
      </c>
    </row>
    <row r="3005" spans="3:6">
      <c r="C3005" s="220" t="s">
        <v>866</v>
      </c>
      <c r="D3005" s="188">
        <v>83503706</v>
      </c>
      <c r="E3005" s="188">
        <v>201200875.97</v>
      </c>
      <c r="F3005" s="188">
        <v>193338951.28</v>
      </c>
    </row>
    <row r="3006" spans="3:6">
      <c r="C3006" s="209" t="s">
        <v>3900</v>
      </c>
      <c r="D3006" s="188">
        <v>11208701</v>
      </c>
      <c r="E3006" s="188">
        <v>2806236.06</v>
      </c>
      <c r="F3006" s="188">
        <v>2806235.21</v>
      </c>
    </row>
    <row r="3007" spans="3:6">
      <c r="C3007" s="220" t="s">
        <v>1941</v>
      </c>
      <c r="D3007" s="188">
        <v>11208701</v>
      </c>
      <c r="E3007" s="188">
        <v>2806236.06</v>
      </c>
      <c r="F3007" s="188">
        <v>2806235.21</v>
      </c>
    </row>
    <row r="3008" spans="3:6">
      <c r="C3008" s="209" t="s">
        <v>520</v>
      </c>
      <c r="D3008" s="188">
        <v>17964612</v>
      </c>
      <c r="E3008" s="188">
        <v>60483169.409999996</v>
      </c>
      <c r="F3008" s="188">
        <v>41455351.700000003</v>
      </c>
    </row>
    <row r="3009" spans="3:6">
      <c r="C3009" s="220" t="s">
        <v>867</v>
      </c>
      <c r="D3009" s="188">
        <v>17964612</v>
      </c>
      <c r="E3009" s="188">
        <v>60483169.409999996</v>
      </c>
      <c r="F3009" s="188">
        <v>41455351.700000003</v>
      </c>
    </row>
    <row r="3010" spans="3:6">
      <c r="C3010" s="209" t="s">
        <v>1942</v>
      </c>
      <c r="D3010" s="188">
        <v>4768626</v>
      </c>
      <c r="E3010" s="188">
        <v>1188097.45</v>
      </c>
      <c r="F3010" s="188">
        <v>1188096.45</v>
      </c>
    </row>
    <row r="3011" spans="3:6">
      <c r="C3011" s="220" t="s">
        <v>1943</v>
      </c>
      <c r="D3011" s="188">
        <v>4768626</v>
      </c>
      <c r="E3011" s="188">
        <v>1188097.45</v>
      </c>
      <c r="F3011" s="188">
        <v>1188096.45</v>
      </c>
    </row>
    <row r="3012" spans="3:6">
      <c r="C3012" s="209" t="s">
        <v>3899</v>
      </c>
      <c r="D3012" s="188">
        <v>11208701</v>
      </c>
      <c r="E3012" s="188">
        <v>2521955</v>
      </c>
      <c r="F3012" s="188">
        <v>2521954.12</v>
      </c>
    </row>
    <row r="3013" spans="3:6">
      <c r="C3013" s="220" t="s">
        <v>1944</v>
      </c>
      <c r="D3013" s="188">
        <v>11208701</v>
      </c>
      <c r="E3013" s="188">
        <v>2521955</v>
      </c>
      <c r="F3013" s="188">
        <v>2521954.12</v>
      </c>
    </row>
    <row r="3014" spans="3:6">
      <c r="C3014" s="209" t="s">
        <v>521</v>
      </c>
      <c r="D3014" s="188">
        <v>162289337</v>
      </c>
      <c r="E3014" s="188">
        <v>89534.19</v>
      </c>
      <c r="F3014" s="188">
        <v>0</v>
      </c>
    </row>
    <row r="3015" spans="3:6">
      <c r="C3015" s="220" t="s">
        <v>868</v>
      </c>
      <c r="D3015" s="188">
        <v>162289337</v>
      </c>
      <c r="E3015" s="188">
        <v>89534.19</v>
      </c>
      <c r="F3015" s="188">
        <v>0</v>
      </c>
    </row>
    <row r="3016" spans="3:6">
      <c r="C3016" s="209" t="s">
        <v>1945</v>
      </c>
      <c r="D3016" s="188">
        <v>12486882</v>
      </c>
      <c r="E3016" s="188">
        <v>2809548</v>
      </c>
      <c r="F3016" s="188">
        <v>2809547.05</v>
      </c>
    </row>
    <row r="3017" spans="3:6">
      <c r="C3017" s="220" t="s">
        <v>1946</v>
      </c>
      <c r="D3017" s="188">
        <v>12486882</v>
      </c>
      <c r="E3017" s="188">
        <v>2809548</v>
      </c>
      <c r="F3017" s="188">
        <v>2809547.05</v>
      </c>
    </row>
    <row r="3018" spans="3:6">
      <c r="C3018" s="209" t="s">
        <v>1947</v>
      </c>
      <c r="D3018" s="188">
        <v>4768626</v>
      </c>
      <c r="E3018" s="188">
        <v>1072941</v>
      </c>
      <c r="F3018" s="188">
        <v>1072940.79</v>
      </c>
    </row>
    <row r="3019" spans="3:6">
      <c r="C3019" s="220" t="s">
        <v>1948</v>
      </c>
      <c r="D3019" s="188">
        <v>4768626</v>
      </c>
      <c r="E3019" s="188">
        <v>1072941</v>
      </c>
      <c r="F3019" s="188">
        <v>1072940.79</v>
      </c>
    </row>
    <row r="3020" spans="3:6">
      <c r="C3020" s="209" t="s">
        <v>1949</v>
      </c>
      <c r="D3020" s="188">
        <v>11208701</v>
      </c>
      <c r="E3020" s="188">
        <v>2521961</v>
      </c>
      <c r="F3020" s="188">
        <v>2521954.13</v>
      </c>
    </row>
    <row r="3021" spans="3:6">
      <c r="C3021" s="220" t="s">
        <v>1950</v>
      </c>
      <c r="D3021" s="188">
        <v>11208701</v>
      </c>
      <c r="E3021" s="188">
        <v>2521961</v>
      </c>
      <c r="F3021" s="188">
        <v>2521954.13</v>
      </c>
    </row>
    <row r="3022" spans="3:6">
      <c r="C3022" s="209" t="s">
        <v>1951</v>
      </c>
      <c r="D3022" s="188">
        <v>6731551</v>
      </c>
      <c r="E3022" s="188">
        <v>1</v>
      </c>
      <c r="F3022" s="188">
        <v>0</v>
      </c>
    </row>
    <row r="3023" spans="3:6">
      <c r="C3023" s="220" t="s">
        <v>1952</v>
      </c>
      <c r="D3023" s="188">
        <v>6731551</v>
      </c>
      <c r="E3023" s="188">
        <v>1</v>
      </c>
      <c r="F3023" s="188">
        <v>0</v>
      </c>
    </row>
    <row r="3024" spans="3:6">
      <c r="C3024" s="209" t="s">
        <v>1953</v>
      </c>
      <c r="D3024" s="188">
        <v>4768626</v>
      </c>
      <c r="E3024" s="188">
        <v>1</v>
      </c>
      <c r="F3024" s="188">
        <v>0</v>
      </c>
    </row>
    <row r="3025" spans="3:6">
      <c r="C3025" s="220" t="s">
        <v>1954</v>
      </c>
      <c r="D3025" s="188">
        <v>4768626</v>
      </c>
      <c r="E3025" s="188">
        <v>1</v>
      </c>
      <c r="F3025" s="188">
        <v>0</v>
      </c>
    </row>
    <row r="3026" spans="3:6">
      <c r="C3026" s="209" t="s">
        <v>2718</v>
      </c>
      <c r="D3026" s="188">
        <v>11208701</v>
      </c>
      <c r="E3026" s="188">
        <v>1</v>
      </c>
      <c r="F3026" s="188">
        <v>0</v>
      </c>
    </row>
    <row r="3027" spans="3:6">
      <c r="C3027" s="220" t="s">
        <v>1955</v>
      </c>
      <c r="D3027" s="188">
        <v>11208701</v>
      </c>
      <c r="E3027" s="188">
        <v>1</v>
      </c>
      <c r="F3027" s="188">
        <v>0</v>
      </c>
    </row>
    <row r="3028" spans="3:6">
      <c r="C3028" s="209" t="s">
        <v>1956</v>
      </c>
      <c r="D3028" s="188">
        <v>11208701</v>
      </c>
      <c r="E3028" s="188">
        <v>1</v>
      </c>
      <c r="F3028" s="188">
        <v>0</v>
      </c>
    </row>
    <row r="3029" spans="3:6">
      <c r="C3029" s="220" t="s">
        <v>1957</v>
      </c>
      <c r="D3029" s="188">
        <v>11208701</v>
      </c>
      <c r="E3029" s="188">
        <v>1</v>
      </c>
      <c r="F3029" s="188">
        <v>0</v>
      </c>
    </row>
    <row r="3030" spans="3:6">
      <c r="C3030" s="209" t="s">
        <v>1958</v>
      </c>
      <c r="D3030" s="188">
        <v>4768626</v>
      </c>
      <c r="E3030" s="188">
        <v>1104978</v>
      </c>
      <c r="F3030" s="188">
        <v>1104976.57</v>
      </c>
    </row>
    <row r="3031" spans="3:6">
      <c r="C3031" s="220" t="s">
        <v>1959</v>
      </c>
      <c r="D3031" s="188">
        <v>4768626</v>
      </c>
      <c r="E3031" s="188">
        <v>1104978</v>
      </c>
      <c r="F3031" s="188">
        <v>1104976.57</v>
      </c>
    </row>
    <row r="3032" spans="3:6">
      <c r="C3032" s="209" t="s">
        <v>1960</v>
      </c>
      <c r="D3032" s="188">
        <v>11208701</v>
      </c>
      <c r="E3032" s="188">
        <v>2473133</v>
      </c>
      <c r="F3032" s="188">
        <v>2473131.88</v>
      </c>
    </row>
    <row r="3033" spans="3:6">
      <c r="C3033" s="220" t="s">
        <v>1961</v>
      </c>
      <c r="D3033" s="188">
        <v>11208701</v>
      </c>
      <c r="E3033" s="188">
        <v>2473133</v>
      </c>
      <c r="F3033" s="188">
        <v>2473131.88</v>
      </c>
    </row>
    <row r="3034" spans="3:6">
      <c r="C3034" s="209" t="s">
        <v>522</v>
      </c>
      <c r="D3034" s="188">
        <v>22368479</v>
      </c>
      <c r="E3034" s="188">
        <v>94728021.030000001</v>
      </c>
      <c r="F3034" s="188">
        <v>53171512.460000001</v>
      </c>
    </row>
    <row r="3035" spans="3:6">
      <c r="C3035" s="220" t="s">
        <v>869</v>
      </c>
      <c r="D3035" s="188">
        <v>22368479</v>
      </c>
      <c r="E3035" s="188">
        <v>94728021.030000001</v>
      </c>
      <c r="F3035" s="188">
        <v>53171512.460000001</v>
      </c>
    </row>
    <row r="3036" spans="3:6">
      <c r="C3036" s="209" t="s">
        <v>3898</v>
      </c>
      <c r="D3036" s="188">
        <v>6731551</v>
      </c>
      <c r="E3036" s="188">
        <v>1523285</v>
      </c>
      <c r="F3036" s="188">
        <v>1523283.76</v>
      </c>
    </row>
    <row r="3037" spans="3:6">
      <c r="C3037" s="220" t="s">
        <v>1962</v>
      </c>
      <c r="D3037" s="188">
        <v>6731551</v>
      </c>
      <c r="E3037" s="188">
        <v>1523285</v>
      </c>
      <c r="F3037" s="188">
        <v>1523283.76</v>
      </c>
    </row>
    <row r="3038" spans="3:6">
      <c r="C3038" s="209" t="s">
        <v>4338</v>
      </c>
      <c r="D3038" s="188">
        <v>0</v>
      </c>
      <c r="E3038" s="188">
        <v>15000000</v>
      </c>
      <c r="F3038" s="188">
        <v>15000000</v>
      </c>
    </row>
    <row r="3039" spans="3:6">
      <c r="C3039" s="220" t="s">
        <v>4339</v>
      </c>
      <c r="D3039" s="188">
        <v>0</v>
      </c>
      <c r="E3039" s="188">
        <v>15000000</v>
      </c>
      <c r="F3039" s="188">
        <v>15000000</v>
      </c>
    </row>
    <row r="3040" spans="3:6">
      <c r="C3040" s="209" t="s">
        <v>1963</v>
      </c>
      <c r="D3040" s="188">
        <v>6731551</v>
      </c>
      <c r="E3040" s="188">
        <v>1523285</v>
      </c>
      <c r="F3040" s="188">
        <v>1523283.76</v>
      </c>
    </row>
    <row r="3041" spans="3:6">
      <c r="C3041" s="220" t="s">
        <v>1964</v>
      </c>
      <c r="D3041" s="188">
        <v>6731551</v>
      </c>
      <c r="E3041" s="188">
        <v>1523285</v>
      </c>
      <c r="F3041" s="188">
        <v>1523283.76</v>
      </c>
    </row>
    <row r="3042" spans="3:6">
      <c r="C3042" s="209" t="s">
        <v>1965</v>
      </c>
      <c r="D3042" s="188">
        <v>4768626</v>
      </c>
      <c r="E3042" s="188">
        <v>1364160.44</v>
      </c>
      <c r="F3042" s="188">
        <v>1364158.89</v>
      </c>
    </row>
    <row r="3043" spans="3:6">
      <c r="C3043" s="220" t="s">
        <v>1966</v>
      </c>
      <c r="D3043" s="188">
        <v>4768626</v>
      </c>
      <c r="E3043" s="188">
        <v>1364160.44</v>
      </c>
      <c r="F3043" s="188">
        <v>1364158.89</v>
      </c>
    </row>
    <row r="3044" spans="3:6">
      <c r="C3044" s="209" t="s">
        <v>1967</v>
      </c>
      <c r="D3044" s="188">
        <v>11208701</v>
      </c>
      <c r="E3044" s="188">
        <v>2464947.17</v>
      </c>
      <c r="F3044" s="188">
        <v>2464945.83</v>
      </c>
    </row>
    <row r="3045" spans="3:6">
      <c r="C3045" s="220" t="s">
        <v>1968</v>
      </c>
      <c r="D3045" s="188">
        <v>11208701</v>
      </c>
      <c r="E3045" s="188">
        <v>2464947.17</v>
      </c>
      <c r="F3045" s="188">
        <v>2464945.83</v>
      </c>
    </row>
    <row r="3046" spans="3:6">
      <c r="C3046" s="209" t="s">
        <v>1969</v>
      </c>
      <c r="D3046" s="188">
        <v>4768626</v>
      </c>
      <c r="E3046" s="188">
        <v>1364160.42</v>
      </c>
      <c r="F3046" s="188">
        <v>1364158.89</v>
      </c>
    </row>
    <row r="3047" spans="3:6">
      <c r="C3047" s="220" t="s">
        <v>1970</v>
      </c>
      <c r="D3047" s="188">
        <v>4768626</v>
      </c>
      <c r="E3047" s="188">
        <v>1364160.42</v>
      </c>
      <c r="F3047" s="188">
        <v>1364158.89</v>
      </c>
    </row>
    <row r="3048" spans="3:6">
      <c r="C3048" s="209" t="s">
        <v>1971</v>
      </c>
      <c r="D3048" s="188">
        <v>11208701</v>
      </c>
      <c r="E3048" s="188">
        <v>1721789</v>
      </c>
      <c r="F3048" s="188">
        <v>1721785.53</v>
      </c>
    </row>
    <row r="3049" spans="3:6">
      <c r="C3049" s="220" t="s">
        <v>1972</v>
      </c>
      <c r="D3049" s="188">
        <v>11208701</v>
      </c>
      <c r="E3049" s="188">
        <v>1721789</v>
      </c>
      <c r="F3049" s="188">
        <v>1721785.53</v>
      </c>
    </row>
    <row r="3050" spans="3:6">
      <c r="C3050" s="209" t="s">
        <v>3897</v>
      </c>
      <c r="D3050" s="188">
        <v>6731551</v>
      </c>
      <c r="E3050" s="188">
        <v>2907757.46</v>
      </c>
      <c r="F3050" s="188">
        <v>2907756.89</v>
      </c>
    </row>
    <row r="3051" spans="3:6">
      <c r="C3051" s="220" t="s">
        <v>1973</v>
      </c>
      <c r="D3051" s="188">
        <v>6731551</v>
      </c>
      <c r="E3051" s="188">
        <v>2907757.46</v>
      </c>
      <c r="F3051" s="188">
        <v>2907756.89</v>
      </c>
    </row>
    <row r="3052" spans="3:6">
      <c r="C3052" s="209" t="s">
        <v>3896</v>
      </c>
      <c r="D3052" s="188">
        <v>89494061</v>
      </c>
      <c r="E3052" s="188">
        <v>0</v>
      </c>
      <c r="F3052" s="188">
        <v>0</v>
      </c>
    </row>
    <row r="3053" spans="3:6">
      <c r="C3053" s="220" t="s">
        <v>874</v>
      </c>
      <c r="D3053" s="188">
        <v>89494061</v>
      </c>
      <c r="E3053" s="188">
        <v>0</v>
      </c>
      <c r="F3053" s="188">
        <v>0</v>
      </c>
    </row>
    <row r="3054" spans="3:6">
      <c r="C3054" s="209" t="s">
        <v>523</v>
      </c>
      <c r="D3054" s="188">
        <v>41235553</v>
      </c>
      <c r="E3054" s="188">
        <v>83852393.359999999</v>
      </c>
      <c r="F3054" s="188">
        <v>73882839.980000004</v>
      </c>
    </row>
    <row r="3055" spans="3:6">
      <c r="C3055" s="220" t="s">
        <v>870</v>
      </c>
      <c r="D3055" s="188">
        <v>41235553</v>
      </c>
      <c r="E3055" s="188">
        <v>83852393.359999999</v>
      </c>
      <c r="F3055" s="188">
        <v>73882839.980000004</v>
      </c>
    </row>
    <row r="3056" spans="3:6">
      <c r="C3056" s="209" t="s">
        <v>1974</v>
      </c>
      <c r="D3056" s="188">
        <v>6731551</v>
      </c>
      <c r="E3056" s="188">
        <v>1721787.62</v>
      </c>
      <c r="F3056" s="188">
        <v>1721785.52</v>
      </c>
    </row>
    <row r="3057" spans="3:6">
      <c r="C3057" s="220" t="s">
        <v>1975</v>
      </c>
      <c r="D3057" s="188">
        <v>6731551</v>
      </c>
      <c r="E3057" s="188">
        <v>1721787.62</v>
      </c>
      <c r="F3057" s="188">
        <v>1721785.52</v>
      </c>
    </row>
    <row r="3058" spans="3:6">
      <c r="C3058" s="209" t="s">
        <v>1976</v>
      </c>
      <c r="D3058" s="188">
        <v>11208701</v>
      </c>
      <c r="E3058" s="188">
        <v>1721789</v>
      </c>
      <c r="F3058" s="188">
        <v>1721785.52</v>
      </c>
    </row>
    <row r="3059" spans="3:6">
      <c r="C3059" s="220" t="s">
        <v>1977</v>
      </c>
      <c r="D3059" s="188">
        <v>11208701</v>
      </c>
      <c r="E3059" s="188">
        <v>1721789</v>
      </c>
      <c r="F3059" s="188">
        <v>1721785.52</v>
      </c>
    </row>
    <row r="3060" spans="3:6">
      <c r="C3060" s="209" t="s">
        <v>1978</v>
      </c>
      <c r="D3060" s="188">
        <v>11208701</v>
      </c>
      <c r="E3060" s="188">
        <v>1203133.3600000001</v>
      </c>
      <c r="F3060" s="188">
        <v>1203124.6100000001</v>
      </c>
    </row>
    <row r="3061" spans="3:6">
      <c r="C3061" s="220" t="s">
        <v>1979</v>
      </c>
      <c r="D3061" s="188">
        <v>11208701</v>
      </c>
      <c r="E3061" s="188">
        <v>1203133.3600000001</v>
      </c>
      <c r="F3061" s="188">
        <v>1203124.6100000001</v>
      </c>
    </row>
    <row r="3062" spans="3:6">
      <c r="C3062" s="209" t="s">
        <v>3895</v>
      </c>
      <c r="D3062" s="188">
        <v>11208701</v>
      </c>
      <c r="E3062" s="188">
        <v>1688353.35</v>
      </c>
      <c r="F3062" s="188">
        <v>1688348.2</v>
      </c>
    </row>
    <row r="3063" spans="3:6">
      <c r="C3063" s="220" t="s">
        <v>1980</v>
      </c>
      <c r="D3063" s="188">
        <v>11208701</v>
      </c>
      <c r="E3063" s="188">
        <v>1688353.35</v>
      </c>
      <c r="F3063" s="188">
        <v>1688348.2</v>
      </c>
    </row>
    <row r="3064" spans="3:6">
      <c r="C3064" s="209" t="s">
        <v>524</v>
      </c>
      <c r="D3064" s="188">
        <v>112581153</v>
      </c>
      <c r="E3064" s="188">
        <v>330026459.67000002</v>
      </c>
      <c r="F3064" s="188">
        <v>314583624.51999998</v>
      </c>
    </row>
    <row r="3065" spans="3:6">
      <c r="C3065" s="220" t="s">
        <v>871</v>
      </c>
      <c r="D3065" s="188">
        <v>112581153</v>
      </c>
      <c r="E3065" s="188">
        <v>330026459.67000002</v>
      </c>
      <c r="F3065" s="188">
        <v>314583624.51999998</v>
      </c>
    </row>
    <row r="3066" spans="3:6">
      <c r="C3066" s="209" t="s">
        <v>1981</v>
      </c>
      <c r="D3066" s="188">
        <v>4768626</v>
      </c>
      <c r="E3066" s="188">
        <v>2473677.06</v>
      </c>
      <c r="F3066" s="188">
        <v>2473676.6800000002</v>
      </c>
    </row>
    <row r="3067" spans="3:6">
      <c r="C3067" s="220" t="s">
        <v>1982</v>
      </c>
      <c r="D3067" s="188">
        <v>4768626</v>
      </c>
      <c r="E3067" s="188">
        <v>2473677.06</v>
      </c>
      <c r="F3067" s="188">
        <v>2473676.6800000002</v>
      </c>
    </row>
    <row r="3068" spans="3:6">
      <c r="C3068" s="209" t="s">
        <v>1983</v>
      </c>
      <c r="D3068" s="188">
        <v>6731551</v>
      </c>
      <c r="E3068" s="188">
        <v>2473681.0099999998</v>
      </c>
      <c r="F3068" s="188">
        <v>2473676.67</v>
      </c>
    </row>
    <row r="3069" spans="3:6">
      <c r="C3069" s="220" t="s">
        <v>1984</v>
      </c>
      <c r="D3069" s="188">
        <v>6731551</v>
      </c>
      <c r="E3069" s="188">
        <v>2473681.0099999998</v>
      </c>
      <c r="F3069" s="188">
        <v>2473676.67</v>
      </c>
    </row>
    <row r="3070" spans="3:6">
      <c r="C3070" s="209" t="s">
        <v>1985</v>
      </c>
      <c r="D3070" s="188">
        <v>11208701</v>
      </c>
      <c r="E3070" s="188">
        <v>0.9</v>
      </c>
      <c r="F3070" s="188">
        <v>0</v>
      </c>
    </row>
    <row r="3071" spans="3:6">
      <c r="C3071" s="220" t="s">
        <v>1986</v>
      </c>
      <c r="D3071" s="188">
        <v>11208701</v>
      </c>
      <c r="E3071" s="188">
        <v>0.9</v>
      </c>
      <c r="F3071" s="188">
        <v>0</v>
      </c>
    </row>
    <row r="3072" spans="3:6">
      <c r="C3072" s="209" t="s">
        <v>1987</v>
      </c>
      <c r="D3072" s="188">
        <v>11208701</v>
      </c>
      <c r="E3072" s="188">
        <v>3808018</v>
      </c>
      <c r="F3072" s="188">
        <v>3808017.08</v>
      </c>
    </row>
    <row r="3073" spans="3:6">
      <c r="C3073" s="220" t="s">
        <v>1988</v>
      </c>
      <c r="D3073" s="188">
        <v>11208701</v>
      </c>
      <c r="E3073" s="188">
        <v>3808018</v>
      </c>
      <c r="F3073" s="188">
        <v>3808017.08</v>
      </c>
    </row>
    <row r="3074" spans="3:6">
      <c r="C3074" s="209" t="s">
        <v>1989</v>
      </c>
      <c r="D3074" s="188">
        <v>4768626</v>
      </c>
      <c r="E3074" s="188">
        <v>1519765</v>
      </c>
      <c r="F3074" s="188">
        <v>1519763.98</v>
      </c>
    </row>
    <row r="3075" spans="3:6">
      <c r="C3075" s="220" t="s">
        <v>1990</v>
      </c>
      <c r="D3075" s="188">
        <v>4768626</v>
      </c>
      <c r="E3075" s="188">
        <v>1519765</v>
      </c>
      <c r="F3075" s="188">
        <v>1519763.98</v>
      </c>
    </row>
    <row r="3076" spans="3:6">
      <c r="C3076" s="209" t="s">
        <v>525</v>
      </c>
      <c r="D3076" s="188">
        <v>49666591</v>
      </c>
      <c r="E3076" s="188">
        <v>24431158.879999999</v>
      </c>
      <c r="F3076" s="188">
        <v>20606971.079999998</v>
      </c>
    </row>
    <row r="3077" spans="3:6">
      <c r="C3077" s="220" t="s">
        <v>872</v>
      </c>
      <c r="D3077" s="188">
        <v>38457890</v>
      </c>
      <c r="E3077" s="188">
        <v>16798957.879999999</v>
      </c>
      <c r="F3077" s="188">
        <v>16798954</v>
      </c>
    </row>
    <row r="3078" spans="3:6">
      <c r="C3078" s="220" t="s">
        <v>1991</v>
      </c>
      <c r="D3078" s="188">
        <v>11208701</v>
      </c>
      <c r="E3078" s="188">
        <v>7632201</v>
      </c>
      <c r="F3078" s="188">
        <v>3808017.08</v>
      </c>
    </row>
    <row r="3079" spans="3:6">
      <c r="C3079" s="209" t="s">
        <v>1992</v>
      </c>
      <c r="D3079" s="188">
        <v>4768626</v>
      </c>
      <c r="E3079" s="188">
        <v>4945576</v>
      </c>
      <c r="F3079" s="188">
        <v>4893203.96</v>
      </c>
    </row>
    <row r="3080" spans="3:6">
      <c r="C3080" s="220" t="s">
        <v>1993</v>
      </c>
      <c r="D3080" s="188">
        <v>4768626</v>
      </c>
      <c r="E3080" s="188">
        <v>4945576</v>
      </c>
      <c r="F3080" s="188">
        <v>4893203.96</v>
      </c>
    </row>
    <row r="3081" spans="3:6">
      <c r="C3081" s="209" t="s">
        <v>1994</v>
      </c>
      <c r="D3081" s="188">
        <v>11208701</v>
      </c>
      <c r="E3081" s="188">
        <v>8262736</v>
      </c>
      <c r="F3081" s="188">
        <v>3739770.98</v>
      </c>
    </row>
    <row r="3082" spans="3:6">
      <c r="C3082" s="220" t="s">
        <v>1995</v>
      </c>
      <c r="D3082" s="188">
        <v>11208701</v>
      </c>
      <c r="E3082" s="188">
        <v>8262736</v>
      </c>
      <c r="F3082" s="188">
        <v>3739770.98</v>
      </c>
    </row>
    <row r="3083" spans="3:6">
      <c r="C3083" s="209" t="s">
        <v>1996</v>
      </c>
      <c r="D3083" s="188">
        <v>11208701</v>
      </c>
      <c r="E3083" s="188">
        <v>10739334.960000001</v>
      </c>
      <c r="F3083" s="188">
        <v>6216369.5300000003</v>
      </c>
    </row>
    <row r="3084" spans="3:6">
      <c r="C3084" s="220" t="s">
        <v>1997</v>
      </c>
      <c r="D3084" s="188">
        <v>11208701</v>
      </c>
      <c r="E3084" s="188">
        <v>10739334.960000001</v>
      </c>
      <c r="F3084" s="188">
        <v>6216369.5300000003</v>
      </c>
    </row>
    <row r="3085" spans="3:6">
      <c r="C3085" s="209" t="s">
        <v>2719</v>
      </c>
      <c r="D3085" s="188">
        <v>4768626</v>
      </c>
      <c r="E3085" s="188">
        <v>1118300</v>
      </c>
      <c r="F3085" s="188">
        <v>1118299.93</v>
      </c>
    </row>
    <row r="3086" spans="3:6">
      <c r="C3086" s="220" t="s">
        <v>1998</v>
      </c>
      <c r="D3086" s="188">
        <v>4768626</v>
      </c>
      <c r="E3086" s="188">
        <v>1118300</v>
      </c>
      <c r="F3086" s="188">
        <v>1118299.93</v>
      </c>
    </row>
    <row r="3087" spans="3:6">
      <c r="C3087" s="209" t="s">
        <v>1999</v>
      </c>
      <c r="D3087" s="188">
        <v>6731551</v>
      </c>
      <c r="E3087" s="188">
        <v>5279170</v>
      </c>
      <c r="F3087" s="188">
        <v>2096163.27</v>
      </c>
    </row>
    <row r="3088" spans="3:6">
      <c r="C3088" s="220" t="s">
        <v>2000</v>
      </c>
      <c r="D3088" s="188">
        <v>6731551</v>
      </c>
      <c r="E3088" s="188">
        <v>5279170</v>
      </c>
      <c r="F3088" s="188">
        <v>2096163.27</v>
      </c>
    </row>
    <row r="3089" spans="3:6">
      <c r="C3089" s="209" t="s">
        <v>2001</v>
      </c>
      <c r="D3089" s="188">
        <v>11208701</v>
      </c>
      <c r="E3089" s="188">
        <v>8230137.7300000004</v>
      </c>
      <c r="F3089" s="188">
        <v>3728243.6</v>
      </c>
    </row>
    <row r="3090" spans="3:6">
      <c r="C3090" s="220" t="s">
        <v>2002</v>
      </c>
      <c r="D3090" s="188">
        <v>11208701</v>
      </c>
      <c r="E3090" s="188">
        <v>8230137.7300000004</v>
      </c>
      <c r="F3090" s="188">
        <v>3728243.6</v>
      </c>
    </row>
    <row r="3091" spans="3:6">
      <c r="C3091" s="209" t="s">
        <v>2003</v>
      </c>
      <c r="D3091" s="188">
        <v>11208701</v>
      </c>
      <c r="E3091" s="188">
        <v>8230136.4500000002</v>
      </c>
      <c r="F3091" s="188">
        <v>3728243.6</v>
      </c>
    </row>
    <row r="3092" spans="3:6">
      <c r="C3092" s="220" t="s">
        <v>2004</v>
      </c>
      <c r="D3092" s="188">
        <v>11208701</v>
      </c>
      <c r="E3092" s="188">
        <v>8230136.4500000002</v>
      </c>
      <c r="F3092" s="188">
        <v>3728243.6</v>
      </c>
    </row>
    <row r="3093" spans="3:6">
      <c r="C3093" s="209" t="s">
        <v>2005</v>
      </c>
      <c r="D3093" s="188">
        <v>4768626</v>
      </c>
      <c r="E3093" s="188">
        <v>0</v>
      </c>
      <c r="F3093" s="188">
        <v>0</v>
      </c>
    </row>
    <row r="3094" spans="3:6">
      <c r="C3094" s="220" t="s">
        <v>2006</v>
      </c>
      <c r="D3094" s="188">
        <v>4768626</v>
      </c>
      <c r="E3094" s="188">
        <v>0</v>
      </c>
      <c r="F3094" s="188">
        <v>0</v>
      </c>
    </row>
    <row r="3095" spans="3:6">
      <c r="C3095" s="209" t="s">
        <v>2007</v>
      </c>
      <c r="D3095" s="188">
        <v>11208701</v>
      </c>
      <c r="E3095" s="188">
        <v>6606108</v>
      </c>
      <c r="F3095" s="188">
        <v>6606107.3099999996</v>
      </c>
    </row>
    <row r="3096" spans="3:6">
      <c r="C3096" s="220" t="s">
        <v>2008</v>
      </c>
      <c r="D3096" s="188">
        <v>11208701</v>
      </c>
      <c r="E3096" s="188">
        <v>6606108</v>
      </c>
      <c r="F3096" s="188">
        <v>6606107.3099999996</v>
      </c>
    </row>
    <row r="3097" spans="3:6">
      <c r="C3097" s="209" t="s">
        <v>2009</v>
      </c>
      <c r="D3097" s="188">
        <v>11208701</v>
      </c>
      <c r="E3097" s="188">
        <v>6606108</v>
      </c>
      <c r="F3097" s="188">
        <v>6606107.3099999996</v>
      </c>
    </row>
    <row r="3098" spans="3:6">
      <c r="C3098" s="220" t="s">
        <v>2010</v>
      </c>
      <c r="D3098" s="188">
        <v>11208701</v>
      </c>
      <c r="E3098" s="188">
        <v>6606108</v>
      </c>
      <c r="F3098" s="188">
        <v>6606107.3099999996</v>
      </c>
    </row>
    <row r="3099" spans="3:6">
      <c r="C3099" s="209" t="s">
        <v>526</v>
      </c>
      <c r="D3099" s="188">
        <v>32649233</v>
      </c>
      <c r="E3099" s="188">
        <v>149114801.40000001</v>
      </c>
      <c r="F3099" s="188">
        <v>142038724.52000001</v>
      </c>
    </row>
    <row r="3100" spans="3:6">
      <c r="C3100" s="220" t="s">
        <v>873</v>
      </c>
      <c r="D3100" s="188">
        <v>32649233</v>
      </c>
      <c r="E3100" s="188">
        <v>0</v>
      </c>
      <c r="F3100" s="188">
        <v>0</v>
      </c>
    </row>
    <row r="3101" spans="3:6">
      <c r="C3101" s="220" t="s">
        <v>1095</v>
      </c>
      <c r="D3101" s="188">
        <v>0</v>
      </c>
      <c r="E3101" s="188">
        <v>149114801.40000001</v>
      </c>
      <c r="F3101" s="188">
        <v>142038724.52000001</v>
      </c>
    </row>
    <row r="3102" spans="3:6">
      <c r="C3102" s="209" t="s">
        <v>3894</v>
      </c>
      <c r="D3102" s="188">
        <v>4768626</v>
      </c>
      <c r="E3102" s="188">
        <v>1123455</v>
      </c>
      <c r="F3102" s="188">
        <v>1123454.27</v>
      </c>
    </row>
    <row r="3103" spans="3:6">
      <c r="C3103" s="220" t="s">
        <v>2011</v>
      </c>
      <c r="D3103" s="188">
        <v>4768626</v>
      </c>
      <c r="E3103" s="188">
        <v>1123455</v>
      </c>
      <c r="F3103" s="188">
        <v>1123454.27</v>
      </c>
    </row>
    <row r="3104" spans="3:6">
      <c r="C3104" s="209" t="s">
        <v>3885</v>
      </c>
      <c r="D3104" s="188">
        <v>0</v>
      </c>
      <c r="E3104" s="188">
        <v>60000000</v>
      </c>
      <c r="F3104" s="188">
        <v>59999931.960000001</v>
      </c>
    </row>
    <row r="3105" spans="3:6">
      <c r="C3105" s="220" t="s">
        <v>1095</v>
      </c>
      <c r="D3105" s="188">
        <v>0</v>
      </c>
      <c r="E3105" s="188">
        <v>60000000</v>
      </c>
      <c r="F3105" s="188">
        <v>59999931.960000001</v>
      </c>
    </row>
    <row r="3106" spans="3:6">
      <c r="C3106" s="209" t="s">
        <v>527</v>
      </c>
      <c r="D3106" s="188">
        <v>47760412</v>
      </c>
      <c r="E3106" s="188">
        <v>0</v>
      </c>
      <c r="F3106" s="188">
        <v>0</v>
      </c>
    </row>
    <row r="3107" spans="3:6">
      <c r="C3107" s="220" t="s">
        <v>875</v>
      </c>
      <c r="D3107" s="188">
        <v>47760412</v>
      </c>
      <c r="E3107" s="188">
        <v>0</v>
      </c>
      <c r="F3107" s="188">
        <v>0</v>
      </c>
    </row>
    <row r="3108" spans="3:6">
      <c r="C3108" s="209" t="s">
        <v>3893</v>
      </c>
      <c r="D3108" s="188">
        <v>11208701</v>
      </c>
      <c r="E3108" s="188">
        <v>6606108</v>
      </c>
      <c r="F3108" s="188">
        <v>6606107.3200000003</v>
      </c>
    </row>
    <row r="3109" spans="3:6">
      <c r="C3109" s="220" t="s">
        <v>2012</v>
      </c>
      <c r="D3109" s="188">
        <v>11208701</v>
      </c>
      <c r="E3109" s="188">
        <v>6606108</v>
      </c>
      <c r="F3109" s="188">
        <v>6606107.3200000003</v>
      </c>
    </row>
    <row r="3110" spans="3:6">
      <c r="C3110" s="209" t="s">
        <v>2013</v>
      </c>
      <c r="D3110" s="188">
        <v>4768626</v>
      </c>
      <c r="E3110" s="188">
        <v>2509027.75</v>
      </c>
      <c r="F3110" s="188">
        <v>2509026.75</v>
      </c>
    </row>
    <row r="3111" spans="3:6">
      <c r="C3111" s="220" t="s">
        <v>2014</v>
      </c>
      <c r="D3111" s="188">
        <v>4768626</v>
      </c>
      <c r="E3111" s="188">
        <v>2509027.75</v>
      </c>
      <c r="F3111" s="188">
        <v>2509026.75</v>
      </c>
    </row>
    <row r="3112" spans="3:6">
      <c r="C3112" s="209" t="s">
        <v>2015</v>
      </c>
      <c r="D3112" s="188">
        <v>11208701</v>
      </c>
      <c r="E3112" s="188">
        <v>2509027.75</v>
      </c>
      <c r="F3112" s="188">
        <v>2509026.75</v>
      </c>
    </row>
    <row r="3113" spans="3:6">
      <c r="C3113" s="220" t="s">
        <v>2016</v>
      </c>
      <c r="D3113" s="188">
        <v>11208701</v>
      </c>
      <c r="E3113" s="188">
        <v>2509027.75</v>
      </c>
      <c r="F3113" s="188">
        <v>2509026.75</v>
      </c>
    </row>
    <row r="3114" spans="3:6">
      <c r="C3114" s="209" t="s">
        <v>2017</v>
      </c>
      <c r="D3114" s="188">
        <v>11208701</v>
      </c>
      <c r="E3114" s="188">
        <v>2509027.75</v>
      </c>
      <c r="F3114" s="188">
        <v>2509026.75</v>
      </c>
    </row>
    <row r="3115" spans="3:6">
      <c r="C3115" s="220" t="s">
        <v>2018</v>
      </c>
      <c r="D3115" s="188">
        <v>11208701</v>
      </c>
      <c r="E3115" s="188">
        <v>2509027.75</v>
      </c>
      <c r="F3115" s="188">
        <v>2509026.75</v>
      </c>
    </row>
    <row r="3116" spans="3:6">
      <c r="C3116" s="209" t="s">
        <v>3892</v>
      </c>
      <c r="D3116" s="188">
        <v>0</v>
      </c>
      <c r="E3116" s="188">
        <v>5790645.7199999997</v>
      </c>
      <c r="F3116" s="188">
        <v>4632515.78</v>
      </c>
    </row>
    <row r="3117" spans="3:6">
      <c r="C3117" s="220" t="s">
        <v>3124</v>
      </c>
      <c r="D3117" s="188">
        <v>0</v>
      </c>
      <c r="E3117" s="188">
        <v>5790645.7199999997</v>
      </c>
      <c r="F3117" s="188">
        <v>4632515.78</v>
      </c>
    </row>
    <row r="3118" spans="3:6">
      <c r="C3118" s="209" t="s">
        <v>2019</v>
      </c>
      <c r="D3118" s="188">
        <v>11208701</v>
      </c>
      <c r="E3118" s="188">
        <v>1111733.6200000001</v>
      </c>
      <c r="F3118" s="188">
        <v>1111733.6200000001</v>
      </c>
    </row>
    <row r="3119" spans="3:6">
      <c r="C3119" s="220" t="s">
        <v>2020</v>
      </c>
      <c r="D3119" s="188">
        <v>11208701</v>
      </c>
      <c r="E3119" s="188">
        <v>1111733.6200000001</v>
      </c>
      <c r="F3119" s="188">
        <v>1111733.6200000001</v>
      </c>
    </row>
    <row r="3120" spans="3:6">
      <c r="C3120" s="209" t="s">
        <v>2021</v>
      </c>
      <c r="D3120" s="188">
        <v>11208701</v>
      </c>
      <c r="E3120" s="188">
        <v>2521954.62</v>
      </c>
      <c r="F3120" s="188">
        <v>2521954.12</v>
      </c>
    </row>
    <row r="3121" spans="3:6">
      <c r="C3121" s="220" t="s">
        <v>2022</v>
      </c>
      <c r="D3121" s="188">
        <v>11208701</v>
      </c>
      <c r="E3121" s="188">
        <v>2521954.62</v>
      </c>
      <c r="F3121" s="188">
        <v>2521954.12</v>
      </c>
    </row>
    <row r="3122" spans="3:6">
      <c r="C3122" s="209" t="s">
        <v>3888</v>
      </c>
      <c r="D3122" s="188">
        <v>0</v>
      </c>
      <c r="E3122" s="188">
        <v>226862736.77000001</v>
      </c>
      <c r="F3122" s="188">
        <v>226862736.77000001</v>
      </c>
    </row>
    <row r="3123" spans="3:6">
      <c r="C3123" s="220" t="s">
        <v>3256</v>
      </c>
      <c r="D3123" s="188">
        <v>0</v>
      </c>
      <c r="E3123" s="188">
        <v>226862736.77000001</v>
      </c>
      <c r="F3123" s="188">
        <v>226862736.77000001</v>
      </c>
    </row>
    <row r="3124" spans="3:6">
      <c r="C3124" s="209" t="s">
        <v>2023</v>
      </c>
      <c r="D3124" s="188">
        <v>4768626</v>
      </c>
      <c r="E3124" s="188">
        <v>1072940.94</v>
      </c>
      <c r="F3124" s="188">
        <v>1072940.79</v>
      </c>
    </row>
    <row r="3125" spans="3:6">
      <c r="C3125" s="220" t="s">
        <v>2024</v>
      </c>
      <c r="D3125" s="188">
        <v>4768626</v>
      </c>
      <c r="E3125" s="188">
        <v>1072940.94</v>
      </c>
      <c r="F3125" s="188">
        <v>1072940.79</v>
      </c>
    </row>
    <row r="3126" spans="3:6">
      <c r="C3126" s="209" t="s">
        <v>2025</v>
      </c>
      <c r="D3126" s="188">
        <v>11208701</v>
      </c>
      <c r="E3126" s="188">
        <v>2521955.63</v>
      </c>
      <c r="F3126" s="188">
        <v>2521954.13</v>
      </c>
    </row>
    <row r="3127" spans="3:6">
      <c r="C3127" s="220" t="s">
        <v>2026</v>
      </c>
      <c r="D3127" s="188">
        <v>11208701</v>
      </c>
      <c r="E3127" s="188">
        <v>2521955.63</v>
      </c>
      <c r="F3127" s="188">
        <v>2521954.13</v>
      </c>
    </row>
    <row r="3128" spans="3:6">
      <c r="C3128" s="209" t="s">
        <v>2027</v>
      </c>
      <c r="D3128" s="188">
        <v>6731551</v>
      </c>
      <c r="E3128" s="188">
        <v>1514599.15</v>
      </c>
      <c r="F3128" s="188">
        <v>1514598.83</v>
      </c>
    </row>
    <row r="3129" spans="3:6">
      <c r="C3129" s="220" t="s">
        <v>2028</v>
      </c>
      <c r="D3129" s="188">
        <v>6731551</v>
      </c>
      <c r="E3129" s="188">
        <v>1514599.15</v>
      </c>
      <c r="F3129" s="188">
        <v>1514598.83</v>
      </c>
    </row>
    <row r="3130" spans="3:6">
      <c r="C3130" s="209" t="s">
        <v>2029</v>
      </c>
      <c r="D3130" s="188">
        <v>6731551</v>
      </c>
      <c r="E3130" s="188">
        <v>0</v>
      </c>
      <c r="F3130" s="188">
        <v>0</v>
      </c>
    </row>
    <row r="3131" spans="3:6">
      <c r="C3131" s="220" t="s">
        <v>2030</v>
      </c>
      <c r="D3131" s="188">
        <v>6731551</v>
      </c>
      <c r="E3131" s="188">
        <v>0</v>
      </c>
      <c r="F3131" s="188">
        <v>0</v>
      </c>
    </row>
    <row r="3132" spans="3:6">
      <c r="C3132" s="209" t="s">
        <v>3891</v>
      </c>
      <c r="D3132" s="188">
        <v>0</v>
      </c>
      <c r="E3132" s="188">
        <v>5986885.4400000004</v>
      </c>
      <c r="F3132" s="188">
        <v>0</v>
      </c>
    </row>
    <row r="3133" spans="3:6">
      <c r="C3133" s="220" t="s">
        <v>3298</v>
      </c>
      <c r="D3133" s="188">
        <v>0</v>
      </c>
      <c r="E3133" s="188">
        <v>5986885.4400000004</v>
      </c>
      <c r="F3133" s="188">
        <v>0</v>
      </c>
    </row>
    <row r="3134" spans="3:6">
      <c r="C3134" s="209" t="s">
        <v>2720</v>
      </c>
      <c r="D3134" s="188">
        <v>4768626</v>
      </c>
      <c r="E3134" s="188">
        <v>1416171</v>
      </c>
      <c r="F3134" s="188">
        <v>1416170.26</v>
      </c>
    </row>
    <row r="3135" spans="3:6">
      <c r="C3135" s="220" t="s">
        <v>2031</v>
      </c>
      <c r="D3135" s="188">
        <v>4768626</v>
      </c>
      <c r="E3135" s="188">
        <v>1416171</v>
      </c>
      <c r="F3135" s="188">
        <v>1416170.26</v>
      </c>
    </row>
    <row r="3136" spans="3:6">
      <c r="C3136" s="209" t="s">
        <v>3890</v>
      </c>
      <c r="D3136" s="188">
        <v>300721032</v>
      </c>
      <c r="E3136" s="188">
        <v>304701204.27999997</v>
      </c>
      <c r="F3136" s="188">
        <v>304640436.18000001</v>
      </c>
    </row>
    <row r="3137" spans="3:6">
      <c r="C3137" s="220" t="s">
        <v>2661</v>
      </c>
      <c r="D3137" s="188">
        <v>300721032</v>
      </c>
      <c r="E3137" s="188">
        <v>304701204.27999997</v>
      </c>
      <c r="F3137" s="188">
        <v>304640436.18000001</v>
      </c>
    </row>
    <row r="3138" spans="3:6">
      <c r="C3138" s="209" t="s">
        <v>2032</v>
      </c>
      <c r="D3138" s="188">
        <v>6731551</v>
      </c>
      <c r="E3138" s="188">
        <v>2270605</v>
      </c>
      <c r="F3138" s="188">
        <v>2270604.71</v>
      </c>
    </row>
    <row r="3139" spans="3:6">
      <c r="C3139" s="220" t="s">
        <v>2033</v>
      </c>
      <c r="D3139" s="188">
        <v>6731551</v>
      </c>
      <c r="E3139" s="188">
        <v>2270605</v>
      </c>
      <c r="F3139" s="188">
        <v>2270604.71</v>
      </c>
    </row>
    <row r="3140" spans="3:6">
      <c r="C3140" s="209" t="s">
        <v>2034</v>
      </c>
      <c r="D3140" s="188">
        <v>6731551</v>
      </c>
      <c r="E3140" s="188">
        <v>2270605</v>
      </c>
      <c r="F3140" s="188">
        <v>2270604.71</v>
      </c>
    </row>
    <row r="3141" spans="3:6">
      <c r="C3141" s="220" t="s">
        <v>2035</v>
      </c>
      <c r="D3141" s="188">
        <v>6731551</v>
      </c>
      <c r="E3141" s="188">
        <v>2270605</v>
      </c>
      <c r="F3141" s="188">
        <v>2270604.71</v>
      </c>
    </row>
    <row r="3142" spans="3:6">
      <c r="C3142" s="209" t="s">
        <v>2036</v>
      </c>
      <c r="D3142" s="188">
        <v>6731551</v>
      </c>
      <c r="E3142" s="188">
        <v>0</v>
      </c>
      <c r="F3142" s="188">
        <v>0</v>
      </c>
    </row>
    <row r="3143" spans="3:6">
      <c r="C3143" s="220" t="s">
        <v>2037</v>
      </c>
      <c r="D3143" s="188">
        <v>6731551</v>
      </c>
      <c r="E3143" s="188">
        <v>0</v>
      </c>
      <c r="F3143" s="188">
        <v>0</v>
      </c>
    </row>
    <row r="3144" spans="3:6">
      <c r="C3144" s="209" t="s">
        <v>2038</v>
      </c>
      <c r="D3144" s="188">
        <v>6731551</v>
      </c>
      <c r="E3144" s="188">
        <v>2267437.85</v>
      </c>
      <c r="F3144" s="188">
        <v>2267436.8199999998</v>
      </c>
    </row>
    <row r="3145" spans="3:6">
      <c r="C3145" s="220" t="s">
        <v>2039</v>
      </c>
      <c r="D3145" s="188">
        <v>6731551</v>
      </c>
      <c r="E3145" s="188">
        <v>2267437.85</v>
      </c>
      <c r="F3145" s="188">
        <v>2267436.8199999998</v>
      </c>
    </row>
    <row r="3146" spans="3:6">
      <c r="C3146" s="209" t="s">
        <v>2040</v>
      </c>
      <c r="D3146" s="188">
        <v>4768626</v>
      </c>
      <c r="E3146" s="188">
        <v>1913486.1</v>
      </c>
      <c r="F3146" s="188">
        <v>1530787.28</v>
      </c>
    </row>
    <row r="3147" spans="3:6">
      <c r="C3147" s="220" t="s">
        <v>2041</v>
      </c>
      <c r="D3147" s="188">
        <v>4768626</v>
      </c>
      <c r="E3147" s="188">
        <v>1913486.1</v>
      </c>
      <c r="F3147" s="188">
        <v>1530787.28</v>
      </c>
    </row>
    <row r="3148" spans="3:6">
      <c r="C3148" s="209" t="s">
        <v>3889</v>
      </c>
      <c r="D3148" s="188">
        <v>0</v>
      </c>
      <c r="E3148" s="188">
        <v>270000001</v>
      </c>
      <c r="F3148" s="188">
        <v>269999999</v>
      </c>
    </row>
    <row r="3149" spans="3:6">
      <c r="C3149" s="220" t="s">
        <v>3125</v>
      </c>
      <c r="D3149" s="188">
        <v>0</v>
      </c>
      <c r="E3149" s="188">
        <v>270000001</v>
      </c>
      <c r="F3149" s="188">
        <v>269999999</v>
      </c>
    </row>
    <row r="3150" spans="3:6">
      <c r="C3150" s="209" t="s">
        <v>2042</v>
      </c>
      <c r="D3150" s="188">
        <v>11208701</v>
      </c>
      <c r="E3150" s="188">
        <v>3590801</v>
      </c>
      <c r="F3150" s="188">
        <v>3590796.48</v>
      </c>
    </row>
    <row r="3151" spans="3:6">
      <c r="C3151" s="220" t="s">
        <v>2043</v>
      </c>
      <c r="D3151" s="188">
        <v>11208701</v>
      </c>
      <c r="E3151" s="188">
        <v>3590801</v>
      </c>
      <c r="F3151" s="188">
        <v>3590796.48</v>
      </c>
    </row>
    <row r="3152" spans="3:6">
      <c r="C3152" s="209" t="s">
        <v>2044</v>
      </c>
      <c r="D3152" s="188">
        <v>6731551</v>
      </c>
      <c r="E3152" s="188">
        <v>2267441</v>
      </c>
      <c r="F3152" s="188">
        <v>2267436.8199999998</v>
      </c>
    </row>
    <row r="3153" spans="3:6">
      <c r="C3153" s="220" t="s">
        <v>2045</v>
      </c>
      <c r="D3153" s="188">
        <v>6731551</v>
      </c>
      <c r="E3153" s="188">
        <v>2267441</v>
      </c>
      <c r="F3153" s="188">
        <v>2267436.8199999998</v>
      </c>
    </row>
    <row r="3154" spans="3:6">
      <c r="C3154" s="209" t="s">
        <v>2046</v>
      </c>
      <c r="D3154" s="188">
        <v>4768626</v>
      </c>
      <c r="E3154" s="188">
        <v>1913486.1</v>
      </c>
      <c r="F3154" s="188">
        <v>1530787.28</v>
      </c>
    </row>
    <row r="3155" spans="3:6">
      <c r="C3155" s="220" t="s">
        <v>2047</v>
      </c>
      <c r="D3155" s="188">
        <v>4768626</v>
      </c>
      <c r="E3155" s="188">
        <v>1913486.1</v>
      </c>
      <c r="F3155" s="188">
        <v>1530787.28</v>
      </c>
    </row>
    <row r="3156" spans="3:6">
      <c r="C3156" s="209" t="s">
        <v>2048</v>
      </c>
      <c r="D3156" s="188">
        <v>11208701</v>
      </c>
      <c r="E3156" s="188">
        <v>4197563</v>
      </c>
      <c r="F3156" s="188">
        <v>4197562.68</v>
      </c>
    </row>
    <row r="3157" spans="3:6">
      <c r="C3157" s="220" t="s">
        <v>2049</v>
      </c>
      <c r="D3157" s="188">
        <v>11208701</v>
      </c>
      <c r="E3157" s="188">
        <v>4197563</v>
      </c>
      <c r="F3157" s="188">
        <v>4197562.68</v>
      </c>
    </row>
    <row r="3158" spans="3:6">
      <c r="C3158" s="209" t="s">
        <v>2050</v>
      </c>
      <c r="D3158" s="188">
        <v>11208701</v>
      </c>
      <c r="E3158" s="188">
        <v>2464947.17</v>
      </c>
      <c r="F3158" s="188">
        <v>2464945.83</v>
      </c>
    </row>
    <row r="3159" spans="3:6">
      <c r="C3159" s="220" t="s">
        <v>2051</v>
      </c>
      <c r="D3159" s="188">
        <v>11208701</v>
      </c>
      <c r="E3159" s="188">
        <v>2464947.17</v>
      </c>
      <c r="F3159" s="188">
        <v>2464945.83</v>
      </c>
    </row>
    <row r="3160" spans="3:6">
      <c r="C3160" s="208" t="s">
        <v>281</v>
      </c>
      <c r="D3160" s="196">
        <v>0</v>
      </c>
      <c r="E3160" s="196">
        <v>752780279.70000005</v>
      </c>
      <c r="F3160" s="196">
        <v>752780279</v>
      </c>
    </row>
    <row r="3161" spans="3:6">
      <c r="C3161" s="209" t="s">
        <v>3888</v>
      </c>
      <c r="D3161" s="188">
        <v>0</v>
      </c>
      <c r="E3161" s="188">
        <v>499859046.69999999</v>
      </c>
      <c r="F3161" s="188">
        <v>499859046</v>
      </c>
    </row>
    <row r="3162" spans="3:6">
      <c r="C3162" s="220" t="s">
        <v>3256</v>
      </c>
      <c r="D3162" s="188">
        <v>0</v>
      </c>
      <c r="E3162" s="188">
        <v>499859046.69999999</v>
      </c>
      <c r="F3162" s="188">
        <v>499859046</v>
      </c>
    </row>
    <row r="3163" spans="3:6">
      <c r="C3163" s="209" t="s">
        <v>3887</v>
      </c>
      <c r="D3163" s="188">
        <v>0</v>
      </c>
      <c r="E3163" s="188">
        <v>252921233</v>
      </c>
      <c r="F3163" s="188">
        <v>252921233</v>
      </c>
    </row>
    <row r="3164" spans="3:6">
      <c r="C3164" s="220" t="s">
        <v>3256</v>
      </c>
      <c r="D3164" s="188">
        <v>0</v>
      </c>
      <c r="E3164" s="188">
        <v>252921233</v>
      </c>
      <c r="F3164" s="188">
        <v>252921233</v>
      </c>
    </row>
    <row r="3165" spans="3:6">
      <c r="C3165" s="208" t="s">
        <v>296</v>
      </c>
      <c r="D3165" s="196">
        <v>1211993465</v>
      </c>
      <c r="E3165" s="196">
        <v>884821797.16999996</v>
      </c>
      <c r="F3165" s="196">
        <v>884821792.30000007</v>
      </c>
    </row>
    <row r="3166" spans="3:6">
      <c r="C3166" s="209" t="s">
        <v>3886</v>
      </c>
      <c r="D3166" s="188">
        <v>1022723262</v>
      </c>
      <c r="E3166" s="188">
        <v>712723262</v>
      </c>
      <c r="F3166" s="188">
        <v>712723262</v>
      </c>
    </row>
    <row r="3167" spans="3:6">
      <c r="C3167" s="220" t="s">
        <v>854</v>
      </c>
      <c r="D3167" s="188">
        <v>1022723262</v>
      </c>
      <c r="E3167" s="188">
        <v>712723262</v>
      </c>
      <c r="F3167" s="188">
        <v>712723262</v>
      </c>
    </row>
    <row r="3168" spans="3:6">
      <c r="C3168" s="209" t="s">
        <v>3255</v>
      </c>
      <c r="D3168" s="188">
        <v>0</v>
      </c>
      <c r="E3168" s="188">
        <v>3536052</v>
      </c>
      <c r="F3168" s="188">
        <v>3536051.01</v>
      </c>
    </row>
    <row r="3169" spans="3:6">
      <c r="C3169" s="220" t="s">
        <v>3254</v>
      </c>
      <c r="D3169" s="188">
        <v>0</v>
      </c>
      <c r="E3169" s="188">
        <v>3536052</v>
      </c>
      <c r="F3169" s="188">
        <v>3536051.01</v>
      </c>
    </row>
    <row r="3170" spans="3:6">
      <c r="C3170" s="209" t="s">
        <v>3253</v>
      </c>
      <c r="D3170" s="188">
        <v>0</v>
      </c>
      <c r="E3170" s="188">
        <v>2.81</v>
      </c>
      <c r="F3170" s="188">
        <v>0</v>
      </c>
    </row>
    <row r="3171" spans="3:6">
      <c r="C3171" s="220" t="s">
        <v>3252</v>
      </c>
      <c r="D3171" s="188">
        <v>0</v>
      </c>
      <c r="E3171" s="188">
        <v>2.81</v>
      </c>
      <c r="F3171" s="188">
        <v>0</v>
      </c>
    </row>
    <row r="3172" spans="3:6">
      <c r="C3172" s="209" t="s">
        <v>526</v>
      </c>
      <c r="D3172" s="188">
        <v>132489142</v>
      </c>
      <c r="E3172" s="188">
        <v>108499070</v>
      </c>
      <c r="F3172" s="188">
        <v>108499068.93000001</v>
      </c>
    </row>
    <row r="3173" spans="3:6">
      <c r="C3173" s="220" t="s">
        <v>1095</v>
      </c>
      <c r="D3173" s="188">
        <v>132489142</v>
      </c>
      <c r="E3173" s="188">
        <v>108499070</v>
      </c>
      <c r="F3173" s="188">
        <v>108499068.93000001</v>
      </c>
    </row>
    <row r="3174" spans="3:6">
      <c r="C3174" s="209" t="s">
        <v>3885</v>
      </c>
      <c r="D3174" s="188">
        <v>56781061</v>
      </c>
      <c r="E3174" s="188">
        <v>0</v>
      </c>
      <c r="F3174" s="188">
        <v>0</v>
      </c>
    </row>
    <row r="3175" spans="3:6">
      <c r="C3175" s="220" t="s">
        <v>1095</v>
      </c>
      <c r="D3175" s="188">
        <v>56781061</v>
      </c>
      <c r="E3175" s="188">
        <v>0</v>
      </c>
      <c r="F3175" s="188">
        <v>0</v>
      </c>
    </row>
    <row r="3176" spans="3:6">
      <c r="C3176" s="209" t="s">
        <v>3887</v>
      </c>
      <c r="D3176" s="188">
        <v>0</v>
      </c>
      <c r="E3176" s="188">
        <v>60063410.359999999</v>
      </c>
      <c r="F3176" s="188">
        <v>60063410.359999999</v>
      </c>
    </row>
    <row r="3177" spans="3:6">
      <c r="C3177" s="220" t="s">
        <v>3256</v>
      </c>
      <c r="D3177" s="188">
        <v>0</v>
      </c>
      <c r="E3177" s="188">
        <v>60063410.359999999</v>
      </c>
      <c r="F3177" s="188">
        <v>60063410.359999999</v>
      </c>
    </row>
    <row r="3178" spans="3:6">
      <c r="C3178" s="208" t="s">
        <v>282</v>
      </c>
      <c r="D3178" s="196">
        <v>228950000</v>
      </c>
      <c r="E3178" s="196">
        <v>16127500</v>
      </c>
      <c r="F3178" s="196">
        <v>0</v>
      </c>
    </row>
    <row r="3179" spans="3:6">
      <c r="C3179" s="209" t="s">
        <v>280</v>
      </c>
      <c r="D3179" s="188">
        <v>228950000</v>
      </c>
      <c r="E3179" s="188">
        <v>16127500</v>
      </c>
      <c r="F3179" s="188">
        <v>0</v>
      </c>
    </row>
    <row r="3180" spans="3:6">
      <c r="C3180" s="220" t="s">
        <v>876</v>
      </c>
      <c r="D3180" s="188">
        <v>228950000</v>
      </c>
      <c r="E3180" s="188">
        <v>16127500</v>
      </c>
      <c r="F3180" s="188">
        <v>0</v>
      </c>
    </row>
    <row r="3181" spans="3:6">
      <c r="C3181" s="207" t="s">
        <v>528</v>
      </c>
      <c r="D3181" s="188">
        <v>291330348</v>
      </c>
      <c r="E3181" s="188">
        <v>327830133.46999997</v>
      </c>
      <c r="F3181" s="188">
        <v>316554178.75999999</v>
      </c>
    </row>
    <row r="3182" spans="3:6">
      <c r="C3182" s="208" t="s">
        <v>279</v>
      </c>
      <c r="D3182" s="196">
        <v>291330348</v>
      </c>
      <c r="E3182" s="196">
        <v>327830133.46999997</v>
      </c>
      <c r="F3182" s="196">
        <v>316554178.75999999</v>
      </c>
    </row>
    <row r="3183" spans="3:6">
      <c r="C3183" s="209" t="s">
        <v>2052</v>
      </c>
      <c r="D3183" s="188">
        <v>5149544</v>
      </c>
      <c r="E3183" s="188">
        <v>8698861</v>
      </c>
      <c r="F3183" s="188">
        <v>8698859.8200000003</v>
      </c>
    </row>
    <row r="3184" spans="3:6">
      <c r="C3184" s="220" t="s">
        <v>2053</v>
      </c>
      <c r="D3184" s="188">
        <v>5149544</v>
      </c>
      <c r="E3184" s="188">
        <v>8698861</v>
      </c>
      <c r="F3184" s="188">
        <v>8698859.8200000003</v>
      </c>
    </row>
    <row r="3185" spans="3:6">
      <c r="C3185" s="209" t="s">
        <v>3386</v>
      </c>
      <c r="D3185" s="188">
        <v>0</v>
      </c>
      <c r="E3185" s="188">
        <v>24121673.140000001</v>
      </c>
      <c r="F3185" s="188">
        <v>24121670.559999999</v>
      </c>
    </row>
    <row r="3186" spans="3:6">
      <c r="C3186" s="220" t="s">
        <v>3385</v>
      </c>
      <c r="D3186" s="188">
        <v>0</v>
      </c>
      <c r="E3186" s="188">
        <v>24121673.140000001</v>
      </c>
      <c r="F3186" s="188">
        <v>24121670.559999999</v>
      </c>
    </row>
    <row r="3187" spans="3:6">
      <c r="C3187" s="209" t="s">
        <v>2054</v>
      </c>
      <c r="D3187" s="188">
        <v>21825563</v>
      </c>
      <c r="E3187" s="188">
        <v>1</v>
      </c>
      <c r="F3187" s="188">
        <v>0</v>
      </c>
    </row>
    <row r="3188" spans="3:6">
      <c r="C3188" s="220" t="s">
        <v>2055</v>
      </c>
      <c r="D3188" s="188">
        <v>21825563</v>
      </c>
      <c r="E3188" s="188">
        <v>1</v>
      </c>
      <c r="F3188" s="188">
        <v>0</v>
      </c>
    </row>
    <row r="3189" spans="3:6">
      <c r="C3189" s="209" t="s">
        <v>2056</v>
      </c>
      <c r="D3189" s="188">
        <v>11249055</v>
      </c>
      <c r="E3189" s="188">
        <v>1</v>
      </c>
      <c r="F3189" s="188">
        <v>0</v>
      </c>
    </row>
    <row r="3190" spans="3:6">
      <c r="C3190" s="220" t="s">
        <v>2057</v>
      </c>
      <c r="D3190" s="188">
        <v>11249055</v>
      </c>
      <c r="E3190" s="188">
        <v>1</v>
      </c>
      <c r="F3190" s="188">
        <v>0</v>
      </c>
    </row>
    <row r="3191" spans="3:6">
      <c r="C3191" s="209" t="s">
        <v>2721</v>
      </c>
      <c r="D3191" s="188">
        <v>11249055</v>
      </c>
      <c r="E3191" s="188">
        <v>2481639.85</v>
      </c>
      <c r="F3191" s="188">
        <v>2481638.98</v>
      </c>
    </row>
    <row r="3192" spans="3:6">
      <c r="C3192" s="220" t="s">
        <v>2058</v>
      </c>
      <c r="D3192" s="188">
        <v>11249055</v>
      </c>
      <c r="E3192" s="188">
        <v>2481639.85</v>
      </c>
      <c r="F3192" s="188">
        <v>2481638.98</v>
      </c>
    </row>
    <row r="3193" spans="3:6">
      <c r="C3193" s="209" t="s">
        <v>2059</v>
      </c>
      <c r="D3193" s="188">
        <v>11249055</v>
      </c>
      <c r="E3193" s="188">
        <v>2481639.86</v>
      </c>
      <c r="F3193" s="188">
        <v>2481638.9700000002</v>
      </c>
    </row>
    <row r="3194" spans="3:6">
      <c r="C3194" s="220" t="s">
        <v>2060</v>
      </c>
      <c r="D3194" s="188">
        <v>11249055</v>
      </c>
      <c r="E3194" s="188">
        <v>2481639.86</v>
      </c>
      <c r="F3194" s="188">
        <v>2481638.9700000002</v>
      </c>
    </row>
    <row r="3195" spans="3:6">
      <c r="C3195" s="209" t="s">
        <v>2061</v>
      </c>
      <c r="D3195" s="188">
        <v>6755494</v>
      </c>
      <c r="E3195" s="188">
        <v>1569385.06</v>
      </c>
      <c r="F3195" s="188">
        <v>1569384.61</v>
      </c>
    </row>
    <row r="3196" spans="3:6">
      <c r="C3196" s="220" t="s">
        <v>2062</v>
      </c>
      <c r="D3196" s="188">
        <v>6755494</v>
      </c>
      <c r="E3196" s="188">
        <v>1569385.06</v>
      </c>
      <c r="F3196" s="188">
        <v>1569384.61</v>
      </c>
    </row>
    <row r="3197" spans="3:6">
      <c r="C3197" s="209" t="s">
        <v>3884</v>
      </c>
      <c r="D3197" s="188">
        <v>12430253</v>
      </c>
      <c r="E3197" s="188">
        <v>15169538</v>
      </c>
      <c r="F3197" s="188">
        <v>12986969.74</v>
      </c>
    </row>
    <row r="3198" spans="3:6">
      <c r="C3198" s="220" t="s">
        <v>2662</v>
      </c>
      <c r="D3198" s="188">
        <v>12430253</v>
      </c>
      <c r="E3198" s="188">
        <v>15169538</v>
      </c>
      <c r="F3198" s="188">
        <v>12986969.74</v>
      </c>
    </row>
    <row r="3199" spans="3:6">
      <c r="C3199" s="209" t="s">
        <v>2063</v>
      </c>
      <c r="D3199" s="188">
        <v>6755494</v>
      </c>
      <c r="E3199" s="188">
        <v>1569385.06</v>
      </c>
      <c r="F3199" s="188">
        <v>1569384.61</v>
      </c>
    </row>
    <row r="3200" spans="3:6">
      <c r="C3200" s="220" t="s">
        <v>2064</v>
      </c>
      <c r="D3200" s="188">
        <v>6755494</v>
      </c>
      <c r="E3200" s="188">
        <v>1569385.06</v>
      </c>
      <c r="F3200" s="188">
        <v>1569384.61</v>
      </c>
    </row>
    <row r="3201" spans="3:6">
      <c r="C3201" s="209" t="s">
        <v>2065</v>
      </c>
      <c r="D3201" s="188">
        <v>21825563</v>
      </c>
      <c r="E3201" s="188">
        <v>7765612</v>
      </c>
      <c r="F3201" s="188">
        <v>7765611.7800000003</v>
      </c>
    </row>
    <row r="3202" spans="3:6">
      <c r="C3202" s="220" t="s">
        <v>2066</v>
      </c>
      <c r="D3202" s="188">
        <v>21825563</v>
      </c>
      <c r="E3202" s="188">
        <v>7765612</v>
      </c>
      <c r="F3202" s="188">
        <v>7765611.7800000003</v>
      </c>
    </row>
    <row r="3203" spans="3:6">
      <c r="C3203" s="209" t="s">
        <v>3883</v>
      </c>
      <c r="D3203" s="188">
        <v>19672786</v>
      </c>
      <c r="E3203" s="188">
        <v>12787311</v>
      </c>
      <c r="F3203" s="188">
        <v>12786943.92</v>
      </c>
    </row>
    <row r="3204" spans="3:6">
      <c r="C3204" s="220" t="s">
        <v>2779</v>
      </c>
      <c r="D3204" s="188">
        <v>19672786</v>
      </c>
      <c r="E3204" s="188">
        <v>12787311</v>
      </c>
      <c r="F3204" s="188">
        <v>12786943.92</v>
      </c>
    </row>
    <row r="3205" spans="3:6">
      <c r="C3205" s="209" t="s">
        <v>2067</v>
      </c>
      <c r="D3205" s="188">
        <v>6755494</v>
      </c>
      <c r="E3205" s="188">
        <v>0</v>
      </c>
      <c r="F3205" s="188">
        <v>0</v>
      </c>
    </row>
    <row r="3206" spans="3:6">
      <c r="C3206" s="220" t="s">
        <v>2068</v>
      </c>
      <c r="D3206" s="188">
        <v>6755494</v>
      </c>
      <c r="E3206" s="188">
        <v>0</v>
      </c>
      <c r="F3206" s="188">
        <v>0</v>
      </c>
    </row>
    <row r="3207" spans="3:6">
      <c r="C3207" s="209" t="s">
        <v>2069</v>
      </c>
      <c r="D3207" s="188">
        <v>11249055</v>
      </c>
      <c r="E3207" s="188">
        <v>3933276.15</v>
      </c>
      <c r="F3207" s="188">
        <v>0</v>
      </c>
    </row>
    <row r="3208" spans="3:6">
      <c r="C3208" s="220" t="s">
        <v>2070</v>
      </c>
      <c r="D3208" s="188">
        <v>11249055</v>
      </c>
      <c r="E3208" s="188">
        <v>3933276.15</v>
      </c>
      <c r="F3208" s="188">
        <v>0</v>
      </c>
    </row>
    <row r="3209" spans="3:6">
      <c r="C3209" s="209" t="s">
        <v>2071</v>
      </c>
      <c r="D3209" s="188">
        <v>11249055</v>
      </c>
      <c r="E3209" s="188">
        <v>3933276.15</v>
      </c>
      <c r="F3209" s="188">
        <v>0</v>
      </c>
    </row>
    <row r="3210" spans="3:6">
      <c r="C3210" s="220" t="s">
        <v>2072</v>
      </c>
      <c r="D3210" s="188">
        <v>11249055</v>
      </c>
      <c r="E3210" s="188">
        <v>3933276.15</v>
      </c>
      <c r="F3210" s="188">
        <v>0</v>
      </c>
    </row>
    <row r="3211" spans="3:6">
      <c r="C3211" s="209" t="s">
        <v>529</v>
      </c>
      <c r="D3211" s="188">
        <v>91030632</v>
      </c>
      <c r="E3211" s="188">
        <v>190126791</v>
      </c>
      <c r="F3211" s="188">
        <v>190126789.49000001</v>
      </c>
    </row>
    <row r="3212" spans="3:6">
      <c r="C3212" s="220" t="s">
        <v>877</v>
      </c>
      <c r="D3212" s="188">
        <v>91030632</v>
      </c>
      <c r="E3212" s="188">
        <v>190126791</v>
      </c>
      <c r="F3212" s="188">
        <v>190126789.49000001</v>
      </c>
    </row>
    <row r="3213" spans="3:6">
      <c r="C3213" s="209" t="s">
        <v>530</v>
      </c>
      <c r="D3213" s="188">
        <v>4592751</v>
      </c>
      <c r="E3213" s="188">
        <v>4192751</v>
      </c>
      <c r="F3213" s="188">
        <v>4191120.17</v>
      </c>
    </row>
    <row r="3214" spans="3:6">
      <c r="C3214" s="220" t="s">
        <v>878</v>
      </c>
      <c r="D3214" s="188">
        <v>4592751</v>
      </c>
      <c r="E3214" s="188">
        <v>4192751</v>
      </c>
      <c r="F3214" s="188">
        <v>4191120.17</v>
      </c>
    </row>
    <row r="3215" spans="3:6">
      <c r="C3215" s="209" t="s">
        <v>531</v>
      </c>
      <c r="D3215" s="188">
        <v>20611708</v>
      </c>
      <c r="E3215" s="188">
        <v>9254277</v>
      </c>
      <c r="F3215" s="188">
        <v>8062473.0300000003</v>
      </c>
    </row>
    <row r="3216" spans="3:6">
      <c r="C3216" s="220" t="s">
        <v>879</v>
      </c>
      <c r="D3216" s="188">
        <v>20611708</v>
      </c>
      <c r="E3216" s="188">
        <v>9254277</v>
      </c>
      <c r="F3216" s="188">
        <v>8062473.0300000003</v>
      </c>
    </row>
    <row r="3217" spans="3:6">
      <c r="C3217" s="209" t="s">
        <v>3251</v>
      </c>
      <c r="D3217" s="188">
        <v>0</v>
      </c>
      <c r="E3217" s="188">
        <v>536477.68000000005</v>
      </c>
      <c r="F3217" s="188">
        <v>536474.71</v>
      </c>
    </row>
    <row r="3218" spans="3:6">
      <c r="C3218" s="220" t="s">
        <v>3250</v>
      </c>
      <c r="D3218" s="188">
        <v>0</v>
      </c>
      <c r="E3218" s="188">
        <v>536477.68000000005</v>
      </c>
      <c r="F3218" s="188">
        <v>536474.71</v>
      </c>
    </row>
    <row r="3219" spans="3:6">
      <c r="C3219" s="209" t="s">
        <v>3384</v>
      </c>
      <c r="D3219" s="188">
        <v>0</v>
      </c>
      <c r="E3219" s="188">
        <v>0</v>
      </c>
      <c r="F3219" s="188">
        <v>0</v>
      </c>
    </row>
    <row r="3220" spans="3:6">
      <c r="C3220" s="220" t="s">
        <v>3383</v>
      </c>
      <c r="D3220" s="188">
        <v>0</v>
      </c>
      <c r="E3220" s="188">
        <v>0</v>
      </c>
      <c r="F3220" s="188">
        <v>0</v>
      </c>
    </row>
    <row r="3221" spans="3:6">
      <c r="C3221" s="209" t="s">
        <v>3382</v>
      </c>
      <c r="D3221" s="188">
        <v>0</v>
      </c>
      <c r="E3221" s="188">
        <v>0</v>
      </c>
      <c r="F3221" s="188">
        <v>0</v>
      </c>
    </row>
    <row r="3222" spans="3:6">
      <c r="C3222" s="220" t="s">
        <v>3381</v>
      </c>
      <c r="D3222" s="188">
        <v>0</v>
      </c>
      <c r="E3222" s="188">
        <v>0</v>
      </c>
      <c r="F3222" s="188">
        <v>0</v>
      </c>
    </row>
    <row r="3223" spans="3:6">
      <c r="C3223" s="209" t="s">
        <v>3380</v>
      </c>
      <c r="D3223" s="188">
        <v>0</v>
      </c>
      <c r="E3223" s="188">
        <v>0</v>
      </c>
      <c r="F3223" s="188">
        <v>0</v>
      </c>
    </row>
    <row r="3224" spans="3:6">
      <c r="C3224" s="220" t="s">
        <v>3379</v>
      </c>
      <c r="D3224" s="188">
        <v>0</v>
      </c>
      <c r="E3224" s="188">
        <v>0</v>
      </c>
      <c r="F3224" s="188">
        <v>0</v>
      </c>
    </row>
    <row r="3225" spans="3:6">
      <c r="C3225" s="209" t="s">
        <v>3378</v>
      </c>
      <c r="D3225" s="188">
        <v>0</v>
      </c>
      <c r="E3225" s="188">
        <v>0</v>
      </c>
      <c r="F3225" s="188">
        <v>0</v>
      </c>
    </row>
    <row r="3226" spans="3:6">
      <c r="C3226" s="220" t="s">
        <v>3377</v>
      </c>
      <c r="D3226" s="188">
        <v>0</v>
      </c>
      <c r="E3226" s="188">
        <v>0</v>
      </c>
      <c r="F3226" s="188">
        <v>0</v>
      </c>
    </row>
    <row r="3227" spans="3:6">
      <c r="C3227" s="209" t="s">
        <v>1096</v>
      </c>
      <c r="D3227" s="188">
        <v>17679791</v>
      </c>
      <c r="E3227" s="188">
        <v>39208237.519999996</v>
      </c>
      <c r="F3227" s="188">
        <v>39175218.370000005</v>
      </c>
    </row>
    <row r="3228" spans="3:6">
      <c r="C3228" s="220" t="s">
        <v>1097</v>
      </c>
      <c r="D3228" s="188">
        <v>17679791</v>
      </c>
      <c r="E3228" s="188">
        <v>39208237.519999996</v>
      </c>
      <c r="F3228" s="188">
        <v>39175218.370000005</v>
      </c>
    </row>
    <row r="3229" spans="3:6">
      <c r="C3229" s="208" t="s">
        <v>281</v>
      </c>
      <c r="D3229" s="196">
        <v>0</v>
      </c>
      <c r="E3229" s="196">
        <v>0</v>
      </c>
      <c r="F3229" s="196">
        <v>0</v>
      </c>
    </row>
    <row r="3230" spans="3:6">
      <c r="C3230" s="209" t="s">
        <v>3201</v>
      </c>
      <c r="D3230" s="188">
        <v>0</v>
      </c>
      <c r="E3230" s="188">
        <v>0</v>
      </c>
      <c r="F3230" s="188">
        <v>0</v>
      </c>
    </row>
    <row r="3231" spans="3:6">
      <c r="C3231" s="220" t="s">
        <v>3200</v>
      </c>
      <c r="D3231" s="188">
        <v>0</v>
      </c>
      <c r="E3231" s="188">
        <v>0</v>
      </c>
      <c r="F3231" s="188">
        <v>0</v>
      </c>
    </row>
    <row r="3232" spans="3:6">
      <c r="C3232" s="208" t="s">
        <v>296</v>
      </c>
      <c r="D3232" s="196">
        <v>0</v>
      </c>
      <c r="E3232" s="196">
        <v>0</v>
      </c>
      <c r="F3232" s="196">
        <v>0</v>
      </c>
    </row>
    <row r="3233" spans="3:6">
      <c r="C3233" s="209" t="s">
        <v>3249</v>
      </c>
      <c r="D3233" s="188">
        <v>0</v>
      </c>
      <c r="E3233" s="188">
        <v>0</v>
      </c>
      <c r="F3233" s="188">
        <v>0</v>
      </c>
    </row>
    <row r="3234" spans="3:6">
      <c r="C3234" s="220" t="s">
        <v>3248</v>
      </c>
      <c r="D3234" s="188">
        <v>0</v>
      </c>
      <c r="E3234" s="188">
        <v>0</v>
      </c>
      <c r="F3234" s="188">
        <v>0</v>
      </c>
    </row>
    <row r="3235" spans="3:6">
      <c r="C3235" s="207" t="s">
        <v>293</v>
      </c>
      <c r="D3235" s="188">
        <v>542829466</v>
      </c>
      <c r="E3235" s="188">
        <v>355371093.11000007</v>
      </c>
      <c r="F3235" s="188">
        <v>333928316.46000004</v>
      </c>
    </row>
    <row r="3236" spans="3:6">
      <c r="C3236" s="208" t="s">
        <v>279</v>
      </c>
      <c r="D3236" s="196">
        <v>542829466</v>
      </c>
      <c r="E3236" s="196">
        <v>355371093.11000007</v>
      </c>
      <c r="F3236" s="196">
        <v>333928316.46000004</v>
      </c>
    </row>
    <row r="3237" spans="3:6">
      <c r="C3237" s="209" t="s">
        <v>2073</v>
      </c>
      <c r="D3237" s="188">
        <v>11249055</v>
      </c>
      <c r="E3237" s="188">
        <v>1</v>
      </c>
      <c r="F3237" s="188">
        <v>0</v>
      </c>
    </row>
    <row r="3238" spans="3:6">
      <c r="C3238" s="220" t="s">
        <v>2074</v>
      </c>
      <c r="D3238" s="188">
        <v>11249055</v>
      </c>
      <c r="E3238" s="188">
        <v>1</v>
      </c>
      <c r="F3238" s="188">
        <v>0</v>
      </c>
    </row>
    <row r="3239" spans="3:6">
      <c r="C3239" s="209" t="s">
        <v>2075</v>
      </c>
      <c r="D3239" s="188">
        <v>6755494</v>
      </c>
      <c r="E3239" s="188">
        <v>1</v>
      </c>
      <c r="F3239" s="188">
        <v>0</v>
      </c>
    </row>
    <row r="3240" spans="3:6">
      <c r="C3240" s="220" t="s">
        <v>2076</v>
      </c>
      <c r="D3240" s="188">
        <v>6755494</v>
      </c>
      <c r="E3240" s="188">
        <v>1</v>
      </c>
      <c r="F3240" s="188">
        <v>0</v>
      </c>
    </row>
    <row r="3241" spans="3:6">
      <c r="C3241" s="209" t="s">
        <v>2077</v>
      </c>
      <c r="D3241" s="188">
        <v>11249055</v>
      </c>
      <c r="E3241" s="188">
        <v>1</v>
      </c>
      <c r="F3241" s="188">
        <v>0</v>
      </c>
    </row>
    <row r="3242" spans="3:6">
      <c r="C3242" s="220" t="s">
        <v>2078</v>
      </c>
      <c r="D3242" s="188">
        <v>11249055</v>
      </c>
      <c r="E3242" s="188">
        <v>1</v>
      </c>
      <c r="F3242" s="188">
        <v>0</v>
      </c>
    </row>
    <row r="3243" spans="3:6">
      <c r="C3243" s="209" t="s">
        <v>2722</v>
      </c>
      <c r="D3243" s="188">
        <v>6755494</v>
      </c>
      <c r="E3243" s="188">
        <v>1</v>
      </c>
      <c r="F3243" s="188">
        <v>0</v>
      </c>
    </row>
    <row r="3244" spans="3:6">
      <c r="C3244" s="220" t="s">
        <v>2079</v>
      </c>
      <c r="D3244" s="188">
        <v>6755494</v>
      </c>
      <c r="E3244" s="188">
        <v>1</v>
      </c>
      <c r="F3244" s="188">
        <v>0</v>
      </c>
    </row>
    <row r="3245" spans="3:6">
      <c r="C3245" s="209" t="s">
        <v>2080</v>
      </c>
      <c r="D3245" s="188">
        <v>12531922</v>
      </c>
      <c r="E3245" s="188">
        <v>1</v>
      </c>
      <c r="F3245" s="188">
        <v>0</v>
      </c>
    </row>
    <row r="3246" spans="3:6">
      <c r="C3246" s="220" t="s">
        <v>2081</v>
      </c>
      <c r="D3246" s="188">
        <v>12531922</v>
      </c>
      <c r="E3246" s="188">
        <v>1</v>
      </c>
      <c r="F3246" s="188">
        <v>0</v>
      </c>
    </row>
    <row r="3247" spans="3:6">
      <c r="C3247" s="209" t="s">
        <v>2082</v>
      </c>
      <c r="D3247" s="188">
        <v>21825563</v>
      </c>
      <c r="E3247" s="188">
        <v>1</v>
      </c>
      <c r="F3247" s="188">
        <v>0</v>
      </c>
    </row>
    <row r="3248" spans="3:6">
      <c r="C3248" s="220" t="s">
        <v>2083</v>
      </c>
      <c r="D3248" s="188">
        <v>21825563</v>
      </c>
      <c r="E3248" s="188">
        <v>1</v>
      </c>
      <c r="F3248" s="188">
        <v>0</v>
      </c>
    </row>
    <row r="3249" spans="3:6">
      <c r="C3249" s="209" t="s">
        <v>2084</v>
      </c>
      <c r="D3249" s="188">
        <v>12531922</v>
      </c>
      <c r="E3249" s="188">
        <v>4114822</v>
      </c>
      <c r="F3249" s="188">
        <v>4114821.55</v>
      </c>
    </row>
    <row r="3250" spans="3:6">
      <c r="C3250" s="220" t="s">
        <v>2085</v>
      </c>
      <c r="D3250" s="188">
        <v>12531922</v>
      </c>
      <c r="E3250" s="188">
        <v>4114822</v>
      </c>
      <c r="F3250" s="188">
        <v>4114821.55</v>
      </c>
    </row>
    <row r="3251" spans="3:6">
      <c r="C3251" s="209" t="s">
        <v>2086</v>
      </c>
      <c r="D3251" s="188">
        <v>4785373</v>
      </c>
      <c r="E3251" s="188">
        <v>0</v>
      </c>
      <c r="F3251" s="188">
        <v>0</v>
      </c>
    </row>
    <row r="3252" spans="3:6">
      <c r="C3252" s="220" t="s">
        <v>2087</v>
      </c>
      <c r="D3252" s="188">
        <v>4785373</v>
      </c>
      <c r="E3252" s="188">
        <v>0</v>
      </c>
      <c r="F3252" s="188">
        <v>0</v>
      </c>
    </row>
    <row r="3253" spans="3:6">
      <c r="C3253" s="209" t="s">
        <v>2088</v>
      </c>
      <c r="D3253" s="188">
        <v>4785373</v>
      </c>
      <c r="E3253" s="188">
        <v>0</v>
      </c>
      <c r="F3253" s="188">
        <v>0</v>
      </c>
    </row>
    <row r="3254" spans="3:6">
      <c r="C3254" s="220" t="s">
        <v>2089</v>
      </c>
      <c r="D3254" s="188">
        <v>4785373</v>
      </c>
      <c r="E3254" s="188">
        <v>0</v>
      </c>
      <c r="F3254" s="188">
        <v>0</v>
      </c>
    </row>
    <row r="3255" spans="3:6">
      <c r="C3255" s="209" t="s">
        <v>2090</v>
      </c>
      <c r="D3255" s="188">
        <v>21825563</v>
      </c>
      <c r="E3255" s="188">
        <v>7396486</v>
      </c>
      <c r="F3255" s="188">
        <v>7396485.5199999996</v>
      </c>
    </row>
    <row r="3256" spans="3:6">
      <c r="C3256" s="220" t="s">
        <v>2091</v>
      </c>
      <c r="D3256" s="188">
        <v>21825563</v>
      </c>
      <c r="E3256" s="188">
        <v>7396486</v>
      </c>
      <c r="F3256" s="188">
        <v>7396485.5199999996</v>
      </c>
    </row>
    <row r="3257" spans="3:6">
      <c r="C3257" s="209" t="s">
        <v>2092</v>
      </c>
      <c r="D3257" s="188">
        <v>11249055</v>
      </c>
      <c r="E3257" s="188">
        <v>3801855</v>
      </c>
      <c r="F3257" s="188">
        <v>3801843.13</v>
      </c>
    </row>
    <row r="3258" spans="3:6">
      <c r="C3258" s="220" t="s">
        <v>2093</v>
      </c>
      <c r="D3258" s="188">
        <v>11249055</v>
      </c>
      <c r="E3258" s="188">
        <v>3801855</v>
      </c>
      <c r="F3258" s="188">
        <v>3801843.13</v>
      </c>
    </row>
    <row r="3259" spans="3:6">
      <c r="C3259" s="209" t="s">
        <v>2094</v>
      </c>
      <c r="D3259" s="188">
        <v>11249055</v>
      </c>
      <c r="E3259" s="188">
        <v>3801844</v>
      </c>
      <c r="F3259" s="188">
        <v>3801843.13</v>
      </c>
    </row>
    <row r="3260" spans="3:6">
      <c r="C3260" s="220" t="s">
        <v>2095</v>
      </c>
      <c r="D3260" s="188">
        <v>11249055</v>
      </c>
      <c r="E3260" s="188">
        <v>3801844</v>
      </c>
      <c r="F3260" s="188">
        <v>3801843.13</v>
      </c>
    </row>
    <row r="3261" spans="3:6">
      <c r="C3261" s="209" t="s">
        <v>2096</v>
      </c>
      <c r="D3261" s="188">
        <v>6755494</v>
      </c>
      <c r="E3261" s="188">
        <v>2138365.33</v>
      </c>
      <c r="F3261" s="188">
        <v>2138363.65</v>
      </c>
    </row>
    <row r="3262" spans="3:6">
      <c r="C3262" s="220" t="s">
        <v>2097</v>
      </c>
      <c r="D3262" s="188">
        <v>6755494</v>
      </c>
      <c r="E3262" s="188">
        <v>2138365.33</v>
      </c>
      <c r="F3262" s="188">
        <v>2138363.65</v>
      </c>
    </row>
    <row r="3263" spans="3:6">
      <c r="C3263" s="209" t="s">
        <v>2098</v>
      </c>
      <c r="D3263" s="188">
        <v>11249055</v>
      </c>
      <c r="E3263" s="188">
        <v>3801855</v>
      </c>
      <c r="F3263" s="188">
        <v>3801843.13</v>
      </c>
    </row>
    <row r="3264" spans="3:6">
      <c r="C3264" s="220" t="s">
        <v>2099</v>
      </c>
      <c r="D3264" s="188">
        <v>11249055</v>
      </c>
      <c r="E3264" s="188">
        <v>3801855</v>
      </c>
      <c r="F3264" s="188">
        <v>3801843.13</v>
      </c>
    </row>
    <row r="3265" spans="3:6">
      <c r="C3265" s="209" t="s">
        <v>532</v>
      </c>
      <c r="D3265" s="188">
        <v>1646396</v>
      </c>
      <c r="E3265" s="188">
        <v>2169127</v>
      </c>
      <c r="F3265" s="188">
        <v>0</v>
      </c>
    </row>
    <row r="3266" spans="3:6">
      <c r="C3266" s="220" t="s">
        <v>880</v>
      </c>
      <c r="D3266" s="188">
        <v>1646396</v>
      </c>
      <c r="E3266" s="188">
        <v>2169127</v>
      </c>
      <c r="F3266" s="188">
        <v>0</v>
      </c>
    </row>
    <row r="3267" spans="3:6">
      <c r="C3267" s="209" t="s">
        <v>2100</v>
      </c>
      <c r="D3267" s="188">
        <v>11249055</v>
      </c>
      <c r="E3267" s="188">
        <v>3928043</v>
      </c>
      <c r="F3267" s="188">
        <v>3928042.69</v>
      </c>
    </row>
    <row r="3268" spans="3:6">
      <c r="C3268" s="220" t="s">
        <v>2101</v>
      </c>
      <c r="D3268" s="188">
        <v>11249055</v>
      </c>
      <c r="E3268" s="188">
        <v>3928043</v>
      </c>
      <c r="F3268" s="188">
        <v>3928042.69</v>
      </c>
    </row>
    <row r="3269" spans="3:6">
      <c r="C3269" s="209" t="s">
        <v>2102</v>
      </c>
      <c r="D3269" s="188">
        <v>11249055</v>
      </c>
      <c r="E3269" s="188">
        <v>3776430</v>
      </c>
      <c r="F3269" s="188">
        <v>3776428.22</v>
      </c>
    </row>
    <row r="3270" spans="3:6">
      <c r="C3270" s="220" t="s">
        <v>2103</v>
      </c>
      <c r="D3270" s="188">
        <v>11249055</v>
      </c>
      <c r="E3270" s="188">
        <v>3776430</v>
      </c>
      <c r="F3270" s="188">
        <v>3776428.22</v>
      </c>
    </row>
    <row r="3271" spans="3:6">
      <c r="C3271" s="209" t="s">
        <v>2104</v>
      </c>
      <c r="D3271" s="188">
        <v>11249055</v>
      </c>
      <c r="E3271" s="188">
        <v>3776429</v>
      </c>
      <c r="F3271" s="188">
        <v>3776428.22</v>
      </c>
    </row>
    <row r="3272" spans="3:6">
      <c r="C3272" s="220" t="s">
        <v>2105</v>
      </c>
      <c r="D3272" s="188">
        <v>11249055</v>
      </c>
      <c r="E3272" s="188">
        <v>3776429</v>
      </c>
      <c r="F3272" s="188">
        <v>3776428.22</v>
      </c>
    </row>
    <row r="3273" spans="3:6">
      <c r="C3273" s="209" t="s">
        <v>3882</v>
      </c>
      <c r="D3273" s="188">
        <v>11249055</v>
      </c>
      <c r="E3273" s="188">
        <v>3776429</v>
      </c>
      <c r="F3273" s="188">
        <v>3776428.21</v>
      </c>
    </row>
    <row r="3274" spans="3:6">
      <c r="C3274" s="220" t="s">
        <v>2106</v>
      </c>
      <c r="D3274" s="188">
        <v>11249055</v>
      </c>
      <c r="E3274" s="188">
        <v>3776429</v>
      </c>
      <c r="F3274" s="188">
        <v>3776428.21</v>
      </c>
    </row>
    <row r="3275" spans="3:6">
      <c r="C3275" s="209" t="s">
        <v>533</v>
      </c>
      <c r="D3275" s="188">
        <v>29000000</v>
      </c>
      <c r="E3275" s="188">
        <v>0</v>
      </c>
      <c r="F3275" s="188">
        <v>0</v>
      </c>
    </row>
    <row r="3276" spans="3:6">
      <c r="C3276" s="220" t="s">
        <v>881</v>
      </c>
      <c r="D3276" s="188">
        <v>29000000</v>
      </c>
      <c r="E3276" s="188">
        <v>0</v>
      </c>
      <c r="F3276" s="188">
        <v>0</v>
      </c>
    </row>
    <row r="3277" spans="3:6">
      <c r="C3277" s="209" t="s">
        <v>3881</v>
      </c>
      <c r="D3277" s="188">
        <v>11249055</v>
      </c>
      <c r="E3277" s="188">
        <v>3933276.15</v>
      </c>
      <c r="F3277" s="188">
        <v>0</v>
      </c>
    </row>
    <row r="3278" spans="3:6">
      <c r="C3278" s="220" t="s">
        <v>2107</v>
      </c>
      <c r="D3278" s="188">
        <v>11249055</v>
      </c>
      <c r="E3278" s="188">
        <v>3933276.15</v>
      </c>
      <c r="F3278" s="188">
        <v>0</v>
      </c>
    </row>
    <row r="3279" spans="3:6">
      <c r="C3279" s="209" t="s">
        <v>534</v>
      </c>
      <c r="D3279" s="188">
        <v>21175912</v>
      </c>
      <c r="E3279" s="188">
        <v>9582711.3000000007</v>
      </c>
      <c r="F3279" s="188">
        <v>0</v>
      </c>
    </row>
    <row r="3280" spans="3:6">
      <c r="C3280" s="220" t="s">
        <v>882</v>
      </c>
      <c r="D3280" s="188">
        <v>21175912</v>
      </c>
      <c r="E3280" s="188">
        <v>9582711.3000000007</v>
      </c>
      <c r="F3280" s="188">
        <v>0</v>
      </c>
    </row>
    <row r="3281" spans="3:6">
      <c r="C3281" s="209" t="s">
        <v>3007</v>
      </c>
      <c r="D3281" s="188">
        <v>4103995</v>
      </c>
      <c r="E3281" s="188">
        <v>48163.29</v>
      </c>
      <c r="F3281" s="188">
        <v>0</v>
      </c>
    </row>
    <row r="3282" spans="3:6">
      <c r="C3282" s="220" t="s">
        <v>3008</v>
      </c>
      <c r="D3282" s="188">
        <v>4103995</v>
      </c>
      <c r="E3282" s="188">
        <v>48163.29</v>
      </c>
      <c r="F3282" s="188">
        <v>0</v>
      </c>
    </row>
    <row r="3283" spans="3:6">
      <c r="C3283" s="209" t="s">
        <v>535</v>
      </c>
      <c r="D3283" s="188">
        <v>24649618</v>
      </c>
      <c r="E3283" s="188">
        <v>12510075.24</v>
      </c>
      <c r="F3283" s="188">
        <v>12510073.060000001</v>
      </c>
    </row>
    <row r="3284" spans="3:6">
      <c r="C3284" s="220" t="s">
        <v>883</v>
      </c>
      <c r="D3284" s="188">
        <v>24649618</v>
      </c>
      <c r="E3284" s="188">
        <v>12510075.24</v>
      </c>
      <c r="F3284" s="188">
        <v>12510073.060000001</v>
      </c>
    </row>
    <row r="3285" spans="3:6">
      <c r="C3285" s="209" t="s">
        <v>536</v>
      </c>
      <c r="D3285" s="188">
        <v>6028024</v>
      </c>
      <c r="E3285" s="188">
        <v>4115542</v>
      </c>
      <c r="F3285" s="188">
        <v>1687581.97</v>
      </c>
    </row>
    <row r="3286" spans="3:6">
      <c r="C3286" s="220" t="s">
        <v>884</v>
      </c>
      <c r="D3286" s="188">
        <v>6028024</v>
      </c>
      <c r="E3286" s="188">
        <v>4115542</v>
      </c>
      <c r="F3286" s="188">
        <v>1687581.97</v>
      </c>
    </row>
    <row r="3287" spans="3:6">
      <c r="C3287" s="209" t="s">
        <v>537</v>
      </c>
      <c r="D3287" s="188">
        <v>45000000</v>
      </c>
      <c r="E3287" s="188">
        <v>93856786.359999999</v>
      </c>
      <c r="F3287" s="188">
        <v>93277146.950000003</v>
      </c>
    </row>
    <row r="3288" spans="3:6">
      <c r="C3288" s="220" t="s">
        <v>885</v>
      </c>
      <c r="D3288" s="188">
        <v>45000000</v>
      </c>
      <c r="E3288" s="188">
        <v>93856786.359999999</v>
      </c>
      <c r="F3288" s="188">
        <v>93277146.950000003</v>
      </c>
    </row>
    <row r="3289" spans="3:6">
      <c r="C3289" s="209" t="s">
        <v>538</v>
      </c>
      <c r="D3289" s="188">
        <v>16438254</v>
      </c>
      <c r="E3289" s="188">
        <v>9438254</v>
      </c>
      <c r="F3289" s="188">
        <v>9438251</v>
      </c>
    </row>
    <row r="3290" spans="3:6">
      <c r="C3290" s="220" t="s">
        <v>886</v>
      </c>
      <c r="D3290" s="188">
        <v>16438254</v>
      </c>
      <c r="E3290" s="188">
        <v>9438254</v>
      </c>
      <c r="F3290" s="188">
        <v>9438251</v>
      </c>
    </row>
    <row r="3291" spans="3:6">
      <c r="C3291" s="209" t="s">
        <v>539</v>
      </c>
      <c r="D3291" s="188">
        <v>8262236</v>
      </c>
      <c r="E3291" s="188">
        <v>3424596</v>
      </c>
      <c r="F3291" s="188">
        <v>3184942.68</v>
      </c>
    </row>
    <row r="3292" spans="3:6">
      <c r="C3292" s="220" t="s">
        <v>887</v>
      </c>
      <c r="D3292" s="188">
        <v>8262236</v>
      </c>
      <c r="E3292" s="188">
        <v>3424596</v>
      </c>
      <c r="F3292" s="188">
        <v>3184942.68</v>
      </c>
    </row>
    <row r="3293" spans="3:6">
      <c r="C3293" s="209" t="s">
        <v>540</v>
      </c>
      <c r="D3293" s="188">
        <v>69208419</v>
      </c>
      <c r="E3293" s="188">
        <v>29499187.68</v>
      </c>
      <c r="F3293" s="188">
        <v>27036988.960000001</v>
      </c>
    </row>
    <row r="3294" spans="3:6">
      <c r="C3294" s="220" t="s">
        <v>888</v>
      </c>
      <c r="D3294" s="188">
        <v>69208419</v>
      </c>
      <c r="E3294" s="188">
        <v>29499187.68</v>
      </c>
      <c r="F3294" s="188">
        <v>27036988.960000001</v>
      </c>
    </row>
    <row r="3295" spans="3:6">
      <c r="C3295" s="209" t="s">
        <v>541</v>
      </c>
      <c r="D3295" s="188">
        <v>75856452</v>
      </c>
      <c r="E3295" s="188">
        <v>80406671.969999999</v>
      </c>
      <c r="F3295" s="188">
        <v>80406667.600000009</v>
      </c>
    </row>
    <row r="3296" spans="3:6">
      <c r="C3296" s="220" t="s">
        <v>889</v>
      </c>
      <c r="D3296" s="188">
        <v>75856452</v>
      </c>
      <c r="E3296" s="188">
        <v>80406671.969999999</v>
      </c>
      <c r="F3296" s="188">
        <v>80406667.600000009</v>
      </c>
    </row>
    <row r="3297" spans="3:6">
      <c r="C3297" s="209" t="s">
        <v>3376</v>
      </c>
      <c r="D3297" s="188">
        <v>0</v>
      </c>
      <c r="E3297" s="188">
        <v>0</v>
      </c>
      <c r="F3297" s="188">
        <v>0</v>
      </c>
    </row>
    <row r="3298" spans="3:6">
      <c r="C3298" s="220" t="s">
        <v>3375</v>
      </c>
      <c r="D3298" s="188">
        <v>0</v>
      </c>
      <c r="E3298" s="188">
        <v>0</v>
      </c>
      <c r="F3298" s="188">
        <v>0</v>
      </c>
    </row>
    <row r="3299" spans="3:6">
      <c r="C3299" s="209" t="s">
        <v>3374</v>
      </c>
      <c r="D3299" s="188">
        <v>0</v>
      </c>
      <c r="E3299" s="188">
        <v>0</v>
      </c>
      <c r="F3299" s="188">
        <v>0</v>
      </c>
    </row>
    <row r="3300" spans="3:6">
      <c r="C3300" s="220" t="s">
        <v>3373</v>
      </c>
      <c r="D3300" s="188">
        <v>0</v>
      </c>
      <c r="E3300" s="188">
        <v>0</v>
      </c>
      <c r="F3300" s="188">
        <v>0</v>
      </c>
    </row>
    <row r="3301" spans="3:6">
      <c r="C3301" s="209" t="s">
        <v>3372</v>
      </c>
      <c r="D3301" s="188">
        <v>0</v>
      </c>
      <c r="E3301" s="188">
        <v>0</v>
      </c>
      <c r="F3301" s="188">
        <v>0</v>
      </c>
    </row>
    <row r="3302" spans="3:6">
      <c r="C3302" s="220" t="s">
        <v>3371</v>
      </c>
      <c r="D3302" s="188">
        <v>0</v>
      </c>
      <c r="E3302" s="188">
        <v>0</v>
      </c>
      <c r="F3302" s="188">
        <v>0</v>
      </c>
    </row>
    <row r="3303" spans="3:6">
      <c r="C3303" s="209" t="s">
        <v>3370</v>
      </c>
      <c r="D3303" s="188">
        <v>0</v>
      </c>
      <c r="E3303" s="188">
        <v>0</v>
      </c>
      <c r="F3303" s="188">
        <v>0</v>
      </c>
    </row>
    <row r="3304" spans="3:6">
      <c r="C3304" s="220" t="s">
        <v>3369</v>
      </c>
      <c r="D3304" s="188">
        <v>0</v>
      </c>
      <c r="E3304" s="188">
        <v>0</v>
      </c>
      <c r="F3304" s="188">
        <v>0</v>
      </c>
    </row>
    <row r="3305" spans="3:6">
      <c r="C3305" s="209" t="s">
        <v>542</v>
      </c>
      <c r="D3305" s="188">
        <v>1051764</v>
      </c>
      <c r="E3305" s="188">
        <v>1</v>
      </c>
      <c r="F3305" s="188">
        <v>0</v>
      </c>
    </row>
    <row r="3306" spans="3:6">
      <c r="C3306" s="220" t="s">
        <v>890</v>
      </c>
      <c r="D3306" s="188">
        <v>1051764</v>
      </c>
      <c r="E3306" s="188">
        <v>1</v>
      </c>
      <c r="F3306" s="188">
        <v>0</v>
      </c>
    </row>
    <row r="3307" spans="3:6">
      <c r="C3307" s="209" t="s">
        <v>543</v>
      </c>
      <c r="D3307" s="188">
        <v>29365648</v>
      </c>
      <c r="E3307" s="188">
        <v>66074136.789999999</v>
      </c>
      <c r="F3307" s="188">
        <v>66074136.789999999</v>
      </c>
    </row>
    <row r="3308" spans="3:6">
      <c r="C3308" s="220" t="s">
        <v>891</v>
      </c>
      <c r="D3308" s="188">
        <v>29365648</v>
      </c>
      <c r="E3308" s="188">
        <v>66074136.789999999</v>
      </c>
      <c r="F3308" s="188">
        <v>66074136.789999999</v>
      </c>
    </row>
    <row r="3309" spans="3:6">
      <c r="C3309" s="208" t="s">
        <v>296</v>
      </c>
      <c r="D3309" s="196">
        <v>0</v>
      </c>
      <c r="E3309" s="196">
        <v>0</v>
      </c>
      <c r="F3309" s="196">
        <v>0</v>
      </c>
    </row>
    <row r="3310" spans="3:6">
      <c r="C3310" s="209" t="s">
        <v>537</v>
      </c>
      <c r="D3310" s="188">
        <v>0</v>
      </c>
      <c r="E3310" s="188">
        <v>0</v>
      </c>
      <c r="F3310" s="188">
        <v>0</v>
      </c>
    </row>
    <row r="3311" spans="3:6">
      <c r="C3311" s="220" t="s">
        <v>885</v>
      </c>
      <c r="D3311" s="188">
        <v>0</v>
      </c>
      <c r="E3311" s="188">
        <v>0</v>
      </c>
      <c r="F3311" s="188">
        <v>0</v>
      </c>
    </row>
    <row r="3312" spans="3:6">
      <c r="C3312" s="209" t="s">
        <v>3247</v>
      </c>
      <c r="D3312" s="188">
        <v>0</v>
      </c>
      <c r="E3312" s="188">
        <v>0</v>
      </c>
      <c r="F3312" s="188">
        <v>0</v>
      </c>
    </row>
    <row r="3313" spans="3:6">
      <c r="C3313" s="220" t="s">
        <v>3246</v>
      </c>
      <c r="D3313" s="188">
        <v>0</v>
      </c>
      <c r="E3313" s="188">
        <v>0</v>
      </c>
      <c r="F3313" s="188">
        <v>0</v>
      </c>
    </row>
    <row r="3314" spans="3:6">
      <c r="C3314" s="207" t="s">
        <v>544</v>
      </c>
      <c r="D3314" s="188">
        <v>480820595</v>
      </c>
      <c r="E3314" s="188">
        <v>709972893.5</v>
      </c>
      <c r="F3314" s="188">
        <v>657021728.02999985</v>
      </c>
    </row>
    <row r="3315" spans="3:6">
      <c r="C3315" s="208" t="s">
        <v>279</v>
      </c>
      <c r="D3315" s="196">
        <v>480820595</v>
      </c>
      <c r="E3315" s="196">
        <v>709972893.5</v>
      </c>
      <c r="F3315" s="196">
        <v>657021728.02999985</v>
      </c>
    </row>
    <row r="3316" spans="3:6">
      <c r="C3316" s="209" t="s">
        <v>3009</v>
      </c>
      <c r="D3316" s="188">
        <v>6304849</v>
      </c>
      <c r="E3316" s="188">
        <v>5989607</v>
      </c>
      <c r="F3316" s="188">
        <v>5989607</v>
      </c>
    </row>
    <row r="3317" spans="3:6">
      <c r="C3317" s="220" t="s">
        <v>3010</v>
      </c>
      <c r="D3317" s="188">
        <v>6304849</v>
      </c>
      <c r="E3317" s="188">
        <v>5989607</v>
      </c>
      <c r="F3317" s="188">
        <v>5989607</v>
      </c>
    </row>
    <row r="3318" spans="3:6">
      <c r="C3318" s="209" t="s">
        <v>545</v>
      </c>
      <c r="D3318" s="188">
        <v>1176208</v>
      </c>
      <c r="E3318" s="188">
        <v>90957286.069999993</v>
      </c>
      <c r="F3318" s="188">
        <v>90957185.189999998</v>
      </c>
    </row>
    <row r="3319" spans="3:6">
      <c r="C3319" s="220" t="s">
        <v>892</v>
      </c>
      <c r="D3319" s="188">
        <v>1176208</v>
      </c>
      <c r="E3319" s="188">
        <v>90957286.069999993</v>
      </c>
      <c r="F3319" s="188">
        <v>90957185.189999998</v>
      </c>
    </row>
    <row r="3320" spans="3:6">
      <c r="C3320" s="209" t="s">
        <v>546</v>
      </c>
      <c r="D3320" s="188">
        <v>395979</v>
      </c>
      <c r="E3320" s="188">
        <v>395979</v>
      </c>
      <c r="F3320" s="188">
        <v>26929.49</v>
      </c>
    </row>
    <row r="3321" spans="3:6">
      <c r="C3321" s="220" t="s">
        <v>893</v>
      </c>
      <c r="D3321" s="188">
        <v>395979</v>
      </c>
      <c r="E3321" s="188">
        <v>395979</v>
      </c>
      <c r="F3321" s="188">
        <v>26929.49</v>
      </c>
    </row>
    <row r="3322" spans="3:6">
      <c r="C3322" s="209" t="s">
        <v>547</v>
      </c>
      <c r="D3322" s="188">
        <v>366625</v>
      </c>
      <c r="E3322" s="188">
        <v>366625</v>
      </c>
      <c r="F3322" s="188">
        <v>0</v>
      </c>
    </row>
    <row r="3323" spans="3:6">
      <c r="C3323" s="220" t="s">
        <v>894</v>
      </c>
      <c r="D3323" s="188">
        <v>366625</v>
      </c>
      <c r="E3323" s="188">
        <v>366625</v>
      </c>
      <c r="F3323" s="188">
        <v>0</v>
      </c>
    </row>
    <row r="3324" spans="3:6">
      <c r="C3324" s="209" t="s">
        <v>548</v>
      </c>
      <c r="D3324" s="188">
        <v>1069096</v>
      </c>
      <c r="E3324" s="188">
        <v>1069096</v>
      </c>
      <c r="F3324" s="188">
        <v>0</v>
      </c>
    </row>
    <row r="3325" spans="3:6">
      <c r="C3325" s="220" t="s">
        <v>895</v>
      </c>
      <c r="D3325" s="188">
        <v>1069096</v>
      </c>
      <c r="E3325" s="188">
        <v>1069096</v>
      </c>
      <c r="F3325" s="188">
        <v>0</v>
      </c>
    </row>
    <row r="3326" spans="3:6">
      <c r="C3326" s="209" t="s">
        <v>549</v>
      </c>
      <c r="D3326" s="188">
        <v>395979</v>
      </c>
      <c r="E3326" s="188">
        <v>395979</v>
      </c>
      <c r="F3326" s="188">
        <v>0</v>
      </c>
    </row>
    <row r="3327" spans="3:6">
      <c r="C3327" s="220" t="s">
        <v>896</v>
      </c>
      <c r="D3327" s="188">
        <v>395979</v>
      </c>
      <c r="E3327" s="188">
        <v>395979</v>
      </c>
      <c r="F3327" s="188">
        <v>0</v>
      </c>
    </row>
    <row r="3328" spans="3:6">
      <c r="C3328" s="209" t="s">
        <v>550</v>
      </c>
      <c r="D3328" s="188">
        <v>2706487</v>
      </c>
      <c r="E3328" s="188">
        <v>2641361.7000000002</v>
      </c>
      <c r="F3328" s="188">
        <v>2641361.35</v>
      </c>
    </row>
    <row r="3329" spans="3:6">
      <c r="C3329" s="220" t="s">
        <v>897</v>
      </c>
      <c r="D3329" s="188">
        <v>2706487</v>
      </c>
      <c r="E3329" s="188">
        <v>2641361.7000000002</v>
      </c>
      <c r="F3329" s="188">
        <v>2641361.35</v>
      </c>
    </row>
    <row r="3330" spans="3:6">
      <c r="C3330" s="209" t="s">
        <v>551</v>
      </c>
      <c r="D3330" s="188">
        <v>5396255</v>
      </c>
      <c r="E3330" s="188">
        <v>0</v>
      </c>
      <c r="F3330" s="188">
        <v>0</v>
      </c>
    </row>
    <row r="3331" spans="3:6">
      <c r="C3331" s="220" t="s">
        <v>898</v>
      </c>
      <c r="D3331" s="188">
        <v>5396255</v>
      </c>
      <c r="E3331" s="188">
        <v>0</v>
      </c>
      <c r="F3331" s="188">
        <v>0</v>
      </c>
    </row>
    <row r="3332" spans="3:6">
      <c r="C3332" s="209" t="s">
        <v>552</v>
      </c>
      <c r="D3332" s="188">
        <v>359703</v>
      </c>
      <c r="E3332" s="188">
        <v>1427840.5</v>
      </c>
      <c r="F3332" s="188">
        <v>1427740.17</v>
      </c>
    </row>
    <row r="3333" spans="3:6">
      <c r="C3333" s="220" t="s">
        <v>899</v>
      </c>
      <c r="D3333" s="188">
        <v>359703</v>
      </c>
      <c r="E3333" s="188">
        <v>1427840.5</v>
      </c>
      <c r="F3333" s="188">
        <v>1427740.17</v>
      </c>
    </row>
    <row r="3334" spans="3:6">
      <c r="C3334" s="209" t="s">
        <v>553</v>
      </c>
      <c r="D3334" s="188">
        <v>10286248</v>
      </c>
      <c r="E3334" s="188">
        <v>1</v>
      </c>
      <c r="F3334" s="188">
        <v>0</v>
      </c>
    </row>
    <row r="3335" spans="3:6">
      <c r="C3335" s="220" t="s">
        <v>900</v>
      </c>
      <c r="D3335" s="188">
        <v>10286248</v>
      </c>
      <c r="E3335" s="188">
        <v>1</v>
      </c>
      <c r="F3335" s="188">
        <v>0</v>
      </c>
    </row>
    <row r="3336" spans="3:6">
      <c r="C3336" s="209" t="s">
        <v>2293</v>
      </c>
      <c r="D3336" s="188">
        <v>6731551</v>
      </c>
      <c r="E3336" s="188">
        <v>1558697</v>
      </c>
      <c r="F3336" s="188">
        <v>1558695.07</v>
      </c>
    </row>
    <row r="3337" spans="3:6">
      <c r="C3337" s="220" t="s">
        <v>2294</v>
      </c>
      <c r="D3337" s="188">
        <v>6731551</v>
      </c>
      <c r="E3337" s="188">
        <v>1558697</v>
      </c>
      <c r="F3337" s="188">
        <v>1558695.07</v>
      </c>
    </row>
    <row r="3338" spans="3:6">
      <c r="C3338" s="209" t="s">
        <v>2295</v>
      </c>
      <c r="D3338" s="188">
        <v>6731551</v>
      </c>
      <c r="E3338" s="188">
        <v>1558697</v>
      </c>
      <c r="F3338" s="188">
        <v>1558695.07</v>
      </c>
    </row>
    <row r="3339" spans="3:6">
      <c r="C3339" s="220" t="s">
        <v>2296</v>
      </c>
      <c r="D3339" s="188">
        <v>6731551</v>
      </c>
      <c r="E3339" s="188">
        <v>1558697</v>
      </c>
      <c r="F3339" s="188">
        <v>1558695.07</v>
      </c>
    </row>
    <row r="3340" spans="3:6">
      <c r="C3340" s="209" t="s">
        <v>2297</v>
      </c>
      <c r="D3340" s="188">
        <v>12486882</v>
      </c>
      <c r="E3340" s="188">
        <v>2704206</v>
      </c>
      <c r="F3340" s="188">
        <v>2704204.05</v>
      </c>
    </row>
    <row r="3341" spans="3:6">
      <c r="C3341" s="220" t="s">
        <v>2298</v>
      </c>
      <c r="D3341" s="188">
        <v>12486882</v>
      </c>
      <c r="E3341" s="188">
        <v>2704206</v>
      </c>
      <c r="F3341" s="188">
        <v>2704204.05</v>
      </c>
    </row>
    <row r="3342" spans="3:6">
      <c r="C3342" s="209" t="s">
        <v>554</v>
      </c>
      <c r="D3342" s="188">
        <v>14693812</v>
      </c>
      <c r="E3342" s="188">
        <v>77202225.219999999</v>
      </c>
      <c r="F3342" s="188">
        <v>49473876.710000001</v>
      </c>
    </row>
    <row r="3343" spans="3:6">
      <c r="C3343" s="220" t="s">
        <v>901</v>
      </c>
      <c r="D3343" s="188">
        <v>14693812</v>
      </c>
      <c r="E3343" s="188">
        <v>77202225.219999999</v>
      </c>
      <c r="F3343" s="188">
        <v>49473876.710000001</v>
      </c>
    </row>
    <row r="3344" spans="3:6">
      <c r="C3344" s="209" t="s">
        <v>555</v>
      </c>
      <c r="D3344" s="188">
        <v>1239531</v>
      </c>
      <c r="E3344" s="188">
        <v>8978160.0199999996</v>
      </c>
      <c r="F3344" s="188">
        <v>8978147.9100000001</v>
      </c>
    </row>
    <row r="3345" spans="3:6">
      <c r="C3345" s="220" t="s">
        <v>902</v>
      </c>
      <c r="D3345" s="188">
        <v>1239531</v>
      </c>
      <c r="E3345" s="188">
        <v>8978160.0199999996</v>
      </c>
      <c r="F3345" s="188">
        <v>8978147.9100000001</v>
      </c>
    </row>
    <row r="3346" spans="3:6">
      <c r="C3346" s="209" t="s">
        <v>3880</v>
      </c>
      <c r="D3346" s="188">
        <v>83390754</v>
      </c>
      <c r="E3346" s="188">
        <v>13314490</v>
      </c>
      <c r="F3346" s="188">
        <v>13314455.18</v>
      </c>
    </row>
    <row r="3347" spans="3:6">
      <c r="C3347" s="220" t="s">
        <v>2780</v>
      </c>
      <c r="D3347" s="188">
        <v>83390754</v>
      </c>
      <c r="E3347" s="188">
        <v>13314490</v>
      </c>
      <c r="F3347" s="188">
        <v>13314455.18</v>
      </c>
    </row>
    <row r="3348" spans="3:6">
      <c r="C3348" s="209" t="s">
        <v>2663</v>
      </c>
      <c r="D3348" s="188">
        <v>56208476</v>
      </c>
      <c r="E3348" s="188">
        <v>106573779.88</v>
      </c>
      <c r="F3348" s="188">
        <v>106573778.97</v>
      </c>
    </row>
    <row r="3349" spans="3:6">
      <c r="C3349" s="220" t="s">
        <v>2664</v>
      </c>
      <c r="D3349" s="188">
        <v>56208476</v>
      </c>
      <c r="E3349" s="188">
        <v>106573779.88</v>
      </c>
      <c r="F3349" s="188">
        <v>106573778.97</v>
      </c>
    </row>
    <row r="3350" spans="3:6">
      <c r="C3350" s="209" t="s">
        <v>2299</v>
      </c>
      <c r="D3350" s="188">
        <v>11208701</v>
      </c>
      <c r="E3350" s="188">
        <v>1</v>
      </c>
      <c r="F3350" s="188">
        <v>0</v>
      </c>
    </row>
    <row r="3351" spans="3:6">
      <c r="C3351" s="220" t="s">
        <v>2300</v>
      </c>
      <c r="D3351" s="188">
        <v>11208701</v>
      </c>
      <c r="E3351" s="188">
        <v>1</v>
      </c>
      <c r="F3351" s="188">
        <v>0</v>
      </c>
    </row>
    <row r="3352" spans="3:6">
      <c r="C3352" s="209" t="s">
        <v>3879</v>
      </c>
      <c r="D3352" s="188">
        <v>11548427</v>
      </c>
      <c r="E3352" s="188">
        <v>4367358</v>
      </c>
      <c r="F3352" s="188">
        <v>4367357.8899999997</v>
      </c>
    </row>
    <row r="3353" spans="3:6">
      <c r="C3353" s="220" t="s">
        <v>3011</v>
      </c>
      <c r="D3353" s="188">
        <v>11548427</v>
      </c>
      <c r="E3353" s="188">
        <v>4367358</v>
      </c>
      <c r="F3353" s="188">
        <v>4367357.8899999997</v>
      </c>
    </row>
    <row r="3354" spans="3:6">
      <c r="C3354" s="209" t="s">
        <v>2301</v>
      </c>
      <c r="D3354" s="188">
        <v>4768626</v>
      </c>
      <c r="E3354" s="188">
        <v>0</v>
      </c>
      <c r="F3354" s="188">
        <v>0</v>
      </c>
    </row>
    <row r="3355" spans="3:6">
      <c r="C3355" s="220" t="s">
        <v>2302</v>
      </c>
      <c r="D3355" s="188">
        <v>4768626</v>
      </c>
      <c r="E3355" s="188">
        <v>0</v>
      </c>
      <c r="F3355" s="188">
        <v>0</v>
      </c>
    </row>
    <row r="3356" spans="3:6">
      <c r="C3356" s="209" t="s">
        <v>3878</v>
      </c>
      <c r="D3356" s="188">
        <v>3589097</v>
      </c>
      <c r="E3356" s="188">
        <v>1845905</v>
      </c>
      <c r="F3356" s="188">
        <v>1845902.55</v>
      </c>
    </row>
    <row r="3357" spans="3:6">
      <c r="C3357" s="220" t="s">
        <v>3012</v>
      </c>
      <c r="D3357" s="188">
        <v>3589097</v>
      </c>
      <c r="E3357" s="188">
        <v>1845905</v>
      </c>
      <c r="F3357" s="188">
        <v>1845902.55</v>
      </c>
    </row>
    <row r="3358" spans="3:6">
      <c r="C3358" s="209" t="s">
        <v>2303</v>
      </c>
      <c r="D3358" s="188">
        <v>11208701</v>
      </c>
      <c r="E3358" s="188">
        <v>1</v>
      </c>
      <c r="F3358" s="188">
        <v>0</v>
      </c>
    </row>
    <row r="3359" spans="3:6">
      <c r="C3359" s="220" t="s">
        <v>2304</v>
      </c>
      <c r="D3359" s="188">
        <v>11208701</v>
      </c>
      <c r="E3359" s="188">
        <v>1</v>
      </c>
      <c r="F3359" s="188">
        <v>0</v>
      </c>
    </row>
    <row r="3360" spans="3:6">
      <c r="C3360" s="209" t="s">
        <v>2305</v>
      </c>
      <c r="D3360" s="188">
        <v>6731551</v>
      </c>
      <c r="E3360" s="188">
        <v>1</v>
      </c>
      <c r="F3360" s="188">
        <v>0</v>
      </c>
    </row>
    <row r="3361" spans="3:6">
      <c r="C3361" s="220" t="s">
        <v>2306</v>
      </c>
      <c r="D3361" s="188">
        <v>6731551</v>
      </c>
      <c r="E3361" s="188">
        <v>1</v>
      </c>
      <c r="F3361" s="188">
        <v>0</v>
      </c>
    </row>
    <row r="3362" spans="3:6">
      <c r="C3362" s="209" t="s">
        <v>2307</v>
      </c>
      <c r="D3362" s="188">
        <v>6731551</v>
      </c>
      <c r="E3362" s="188">
        <v>1</v>
      </c>
      <c r="F3362" s="188">
        <v>0</v>
      </c>
    </row>
    <row r="3363" spans="3:6">
      <c r="C3363" s="220" t="s">
        <v>2308</v>
      </c>
      <c r="D3363" s="188">
        <v>6731551</v>
      </c>
      <c r="E3363" s="188">
        <v>1</v>
      </c>
      <c r="F3363" s="188">
        <v>0</v>
      </c>
    </row>
    <row r="3364" spans="3:6">
      <c r="C3364" s="209" t="s">
        <v>2309</v>
      </c>
      <c r="D3364" s="188">
        <v>4768626</v>
      </c>
      <c r="E3364" s="188">
        <v>0</v>
      </c>
      <c r="F3364" s="188">
        <v>0</v>
      </c>
    </row>
    <row r="3365" spans="3:6">
      <c r="C3365" s="220" t="s">
        <v>2310</v>
      </c>
      <c r="D3365" s="188">
        <v>4768626</v>
      </c>
      <c r="E3365" s="188">
        <v>0</v>
      </c>
      <c r="F3365" s="188">
        <v>0</v>
      </c>
    </row>
    <row r="3366" spans="3:6">
      <c r="C3366" s="209" t="s">
        <v>3877</v>
      </c>
      <c r="D3366" s="188">
        <v>11208701</v>
      </c>
      <c r="E3366" s="188">
        <v>1</v>
      </c>
      <c r="F3366" s="188">
        <v>0</v>
      </c>
    </row>
    <row r="3367" spans="3:6">
      <c r="C3367" s="220" t="s">
        <v>2311</v>
      </c>
      <c r="D3367" s="188">
        <v>11208701</v>
      </c>
      <c r="E3367" s="188">
        <v>1</v>
      </c>
      <c r="F3367" s="188">
        <v>0</v>
      </c>
    </row>
    <row r="3368" spans="3:6">
      <c r="C3368" s="209" t="s">
        <v>556</v>
      </c>
      <c r="D3368" s="188">
        <v>2080099</v>
      </c>
      <c r="E3368" s="188">
        <v>3767953.1</v>
      </c>
      <c r="F3368" s="188">
        <v>818100.28</v>
      </c>
    </row>
    <row r="3369" spans="3:6">
      <c r="C3369" s="220" t="s">
        <v>903</v>
      </c>
      <c r="D3369" s="188">
        <v>2080099</v>
      </c>
      <c r="E3369" s="188">
        <v>3767953.1</v>
      </c>
      <c r="F3369" s="188">
        <v>818100.28</v>
      </c>
    </row>
    <row r="3370" spans="3:6">
      <c r="C3370" s="209" t="s">
        <v>1053</v>
      </c>
      <c r="D3370" s="188">
        <v>6223248</v>
      </c>
      <c r="E3370" s="188">
        <v>16628024.970000001</v>
      </c>
      <c r="F3370" s="188">
        <v>16628023.17</v>
      </c>
    </row>
    <row r="3371" spans="3:6">
      <c r="C3371" s="220" t="s">
        <v>1054</v>
      </c>
      <c r="D3371" s="188">
        <v>6223248</v>
      </c>
      <c r="E3371" s="188">
        <v>16628024.970000001</v>
      </c>
      <c r="F3371" s="188">
        <v>16628023.17</v>
      </c>
    </row>
    <row r="3372" spans="3:6">
      <c r="C3372" s="209" t="s">
        <v>3876</v>
      </c>
      <c r="D3372" s="188">
        <v>11208701</v>
      </c>
      <c r="E3372" s="188">
        <v>50204889.140000001</v>
      </c>
      <c r="F3372" s="188">
        <v>30582545.559999999</v>
      </c>
    </row>
    <row r="3373" spans="3:6">
      <c r="C3373" s="220" t="s">
        <v>3297</v>
      </c>
      <c r="D3373" s="188">
        <v>0</v>
      </c>
      <c r="E3373" s="188">
        <v>50204888.810000002</v>
      </c>
      <c r="F3373" s="188">
        <v>30582545.559999999</v>
      </c>
    </row>
    <row r="3374" spans="3:6">
      <c r="C3374" s="220" t="s">
        <v>2312</v>
      </c>
      <c r="D3374" s="188">
        <v>11208701</v>
      </c>
      <c r="E3374" s="188">
        <v>0.33</v>
      </c>
      <c r="F3374" s="188">
        <v>0</v>
      </c>
    </row>
    <row r="3375" spans="3:6">
      <c r="C3375" s="209" t="s">
        <v>2313</v>
      </c>
      <c r="D3375" s="188">
        <v>6731551</v>
      </c>
      <c r="E3375" s="188">
        <v>0</v>
      </c>
      <c r="F3375" s="188">
        <v>0</v>
      </c>
    </row>
    <row r="3376" spans="3:6">
      <c r="C3376" s="220" t="s">
        <v>2314</v>
      </c>
      <c r="D3376" s="188">
        <v>6731551</v>
      </c>
      <c r="E3376" s="188">
        <v>0</v>
      </c>
      <c r="F3376" s="188">
        <v>0</v>
      </c>
    </row>
    <row r="3377" spans="3:6">
      <c r="C3377" s="209" t="s">
        <v>2315</v>
      </c>
      <c r="D3377" s="188">
        <v>11208701</v>
      </c>
      <c r="E3377" s="188">
        <v>1</v>
      </c>
      <c r="F3377" s="188">
        <v>0</v>
      </c>
    </row>
    <row r="3378" spans="3:6">
      <c r="C3378" s="220" t="s">
        <v>2316</v>
      </c>
      <c r="D3378" s="188">
        <v>11208701</v>
      </c>
      <c r="E3378" s="188">
        <v>1</v>
      </c>
      <c r="F3378" s="188">
        <v>0</v>
      </c>
    </row>
    <row r="3379" spans="3:6">
      <c r="C3379" s="209" t="s">
        <v>2317</v>
      </c>
      <c r="D3379" s="188">
        <v>4768626</v>
      </c>
      <c r="E3379" s="188">
        <v>1</v>
      </c>
      <c r="F3379" s="188">
        <v>0</v>
      </c>
    </row>
    <row r="3380" spans="3:6">
      <c r="C3380" s="220" t="s">
        <v>2318</v>
      </c>
      <c r="D3380" s="188">
        <v>4768626</v>
      </c>
      <c r="E3380" s="188">
        <v>1</v>
      </c>
      <c r="F3380" s="188">
        <v>0</v>
      </c>
    </row>
    <row r="3381" spans="3:6">
      <c r="C3381" s="209" t="s">
        <v>2319</v>
      </c>
      <c r="D3381" s="188">
        <v>6731551</v>
      </c>
      <c r="E3381" s="188">
        <v>1</v>
      </c>
      <c r="F3381" s="188">
        <v>0</v>
      </c>
    </row>
    <row r="3382" spans="3:6">
      <c r="C3382" s="220" t="s">
        <v>2320</v>
      </c>
      <c r="D3382" s="188">
        <v>6731551</v>
      </c>
      <c r="E3382" s="188">
        <v>1</v>
      </c>
      <c r="F3382" s="188">
        <v>0</v>
      </c>
    </row>
    <row r="3383" spans="3:6">
      <c r="C3383" s="209" t="s">
        <v>2321</v>
      </c>
      <c r="D3383" s="188">
        <v>6731551</v>
      </c>
      <c r="E3383" s="188">
        <v>1</v>
      </c>
      <c r="F3383" s="188">
        <v>0</v>
      </c>
    </row>
    <row r="3384" spans="3:6">
      <c r="C3384" s="220" t="s">
        <v>2322</v>
      </c>
      <c r="D3384" s="188">
        <v>6731551</v>
      </c>
      <c r="E3384" s="188">
        <v>1</v>
      </c>
      <c r="F3384" s="188">
        <v>0</v>
      </c>
    </row>
    <row r="3385" spans="3:6">
      <c r="C3385" s="209" t="s">
        <v>3013</v>
      </c>
      <c r="D3385" s="188">
        <v>26373497</v>
      </c>
      <c r="E3385" s="188">
        <v>17895082.66</v>
      </c>
      <c r="F3385" s="188">
        <v>17895082.66</v>
      </c>
    </row>
    <row r="3386" spans="3:6">
      <c r="C3386" s="220" t="s">
        <v>3010</v>
      </c>
      <c r="D3386" s="188">
        <v>26373497</v>
      </c>
      <c r="E3386" s="188">
        <v>17895082.66</v>
      </c>
      <c r="F3386" s="188">
        <v>17895082.66</v>
      </c>
    </row>
    <row r="3387" spans="3:6">
      <c r="C3387" s="209" t="s">
        <v>3368</v>
      </c>
      <c r="D3387" s="188">
        <v>0</v>
      </c>
      <c r="E3387" s="188">
        <v>0</v>
      </c>
      <c r="F3387" s="188">
        <v>0</v>
      </c>
    </row>
    <row r="3388" spans="3:6">
      <c r="C3388" s="220" t="s">
        <v>3367</v>
      </c>
      <c r="D3388" s="188">
        <v>0</v>
      </c>
      <c r="E3388" s="188">
        <v>0</v>
      </c>
      <c r="F3388" s="188">
        <v>0</v>
      </c>
    </row>
    <row r="3389" spans="3:6">
      <c r="C3389" s="209" t="s">
        <v>3875</v>
      </c>
      <c r="D3389" s="188">
        <v>0</v>
      </c>
      <c r="E3389" s="188">
        <v>0</v>
      </c>
      <c r="F3389" s="188">
        <v>0</v>
      </c>
    </row>
    <row r="3390" spans="3:6">
      <c r="C3390" s="220" t="s">
        <v>3366</v>
      </c>
      <c r="D3390" s="188">
        <v>0</v>
      </c>
      <c r="E3390" s="188">
        <v>0</v>
      </c>
      <c r="F3390" s="188">
        <v>0</v>
      </c>
    </row>
    <row r="3391" spans="3:6">
      <c r="C3391" s="209" t="s">
        <v>1098</v>
      </c>
      <c r="D3391" s="188">
        <v>109550415</v>
      </c>
      <c r="E3391" s="188">
        <v>292110054.18000001</v>
      </c>
      <c r="F3391" s="188">
        <v>292080820.54999995</v>
      </c>
    </row>
    <row r="3392" spans="3:6">
      <c r="C3392" s="220" t="s">
        <v>1099</v>
      </c>
      <c r="D3392" s="188">
        <v>109550415</v>
      </c>
      <c r="E3392" s="188">
        <v>292110054.18000001</v>
      </c>
      <c r="F3392" s="188">
        <v>292080820.54999995</v>
      </c>
    </row>
    <row r="3393" spans="3:6">
      <c r="C3393" s="209" t="s">
        <v>3365</v>
      </c>
      <c r="D3393" s="188">
        <v>0</v>
      </c>
      <c r="E3393" s="188">
        <v>0</v>
      </c>
      <c r="F3393" s="188">
        <v>0</v>
      </c>
    </row>
    <row r="3394" spans="3:6">
      <c r="C3394" s="220" t="s">
        <v>3364</v>
      </c>
      <c r="D3394" s="188">
        <v>0</v>
      </c>
      <c r="E3394" s="188">
        <v>0</v>
      </c>
      <c r="F3394" s="188">
        <v>0</v>
      </c>
    </row>
    <row r="3395" spans="3:6">
      <c r="C3395" s="209" t="s">
        <v>3363</v>
      </c>
      <c r="D3395" s="188">
        <v>0</v>
      </c>
      <c r="E3395" s="188">
        <v>0</v>
      </c>
      <c r="F3395" s="188">
        <v>0</v>
      </c>
    </row>
    <row r="3396" spans="3:6">
      <c r="C3396" s="220" t="s">
        <v>3362</v>
      </c>
      <c r="D3396" s="188">
        <v>0</v>
      </c>
      <c r="E3396" s="188">
        <v>0</v>
      </c>
      <c r="F3396" s="188">
        <v>0</v>
      </c>
    </row>
    <row r="3397" spans="3:6">
      <c r="C3397" s="209" t="s">
        <v>557</v>
      </c>
      <c r="D3397" s="188">
        <v>813873</v>
      </c>
      <c r="E3397" s="188">
        <v>3922423.7800000003</v>
      </c>
      <c r="F3397" s="188">
        <v>3882983.3000000003</v>
      </c>
    </row>
    <row r="3398" spans="3:6">
      <c r="C3398" s="220" t="s">
        <v>904</v>
      </c>
      <c r="D3398" s="188">
        <v>813873</v>
      </c>
      <c r="E3398" s="188">
        <v>3922423.7800000003</v>
      </c>
      <c r="F3398" s="188">
        <v>3882983.3000000003</v>
      </c>
    </row>
    <row r="3399" spans="3:6">
      <c r="C3399" s="209" t="s">
        <v>558</v>
      </c>
      <c r="D3399" s="188">
        <v>472277</v>
      </c>
      <c r="E3399" s="188">
        <v>2691171.2800000003</v>
      </c>
      <c r="F3399" s="188">
        <v>2406832.91</v>
      </c>
    </row>
    <row r="3400" spans="3:6">
      <c r="C3400" s="220" t="s">
        <v>905</v>
      </c>
      <c r="D3400" s="188">
        <v>472277</v>
      </c>
      <c r="E3400" s="188">
        <v>2691171.2800000003</v>
      </c>
      <c r="F3400" s="188">
        <v>2406832.91</v>
      </c>
    </row>
    <row r="3401" spans="3:6">
      <c r="C3401" s="209" t="s">
        <v>559</v>
      </c>
      <c r="D3401" s="188">
        <v>2605992</v>
      </c>
      <c r="E3401" s="188">
        <v>1405992</v>
      </c>
      <c r="F3401" s="188">
        <v>1309403</v>
      </c>
    </row>
    <row r="3402" spans="3:6">
      <c r="C3402" s="220" t="s">
        <v>906</v>
      </c>
      <c r="D3402" s="188">
        <v>2605992</v>
      </c>
      <c r="E3402" s="188">
        <v>1405992</v>
      </c>
      <c r="F3402" s="188">
        <v>1309403</v>
      </c>
    </row>
    <row r="3403" spans="3:6">
      <c r="C3403" s="209" t="s">
        <v>3014</v>
      </c>
      <c r="D3403" s="188">
        <v>3616546</v>
      </c>
      <c r="E3403" s="188">
        <v>0</v>
      </c>
      <c r="F3403" s="188">
        <v>0</v>
      </c>
    </row>
    <row r="3404" spans="3:6">
      <c r="C3404" s="220" t="s">
        <v>3010</v>
      </c>
      <c r="D3404" s="188">
        <v>3616546</v>
      </c>
      <c r="E3404" s="188">
        <v>0</v>
      </c>
      <c r="F3404" s="188">
        <v>0</v>
      </c>
    </row>
    <row r="3405" spans="3:6">
      <c r="C3405" s="207" t="s">
        <v>560</v>
      </c>
      <c r="D3405" s="188">
        <v>1032177202</v>
      </c>
      <c r="E3405" s="188">
        <v>1559541197.4800003</v>
      </c>
      <c r="F3405" s="188">
        <v>1409750066.8399994</v>
      </c>
    </row>
    <row r="3406" spans="3:6">
      <c r="C3406" s="208" t="s">
        <v>279</v>
      </c>
      <c r="D3406" s="196">
        <v>1032177202</v>
      </c>
      <c r="E3406" s="196">
        <v>1386608732.2500002</v>
      </c>
      <c r="F3406" s="196">
        <v>1307415289.9399996</v>
      </c>
    </row>
    <row r="3407" spans="3:6">
      <c r="C3407" s="209" t="s">
        <v>1363</v>
      </c>
      <c r="D3407" s="188">
        <v>4561511</v>
      </c>
      <c r="E3407" s="188">
        <v>0.94</v>
      </c>
      <c r="F3407" s="188">
        <v>0</v>
      </c>
    </row>
    <row r="3408" spans="3:6">
      <c r="C3408" s="220" t="s">
        <v>1364</v>
      </c>
      <c r="D3408" s="188">
        <v>4561511</v>
      </c>
      <c r="E3408" s="188">
        <v>0.94</v>
      </c>
      <c r="F3408" s="188">
        <v>0</v>
      </c>
    </row>
    <row r="3409" spans="3:6">
      <c r="C3409" s="209" t="s">
        <v>1365</v>
      </c>
      <c r="D3409" s="188">
        <v>10954371</v>
      </c>
      <c r="E3409" s="188">
        <v>4218952.25</v>
      </c>
      <c r="F3409" s="188">
        <v>4218951.59</v>
      </c>
    </row>
    <row r="3410" spans="3:6">
      <c r="C3410" s="220" t="s">
        <v>1366</v>
      </c>
      <c r="D3410" s="188">
        <v>10954371</v>
      </c>
      <c r="E3410" s="188">
        <v>4218952.25</v>
      </c>
      <c r="F3410" s="188">
        <v>4218951.59</v>
      </c>
    </row>
    <row r="3411" spans="3:6">
      <c r="C3411" s="209" t="s">
        <v>1367</v>
      </c>
      <c r="D3411" s="188">
        <v>4561511</v>
      </c>
      <c r="E3411" s="188">
        <v>0.94</v>
      </c>
      <c r="F3411" s="188">
        <v>0</v>
      </c>
    </row>
    <row r="3412" spans="3:6">
      <c r="C3412" s="220" t="s">
        <v>1368</v>
      </c>
      <c r="D3412" s="188">
        <v>4561511</v>
      </c>
      <c r="E3412" s="188">
        <v>0.94</v>
      </c>
      <c r="F3412" s="188">
        <v>0</v>
      </c>
    </row>
    <row r="3413" spans="3:6">
      <c r="C3413" s="209" t="s">
        <v>1369</v>
      </c>
      <c r="D3413" s="188">
        <v>6510045</v>
      </c>
      <c r="E3413" s="188">
        <v>6089404.6600000001</v>
      </c>
      <c r="F3413" s="188">
        <v>5391204.46</v>
      </c>
    </row>
    <row r="3414" spans="3:6">
      <c r="C3414" s="220" t="s">
        <v>1370</v>
      </c>
      <c r="D3414" s="188">
        <v>6510045</v>
      </c>
      <c r="E3414" s="188">
        <v>6089404.6600000001</v>
      </c>
      <c r="F3414" s="188">
        <v>5391204.46</v>
      </c>
    </row>
    <row r="3415" spans="3:6">
      <c r="C3415" s="220" t="s">
        <v>3361</v>
      </c>
      <c r="D3415" s="188">
        <v>0</v>
      </c>
      <c r="E3415" s="188">
        <v>0</v>
      </c>
      <c r="F3415" s="188">
        <v>0</v>
      </c>
    </row>
    <row r="3416" spans="3:6">
      <c r="C3416" s="209" t="s">
        <v>1371</v>
      </c>
      <c r="D3416" s="188">
        <v>12223182</v>
      </c>
      <c r="E3416" s="188">
        <v>5296964.9800000004</v>
      </c>
      <c r="F3416" s="188">
        <v>5296964.9800000004</v>
      </c>
    </row>
    <row r="3417" spans="3:6">
      <c r="C3417" s="220" t="s">
        <v>1372</v>
      </c>
      <c r="D3417" s="188">
        <v>12223182</v>
      </c>
      <c r="E3417" s="188">
        <v>5296964.9800000004</v>
      </c>
      <c r="F3417" s="188">
        <v>5296964.9800000004</v>
      </c>
    </row>
    <row r="3418" spans="3:6">
      <c r="C3418" s="220" t="s">
        <v>3360</v>
      </c>
      <c r="D3418" s="188">
        <v>0</v>
      </c>
      <c r="E3418" s="188">
        <v>0</v>
      </c>
      <c r="F3418" s="188">
        <v>0</v>
      </c>
    </row>
    <row r="3419" spans="3:6">
      <c r="C3419" s="209" t="s">
        <v>1373</v>
      </c>
      <c r="D3419" s="188">
        <v>4561511</v>
      </c>
      <c r="E3419" s="188">
        <v>3991321.94</v>
      </c>
      <c r="F3419" s="188">
        <v>3601439.74</v>
      </c>
    </row>
    <row r="3420" spans="3:6">
      <c r="C3420" s="220" t="s">
        <v>1374</v>
      </c>
      <c r="D3420" s="188">
        <v>4561511</v>
      </c>
      <c r="E3420" s="188">
        <v>3991321.94</v>
      </c>
      <c r="F3420" s="188">
        <v>3601439.74</v>
      </c>
    </row>
    <row r="3421" spans="3:6">
      <c r="C3421" s="220" t="s">
        <v>3359</v>
      </c>
      <c r="D3421" s="188">
        <v>0</v>
      </c>
      <c r="E3421" s="188">
        <v>0</v>
      </c>
      <c r="F3421" s="188">
        <v>0</v>
      </c>
    </row>
    <row r="3422" spans="3:6">
      <c r="C3422" s="209" t="s">
        <v>1375</v>
      </c>
      <c r="D3422" s="188">
        <v>6510045</v>
      </c>
      <c r="E3422" s="188">
        <v>1.66</v>
      </c>
      <c r="F3422" s="188">
        <v>0</v>
      </c>
    </row>
    <row r="3423" spans="3:6">
      <c r="C3423" s="220" t="s">
        <v>1376</v>
      </c>
      <c r="D3423" s="188">
        <v>6510045</v>
      </c>
      <c r="E3423" s="188">
        <v>1.66</v>
      </c>
      <c r="F3423" s="188">
        <v>0</v>
      </c>
    </row>
    <row r="3424" spans="3:6">
      <c r="C3424" s="220" t="s">
        <v>3358</v>
      </c>
      <c r="D3424" s="188">
        <v>0</v>
      </c>
      <c r="E3424" s="188">
        <v>0</v>
      </c>
      <c r="F3424" s="188">
        <v>0</v>
      </c>
    </row>
    <row r="3425" spans="3:6">
      <c r="C3425" s="209" t="s">
        <v>4179</v>
      </c>
      <c r="D3425" s="188">
        <v>0</v>
      </c>
      <c r="E3425" s="188">
        <v>1602499.1300000001</v>
      </c>
      <c r="F3425" s="188">
        <v>0</v>
      </c>
    </row>
    <row r="3426" spans="3:6">
      <c r="C3426" s="220" t="s">
        <v>4178</v>
      </c>
      <c r="D3426" s="188">
        <v>0</v>
      </c>
      <c r="E3426" s="188">
        <v>1602499.1300000001</v>
      </c>
      <c r="F3426" s="188">
        <v>0</v>
      </c>
    </row>
    <row r="3427" spans="3:6">
      <c r="C3427" s="209" t="s">
        <v>3874</v>
      </c>
      <c r="D3427" s="188">
        <v>0</v>
      </c>
      <c r="E3427" s="188">
        <v>392971546.03000003</v>
      </c>
      <c r="F3427" s="188">
        <v>392971546.01999998</v>
      </c>
    </row>
    <row r="3428" spans="3:6">
      <c r="C3428" s="220" t="s">
        <v>3664</v>
      </c>
      <c r="D3428" s="188">
        <v>0</v>
      </c>
      <c r="E3428" s="188">
        <v>71285213.359999999</v>
      </c>
      <c r="F3428" s="188">
        <v>71285213.349999994</v>
      </c>
    </row>
    <row r="3429" spans="3:6">
      <c r="C3429" s="220" t="s">
        <v>3663</v>
      </c>
      <c r="D3429" s="188">
        <v>0</v>
      </c>
      <c r="E3429" s="188">
        <v>321686332.67000002</v>
      </c>
      <c r="F3429" s="188">
        <v>321686332.67000002</v>
      </c>
    </row>
    <row r="3430" spans="3:6">
      <c r="C3430" s="209" t="s">
        <v>3357</v>
      </c>
      <c r="D3430" s="188">
        <v>0</v>
      </c>
      <c r="E3430" s="188">
        <v>0</v>
      </c>
      <c r="F3430" s="188">
        <v>0</v>
      </c>
    </row>
    <row r="3431" spans="3:6">
      <c r="C3431" s="220" t="s">
        <v>3356</v>
      </c>
      <c r="D3431" s="188">
        <v>0</v>
      </c>
      <c r="E3431" s="188">
        <v>0</v>
      </c>
      <c r="F3431" s="188">
        <v>0</v>
      </c>
    </row>
    <row r="3432" spans="3:6">
      <c r="C3432" s="209" t="s">
        <v>4240</v>
      </c>
      <c r="D3432" s="188">
        <v>0</v>
      </c>
      <c r="E3432" s="188">
        <v>86780000</v>
      </c>
      <c r="F3432" s="188">
        <v>86780000</v>
      </c>
    </row>
    <row r="3433" spans="3:6">
      <c r="C3433" s="220" t="s">
        <v>4239</v>
      </c>
      <c r="D3433" s="188">
        <v>0</v>
      </c>
      <c r="E3433" s="188">
        <v>86780000</v>
      </c>
      <c r="F3433" s="188">
        <v>86780000</v>
      </c>
    </row>
    <row r="3434" spans="3:6">
      <c r="C3434" s="209" t="s">
        <v>3355</v>
      </c>
      <c r="D3434" s="188">
        <v>0</v>
      </c>
      <c r="E3434" s="188">
        <v>0</v>
      </c>
      <c r="F3434" s="188">
        <v>0</v>
      </c>
    </row>
    <row r="3435" spans="3:6">
      <c r="C3435" s="220" t="s">
        <v>3354</v>
      </c>
      <c r="D3435" s="188">
        <v>0</v>
      </c>
      <c r="E3435" s="188">
        <v>0</v>
      </c>
      <c r="F3435" s="188">
        <v>0</v>
      </c>
    </row>
    <row r="3436" spans="3:6">
      <c r="C3436" s="209" t="s">
        <v>3353</v>
      </c>
      <c r="D3436" s="188">
        <v>0</v>
      </c>
      <c r="E3436" s="188">
        <v>0</v>
      </c>
      <c r="F3436" s="188">
        <v>0</v>
      </c>
    </row>
    <row r="3437" spans="3:6">
      <c r="C3437" s="220" t="s">
        <v>3352</v>
      </c>
      <c r="D3437" s="188">
        <v>0</v>
      </c>
      <c r="E3437" s="188">
        <v>0</v>
      </c>
      <c r="F3437" s="188">
        <v>0</v>
      </c>
    </row>
    <row r="3438" spans="3:6">
      <c r="C3438" s="209" t="s">
        <v>4294</v>
      </c>
      <c r="D3438" s="188">
        <v>0</v>
      </c>
      <c r="E3438" s="188">
        <v>14013435</v>
      </c>
      <c r="F3438" s="188">
        <v>0</v>
      </c>
    </row>
    <row r="3439" spans="3:6">
      <c r="C3439" s="220" t="s">
        <v>4293</v>
      </c>
      <c r="D3439" s="188">
        <v>0</v>
      </c>
      <c r="E3439" s="188">
        <v>14013435</v>
      </c>
      <c r="F3439" s="188">
        <v>0</v>
      </c>
    </row>
    <row r="3440" spans="3:6">
      <c r="C3440" s="209" t="s">
        <v>3351</v>
      </c>
      <c r="D3440" s="188">
        <v>0</v>
      </c>
      <c r="E3440" s="188">
        <v>0</v>
      </c>
      <c r="F3440" s="188">
        <v>0</v>
      </c>
    </row>
    <row r="3441" spans="3:6">
      <c r="C3441" s="220" t="s">
        <v>3350</v>
      </c>
      <c r="D3441" s="188">
        <v>0</v>
      </c>
      <c r="E3441" s="188">
        <v>0</v>
      </c>
      <c r="F3441" s="188">
        <v>0</v>
      </c>
    </row>
    <row r="3442" spans="3:6">
      <c r="C3442" s="209" t="s">
        <v>1031</v>
      </c>
      <c r="D3442" s="188">
        <v>17110090</v>
      </c>
      <c r="E3442" s="188">
        <v>29596596.699999999</v>
      </c>
      <c r="F3442" s="188">
        <v>29596596.699999999</v>
      </c>
    </row>
    <row r="3443" spans="3:6">
      <c r="C3443" s="220" t="s">
        <v>1032</v>
      </c>
      <c r="D3443" s="188">
        <v>17110090</v>
      </c>
      <c r="E3443" s="188">
        <v>29596596.699999999</v>
      </c>
      <c r="F3443" s="188">
        <v>29596596.699999999</v>
      </c>
    </row>
    <row r="3444" spans="3:6">
      <c r="C3444" s="209" t="s">
        <v>561</v>
      </c>
      <c r="D3444" s="188">
        <v>27732712</v>
      </c>
      <c r="E3444" s="188">
        <v>34563993.340000004</v>
      </c>
      <c r="F3444" s="188">
        <v>34056645.189999998</v>
      </c>
    </row>
    <row r="3445" spans="3:6">
      <c r="C3445" s="220" t="s">
        <v>907</v>
      </c>
      <c r="D3445" s="188">
        <v>27732712</v>
      </c>
      <c r="E3445" s="188">
        <v>34563993.340000004</v>
      </c>
      <c r="F3445" s="188">
        <v>34056645.189999998</v>
      </c>
    </row>
    <row r="3446" spans="3:6">
      <c r="C3446" s="209" t="s">
        <v>562</v>
      </c>
      <c r="D3446" s="188">
        <v>4945292</v>
      </c>
      <c r="E3446" s="188">
        <v>1</v>
      </c>
      <c r="F3446" s="188">
        <v>0</v>
      </c>
    </row>
    <row r="3447" spans="3:6">
      <c r="C3447" s="220" t="s">
        <v>908</v>
      </c>
      <c r="D3447" s="188">
        <v>4945292</v>
      </c>
      <c r="E3447" s="188">
        <v>1</v>
      </c>
      <c r="F3447" s="188">
        <v>0</v>
      </c>
    </row>
    <row r="3448" spans="3:6">
      <c r="C3448" s="209" t="s">
        <v>3873</v>
      </c>
      <c r="D3448" s="188">
        <v>1764860</v>
      </c>
      <c r="E3448" s="188">
        <v>6292803.7300000004</v>
      </c>
      <c r="F3448" s="188">
        <v>6292703.6699999999</v>
      </c>
    </row>
    <row r="3449" spans="3:6">
      <c r="C3449" s="220" t="s">
        <v>909</v>
      </c>
      <c r="D3449" s="188">
        <v>1764860</v>
      </c>
      <c r="E3449" s="188">
        <v>6292803.7300000004</v>
      </c>
      <c r="F3449" s="188">
        <v>6292703.6699999999</v>
      </c>
    </row>
    <row r="3450" spans="3:6">
      <c r="C3450" s="209" t="s">
        <v>387</v>
      </c>
      <c r="D3450" s="188">
        <v>0</v>
      </c>
      <c r="E3450" s="188">
        <v>20594591.18</v>
      </c>
      <c r="F3450" s="188">
        <v>20594591.18</v>
      </c>
    </row>
    <row r="3451" spans="3:6">
      <c r="C3451" s="220" t="s">
        <v>721</v>
      </c>
      <c r="D3451" s="188">
        <v>0</v>
      </c>
      <c r="E3451" s="188">
        <v>20594591.18</v>
      </c>
      <c r="F3451" s="188">
        <v>20594591.18</v>
      </c>
    </row>
    <row r="3452" spans="3:6">
      <c r="C3452" s="209" t="s">
        <v>2781</v>
      </c>
      <c r="D3452" s="188">
        <v>19151206</v>
      </c>
      <c r="E3452" s="188">
        <v>18193646</v>
      </c>
      <c r="F3452" s="188">
        <v>18193646</v>
      </c>
    </row>
    <row r="3453" spans="3:6">
      <c r="C3453" s="220" t="s">
        <v>2782</v>
      </c>
      <c r="D3453" s="188">
        <v>19151206</v>
      </c>
      <c r="E3453" s="188">
        <v>18193646</v>
      </c>
      <c r="F3453" s="188">
        <v>18193646</v>
      </c>
    </row>
    <row r="3454" spans="3:6">
      <c r="C3454" s="209" t="s">
        <v>563</v>
      </c>
      <c r="D3454" s="188">
        <v>5742217</v>
      </c>
      <c r="E3454" s="188">
        <v>48958483.990000002</v>
      </c>
      <c r="F3454" s="188">
        <v>32668542.989999998</v>
      </c>
    </row>
    <row r="3455" spans="3:6">
      <c r="C3455" s="220" t="s">
        <v>910</v>
      </c>
      <c r="D3455" s="188">
        <v>5742217</v>
      </c>
      <c r="E3455" s="188">
        <v>48958483.990000002</v>
      </c>
      <c r="F3455" s="188">
        <v>32668542.989999998</v>
      </c>
    </row>
    <row r="3456" spans="3:6">
      <c r="C3456" s="209" t="s">
        <v>3872</v>
      </c>
      <c r="D3456" s="188">
        <v>1999367</v>
      </c>
      <c r="E3456" s="188">
        <v>1</v>
      </c>
      <c r="F3456" s="188">
        <v>0</v>
      </c>
    </row>
    <row r="3457" spans="3:6">
      <c r="C3457" s="220" t="s">
        <v>4205</v>
      </c>
      <c r="D3457" s="188">
        <v>1999367</v>
      </c>
      <c r="E3457" s="188">
        <v>1</v>
      </c>
      <c r="F3457" s="188">
        <v>0</v>
      </c>
    </row>
    <row r="3458" spans="3:6">
      <c r="C3458" s="209" t="s">
        <v>564</v>
      </c>
      <c r="D3458" s="188">
        <v>2724072</v>
      </c>
      <c r="E3458" s="188">
        <v>0</v>
      </c>
      <c r="F3458" s="188">
        <v>0</v>
      </c>
    </row>
    <row r="3459" spans="3:6">
      <c r="C3459" s="220" t="s">
        <v>911</v>
      </c>
      <c r="D3459" s="188">
        <v>2724072</v>
      </c>
      <c r="E3459" s="188">
        <v>0</v>
      </c>
      <c r="F3459" s="188">
        <v>0</v>
      </c>
    </row>
    <row r="3460" spans="3:6">
      <c r="C3460" s="209" t="s">
        <v>3015</v>
      </c>
      <c r="D3460" s="188">
        <v>4562691</v>
      </c>
      <c r="E3460" s="188">
        <v>0</v>
      </c>
      <c r="F3460" s="188">
        <v>0</v>
      </c>
    </row>
    <row r="3461" spans="3:6">
      <c r="C3461" s="220" t="s">
        <v>3016</v>
      </c>
      <c r="D3461" s="188">
        <v>4562691</v>
      </c>
      <c r="E3461" s="188">
        <v>0</v>
      </c>
      <c r="F3461" s="188">
        <v>0</v>
      </c>
    </row>
    <row r="3462" spans="3:6">
      <c r="C3462" s="209" t="s">
        <v>3017</v>
      </c>
      <c r="D3462" s="188">
        <v>15225234</v>
      </c>
      <c r="E3462" s="188">
        <v>1</v>
      </c>
      <c r="F3462" s="188">
        <v>0</v>
      </c>
    </row>
    <row r="3463" spans="3:6">
      <c r="C3463" s="220" t="s">
        <v>3018</v>
      </c>
      <c r="D3463" s="188">
        <v>15225234</v>
      </c>
      <c r="E3463" s="188">
        <v>1</v>
      </c>
      <c r="F3463" s="188">
        <v>0</v>
      </c>
    </row>
    <row r="3464" spans="3:6">
      <c r="C3464" s="209" t="s">
        <v>3019</v>
      </c>
      <c r="D3464" s="188">
        <v>7694092</v>
      </c>
      <c r="E3464" s="188">
        <v>0</v>
      </c>
      <c r="F3464" s="188">
        <v>0</v>
      </c>
    </row>
    <row r="3465" spans="3:6">
      <c r="C3465" s="220" t="s">
        <v>3020</v>
      </c>
      <c r="D3465" s="188">
        <v>7694092</v>
      </c>
      <c r="E3465" s="188">
        <v>0</v>
      </c>
      <c r="F3465" s="188">
        <v>0</v>
      </c>
    </row>
    <row r="3466" spans="3:6">
      <c r="C3466" s="209" t="s">
        <v>565</v>
      </c>
      <c r="D3466" s="188">
        <v>51505022</v>
      </c>
      <c r="E3466" s="188">
        <v>41757129</v>
      </c>
      <c r="F3466" s="188">
        <v>41757127.299999997</v>
      </c>
    </row>
    <row r="3467" spans="3:6">
      <c r="C3467" s="220" t="s">
        <v>912</v>
      </c>
      <c r="D3467" s="188">
        <v>51505022</v>
      </c>
      <c r="E3467" s="188">
        <v>41757129</v>
      </c>
      <c r="F3467" s="188">
        <v>41757127.299999997</v>
      </c>
    </row>
    <row r="3468" spans="3:6">
      <c r="C3468" s="209" t="s">
        <v>566</v>
      </c>
      <c r="D3468" s="188">
        <v>34929333</v>
      </c>
      <c r="E3468" s="188">
        <v>54482287.060000002</v>
      </c>
      <c r="F3468" s="188">
        <v>36783574.880000003</v>
      </c>
    </row>
    <row r="3469" spans="3:6">
      <c r="C3469" s="220" t="s">
        <v>913</v>
      </c>
      <c r="D3469" s="188">
        <v>34929333</v>
      </c>
      <c r="E3469" s="188">
        <v>54482287.060000002</v>
      </c>
      <c r="F3469" s="188">
        <v>36783574.880000003</v>
      </c>
    </row>
    <row r="3470" spans="3:6">
      <c r="C3470" s="209" t="s">
        <v>3871</v>
      </c>
      <c r="D3470" s="188">
        <v>87879417</v>
      </c>
      <c r="E3470" s="188">
        <v>120148170.54000001</v>
      </c>
      <c r="F3470" s="188">
        <v>120148170.41</v>
      </c>
    </row>
    <row r="3471" spans="3:6">
      <c r="C3471" s="220" t="s">
        <v>2783</v>
      </c>
      <c r="D3471" s="188">
        <v>87879417</v>
      </c>
      <c r="E3471" s="188">
        <v>120148170.54000001</v>
      </c>
      <c r="F3471" s="188">
        <v>120148170.41</v>
      </c>
    </row>
    <row r="3472" spans="3:6">
      <c r="C3472" s="209" t="s">
        <v>3870</v>
      </c>
      <c r="D3472" s="188">
        <v>18159739</v>
      </c>
      <c r="E3472" s="188">
        <v>2721269</v>
      </c>
      <c r="F3472" s="188">
        <v>2721268.93</v>
      </c>
    </row>
    <row r="3473" spans="3:6">
      <c r="C3473" s="220" t="s">
        <v>2805</v>
      </c>
      <c r="D3473" s="188">
        <v>18159739</v>
      </c>
      <c r="E3473" s="188">
        <v>2721269</v>
      </c>
      <c r="F3473" s="188">
        <v>2721268.93</v>
      </c>
    </row>
    <row r="3474" spans="3:6">
      <c r="C3474" s="209" t="s">
        <v>2784</v>
      </c>
      <c r="D3474" s="188">
        <v>18141523</v>
      </c>
      <c r="E3474" s="188">
        <v>41681838.909999996</v>
      </c>
      <c r="F3474" s="188">
        <v>41681838.909999996</v>
      </c>
    </row>
    <row r="3475" spans="3:6">
      <c r="C3475" s="220" t="s">
        <v>2785</v>
      </c>
      <c r="D3475" s="188">
        <v>18141523</v>
      </c>
      <c r="E3475" s="188">
        <v>41681838.909999996</v>
      </c>
      <c r="F3475" s="188">
        <v>41681838.909999996</v>
      </c>
    </row>
    <row r="3476" spans="3:6">
      <c r="C3476" s="209" t="s">
        <v>4292</v>
      </c>
      <c r="D3476" s="188">
        <v>0</v>
      </c>
      <c r="E3476" s="188">
        <v>0</v>
      </c>
      <c r="F3476" s="188">
        <v>0</v>
      </c>
    </row>
    <row r="3477" spans="3:6">
      <c r="C3477" s="220" t="s">
        <v>4291</v>
      </c>
      <c r="D3477" s="188">
        <v>0</v>
      </c>
      <c r="E3477" s="188">
        <v>0</v>
      </c>
      <c r="F3477" s="188">
        <v>0</v>
      </c>
    </row>
    <row r="3478" spans="3:6">
      <c r="C3478" s="209" t="s">
        <v>3021</v>
      </c>
      <c r="D3478" s="188">
        <v>7564426</v>
      </c>
      <c r="E3478" s="188">
        <v>0</v>
      </c>
      <c r="F3478" s="188">
        <v>0</v>
      </c>
    </row>
    <row r="3479" spans="3:6">
      <c r="C3479" s="220" t="s">
        <v>3022</v>
      </c>
      <c r="D3479" s="188">
        <v>7564426</v>
      </c>
      <c r="E3479" s="188">
        <v>0</v>
      </c>
      <c r="F3479" s="188">
        <v>0</v>
      </c>
    </row>
    <row r="3480" spans="3:6">
      <c r="C3480" s="209" t="s">
        <v>2665</v>
      </c>
      <c r="D3480" s="188">
        <v>18611549</v>
      </c>
      <c r="E3480" s="188">
        <v>2000389</v>
      </c>
      <c r="F3480" s="188">
        <v>2000000</v>
      </c>
    </row>
    <row r="3481" spans="3:6">
      <c r="C3481" s="220" t="s">
        <v>2666</v>
      </c>
      <c r="D3481" s="188">
        <v>18611549</v>
      </c>
      <c r="E3481" s="188">
        <v>2000389</v>
      </c>
      <c r="F3481" s="188">
        <v>2000000</v>
      </c>
    </row>
    <row r="3482" spans="3:6">
      <c r="C3482" s="209" t="s">
        <v>2667</v>
      </c>
      <c r="D3482" s="188">
        <v>37326861</v>
      </c>
      <c r="E3482" s="188">
        <v>30145008</v>
      </c>
      <c r="F3482" s="188">
        <v>30125615.199999999</v>
      </c>
    </row>
    <row r="3483" spans="3:6">
      <c r="C3483" s="220" t="s">
        <v>2668</v>
      </c>
      <c r="D3483" s="188">
        <v>37326861</v>
      </c>
      <c r="E3483" s="188">
        <v>30145008</v>
      </c>
      <c r="F3483" s="188">
        <v>30125615.199999999</v>
      </c>
    </row>
    <row r="3484" spans="3:6">
      <c r="C3484" s="209" t="s">
        <v>2669</v>
      </c>
      <c r="D3484" s="188">
        <v>44273355</v>
      </c>
      <c r="E3484" s="188">
        <v>21498919</v>
      </c>
      <c r="F3484" s="188">
        <v>21498730</v>
      </c>
    </row>
    <row r="3485" spans="3:6">
      <c r="C3485" s="220" t="s">
        <v>2670</v>
      </c>
      <c r="D3485" s="188">
        <v>40250191</v>
      </c>
      <c r="E3485" s="188">
        <v>21498917</v>
      </c>
      <c r="F3485" s="188">
        <v>21498730</v>
      </c>
    </row>
    <row r="3486" spans="3:6">
      <c r="C3486" s="220" t="s">
        <v>2786</v>
      </c>
      <c r="D3486" s="188">
        <v>4023164</v>
      </c>
      <c r="E3486" s="188">
        <v>2</v>
      </c>
      <c r="F3486" s="188">
        <v>0</v>
      </c>
    </row>
    <row r="3487" spans="3:6">
      <c r="C3487" s="209" t="s">
        <v>2787</v>
      </c>
      <c r="D3487" s="188">
        <v>2390995</v>
      </c>
      <c r="E3487" s="188">
        <v>2</v>
      </c>
      <c r="F3487" s="188">
        <v>0</v>
      </c>
    </row>
    <row r="3488" spans="3:6">
      <c r="C3488" s="220" t="s">
        <v>2788</v>
      </c>
      <c r="D3488" s="188">
        <v>2390995</v>
      </c>
      <c r="E3488" s="188">
        <v>2</v>
      </c>
      <c r="F3488" s="188">
        <v>0</v>
      </c>
    </row>
    <row r="3489" spans="3:6">
      <c r="C3489" s="209" t="s">
        <v>2323</v>
      </c>
      <c r="D3489" s="188">
        <v>6683666</v>
      </c>
      <c r="E3489" s="188">
        <v>1</v>
      </c>
      <c r="F3489" s="188">
        <v>0</v>
      </c>
    </row>
    <row r="3490" spans="3:6">
      <c r="C3490" s="220" t="s">
        <v>2324</v>
      </c>
      <c r="D3490" s="188">
        <v>6683666</v>
      </c>
      <c r="E3490" s="188">
        <v>1</v>
      </c>
      <c r="F3490" s="188">
        <v>0</v>
      </c>
    </row>
    <row r="3491" spans="3:6">
      <c r="C3491" s="209" t="s">
        <v>567</v>
      </c>
      <c r="D3491" s="188">
        <v>19505331</v>
      </c>
      <c r="E3491" s="188">
        <v>42093049.839999996</v>
      </c>
      <c r="F3491" s="188">
        <v>39071419.189999998</v>
      </c>
    </row>
    <row r="3492" spans="3:6">
      <c r="C3492" s="220" t="s">
        <v>914</v>
      </c>
      <c r="D3492" s="188">
        <v>14770199</v>
      </c>
      <c r="E3492" s="188">
        <v>42093048.839999996</v>
      </c>
      <c r="F3492" s="188">
        <v>39071419.189999998</v>
      </c>
    </row>
    <row r="3493" spans="3:6">
      <c r="C3493" s="220" t="s">
        <v>2325</v>
      </c>
      <c r="D3493" s="188">
        <v>4735132</v>
      </c>
      <c r="E3493" s="188">
        <v>1</v>
      </c>
      <c r="F3493" s="188">
        <v>0</v>
      </c>
    </row>
    <row r="3494" spans="3:6">
      <c r="C3494" s="209" t="s">
        <v>3023</v>
      </c>
      <c r="D3494" s="188">
        <v>11127992</v>
      </c>
      <c r="E3494" s="188">
        <v>1</v>
      </c>
      <c r="F3494" s="188">
        <v>0</v>
      </c>
    </row>
    <row r="3495" spans="3:6">
      <c r="C3495" s="220" t="s">
        <v>2556</v>
      </c>
      <c r="D3495" s="188">
        <v>11127992</v>
      </c>
      <c r="E3495" s="188">
        <v>1</v>
      </c>
      <c r="F3495" s="188">
        <v>0</v>
      </c>
    </row>
    <row r="3496" spans="3:6">
      <c r="C3496" s="209" t="s">
        <v>3869</v>
      </c>
      <c r="D3496" s="188">
        <v>2789356</v>
      </c>
      <c r="E3496" s="188">
        <v>2</v>
      </c>
      <c r="F3496" s="188">
        <v>0</v>
      </c>
    </row>
    <row r="3497" spans="3:6">
      <c r="C3497" s="220" t="s">
        <v>3024</v>
      </c>
      <c r="D3497" s="188">
        <v>2789356</v>
      </c>
      <c r="E3497" s="188">
        <v>2</v>
      </c>
      <c r="F3497" s="188">
        <v>0</v>
      </c>
    </row>
    <row r="3498" spans="3:6">
      <c r="C3498" s="209" t="s">
        <v>2723</v>
      </c>
      <c r="D3498" s="188">
        <v>11127992</v>
      </c>
      <c r="E3498" s="188">
        <v>1</v>
      </c>
      <c r="F3498" s="188">
        <v>0</v>
      </c>
    </row>
    <row r="3499" spans="3:6">
      <c r="C3499" s="220" t="s">
        <v>2326</v>
      </c>
      <c r="D3499" s="188">
        <v>11127992</v>
      </c>
      <c r="E3499" s="188">
        <v>1</v>
      </c>
      <c r="F3499" s="188">
        <v>0</v>
      </c>
    </row>
    <row r="3500" spans="3:6">
      <c r="C3500" s="209" t="s">
        <v>2327</v>
      </c>
      <c r="D3500" s="188">
        <v>6683666</v>
      </c>
      <c r="E3500" s="188">
        <v>1</v>
      </c>
      <c r="F3500" s="188">
        <v>0</v>
      </c>
    </row>
    <row r="3501" spans="3:6">
      <c r="C3501" s="220" t="s">
        <v>2328</v>
      </c>
      <c r="D3501" s="188">
        <v>6683666</v>
      </c>
      <c r="E3501" s="188">
        <v>1</v>
      </c>
      <c r="F3501" s="188">
        <v>0</v>
      </c>
    </row>
    <row r="3502" spans="3:6">
      <c r="C3502" s="209" t="s">
        <v>2329</v>
      </c>
      <c r="D3502" s="188">
        <v>6683666</v>
      </c>
      <c r="E3502" s="188">
        <v>1</v>
      </c>
      <c r="F3502" s="188">
        <v>0</v>
      </c>
    </row>
    <row r="3503" spans="3:6">
      <c r="C3503" s="220" t="s">
        <v>2330</v>
      </c>
      <c r="D3503" s="188">
        <v>6683666</v>
      </c>
      <c r="E3503" s="188">
        <v>1</v>
      </c>
      <c r="F3503" s="188">
        <v>0</v>
      </c>
    </row>
    <row r="3504" spans="3:6">
      <c r="C3504" s="209" t="s">
        <v>3868</v>
      </c>
      <c r="D3504" s="188">
        <v>13760435</v>
      </c>
      <c r="E3504" s="188">
        <v>2</v>
      </c>
      <c r="F3504" s="188">
        <v>0</v>
      </c>
    </row>
    <row r="3505" spans="3:6">
      <c r="C3505" s="220" t="s">
        <v>3025</v>
      </c>
      <c r="D3505" s="188">
        <v>13760435</v>
      </c>
      <c r="E3505" s="188">
        <v>2</v>
      </c>
      <c r="F3505" s="188">
        <v>0</v>
      </c>
    </row>
    <row r="3506" spans="3:6">
      <c r="C3506" s="209" t="s">
        <v>3867</v>
      </c>
      <c r="D3506" s="188">
        <v>6683666</v>
      </c>
      <c r="E3506" s="188">
        <v>1</v>
      </c>
      <c r="F3506" s="188">
        <v>0</v>
      </c>
    </row>
    <row r="3507" spans="3:6">
      <c r="C3507" s="220" t="s">
        <v>2331</v>
      </c>
      <c r="D3507" s="188">
        <v>6683666</v>
      </c>
      <c r="E3507" s="188">
        <v>1</v>
      </c>
      <c r="F3507" s="188">
        <v>0</v>
      </c>
    </row>
    <row r="3508" spans="3:6">
      <c r="C3508" s="209" t="s">
        <v>3026</v>
      </c>
      <c r="D3508" s="188">
        <v>2049849</v>
      </c>
      <c r="E3508" s="188">
        <v>0</v>
      </c>
      <c r="F3508" s="188">
        <v>0</v>
      </c>
    </row>
    <row r="3509" spans="3:6">
      <c r="C3509" s="220" t="s">
        <v>3027</v>
      </c>
      <c r="D3509" s="188">
        <v>2049849</v>
      </c>
      <c r="E3509" s="188">
        <v>0</v>
      </c>
      <c r="F3509" s="188">
        <v>0</v>
      </c>
    </row>
    <row r="3510" spans="3:6">
      <c r="C3510" s="209" t="s">
        <v>3866</v>
      </c>
      <c r="D3510" s="188">
        <v>10106363</v>
      </c>
      <c r="E3510" s="188">
        <v>2</v>
      </c>
      <c r="F3510" s="188">
        <v>0</v>
      </c>
    </row>
    <row r="3511" spans="3:6">
      <c r="C3511" s="220" t="s">
        <v>4204</v>
      </c>
      <c r="D3511" s="188">
        <v>10106363</v>
      </c>
      <c r="E3511" s="188">
        <v>2</v>
      </c>
      <c r="F3511" s="188">
        <v>0</v>
      </c>
    </row>
    <row r="3512" spans="3:6">
      <c r="C3512" s="209" t="s">
        <v>2332</v>
      </c>
      <c r="D3512" s="188">
        <v>6683666</v>
      </c>
      <c r="E3512" s="188">
        <v>0</v>
      </c>
      <c r="F3512" s="188">
        <v>0</v>
      </c>
    </row>
    <row r="3513" spans="3:6">
      <c r="C3513" s="220" t="s">
        <v>2333</v>
      </c>
      <c r="D3513" s="188">
        <v>6683666</v>
      </c>
      <c r="E3513" s="188">
        <v>0</v>
      </c>
      <c r="F3513" s="188">
        <v>0</v>
      </c>
    </row>
    <row r="3514" spans="3:6">
      <c r="C3514" s="209" t="s">
        <v>3865</v>
      </c>
      <c r="D3514" s="188">
        <v>8886803</v>
      </c>
      <c r="E3514" s="188">
        <v>2</v>
      </c>
      <c r="F3514" s="188">
        <v>0</v>
      </c>
    </row>
    <row r="3515" spans="3:6">
      <c r="C3515" s="220" t="s">
        <v>3028</v>
      </c>
      <c r="D3515" s="188">
        <v>8886803</v>
      </c>
      <c r="E3515" s="188">
        <v>2</v>
      </c>
      <c r="F3515" s="188">
        <v>0</v>
      </c>
    </row>
    <row r="3516" spans="3:6">
      <c r="C3516" s="209" t="s">
        <v>2334</v>
      </c>
      <c r="D3516" s="188">
        <v>11127992</v>
      </c>
      <c r="E3516" s="188">
        <v>0</v>
      </c>
      <c r="F3516" s="188">
        <v>0</v>
      </c>
    </row>
    <row r="3517" spans="3:6">
      <c r="C3517" s="220" t="s">
        <v>2335</v>
      </c>
      <c r="D3517" s="188">
        <v>11127992</v>
      </c>
      <c r="E3517" s="188">
        <v>0</v>
      </c>
      <c r="F3517" s="188">
        <v>0</v>
      </c>
    </row>
    <row r="3518" spans="3:6">
      <c r="C3518" s="209" t="s">
        <v>3864</v>
      </c>
      <c r="D3518" s="188">
        <v>9277539</v>
      </c>
      <c r="E3518" s="188">
        <v>2</v>
      </c>
      <c r="F3518" s="188">
        <v>0</v>
      </c>
    </row>
    <row r="3519" spans="3:6">
      <c r="C3519" s="220" t="s">
        <v>3029</v>
      </c>
      <c r="D3519" s="188">
        <v>9277539</v>
      </c>
      <c r="E3519" s="188">
        <v>2</v>
      </c>
      <c r="F3519" s="188">
        <v>0</v>
      </c>
    </row>
    <row r="3520" spans="3:6">
      <c r="C3520" s="209" t="s">
        <v>2336</v>
      </c>
      <c r="D3520" s="188">
        <v>4735132</v>
      </c>
      <c r="E3520" s="188">
        <v>0</v>
      </c>
      <c r="F3520" s="188">
        <v>0</v>
      </c>
    </row>
    <row r="3521" spans="3:6">
      <c r="C3521" s="220" t="s">
        <v>2337</v>
      </c>
      <c r="D3521" s="188">
        <v>4735132</v>
      </c>
      <c r="E3521" s="188">
        <v>0</v>
      </c>
      <c r="F3521" s="188">
        <v>0</v>
      </c>
    </row>
    <row r="3522" spans="3:6">
      <c r="C3522" s="209" t="s">
        <v>3863</v>
      </c>
      <c r="D3522" s="188">
        <v>8375826</v>
      </c>
      <c r="E3522" s="188">
        <v>2</v>
      </c>
      <c r="F3522" s="188">
        <v>0</v>
      </c>
    </row>
    <row r="3523" spans="3:6">
      <c r="C3523" s="220" t="s">
        <v>2789</v>
      </c>
      <c r="D3523" s="188">
        <v>8375826</v>
      </c>
      <c r="E3523" s="188">
        <v>2</v>
      </c>
      <c r="F3523" s="188">
        <v>0</v>
      </c>
    </row>
    <row r="3524" spans="3:6">
      <c r="C3524" s="209" t="s">
        <v>2338</v>
      </c>
      <c r="D3524" s="188">
        <v>6683666</v>
      </c>
      <c r="E3524" s="188">
        <v>1</v>
      </c>
      <c r="F3524" s="188">
        <v>0</v>
      </c>
    </row>
    <row r="3525" spans="3:6">
      <c r="C3525" s="220" t="s">
        <v>2339</v>
      </c>
      <c r="D3525" s="188">
        <v>6683666</v>
      </c>
      <c r="E3525" s="188">
        <v>1</v>
      </c>
      <c r="F3525" s="188">
        <v>0</v>
      </c>
    </row>
    <row r="3526" spans="3:6">
      <c r="C3526" s="209" t="s">
        <v>3862</v>
      </c>
      <c r="D3526" s="188">
        <v>2522874</v>
      </c>
      <c r="E3526" s="188">
        <v>6500001</v>
      </c>
      <c r="F3526" s="188">
        <v>6500000</v>
      </c>
    </row>
    <row r="3527" spans="3:6">
      <c r="C3527" s="220" t="s">
        <v>2790</v>
      </c>
      <c r="D3527" s="188">
        <v>2522874</v>
      </c>
      <c r="E3527" s="188">
        <v>6500001</v>
      </c>
      <c r="F3527" s="188">
        <v>6500000</v>
      </c>
    </row>
    <row r="3528" spans="3:6">
      <c r="C3528" s="209" t="s">
        <v>2340</v>
      </c>
      <c r="D3528" s="188">
        <v>6683666</v>
      </c>
      <c r="E3528" s="188">
        <v>1</v>
      </c>
      <c r="F3528" s="188">
        <v>0</v>
      </c>
    </row>
    <row r="3529" spans="3:6">
      <c r="C3529" s="220" t="s">
        <v>2341</v>
      </c>
      <c r="D3529" s="188">
        <v>6683666</v>
      </c>
      <c r="E3529" s="188">
        <v>1</v>
      </c>
      <c r="F3529" s="188">
        <v>0</v>
      </c>
    </row>
    <row r="3530" spans="3:6">
      <c r="C3530" s="209" t="s">
        <v>2342</v>
      </c>
      <c r="D3530" s="188">
        <v>6683666</v>
      </c>
      <c r="E3530" s="188">
        <v>5435921.5700000003</v>
      </c>
      <c r="F3530" s="188">
        <v>5435919.5700000003</v>
      </c>
    </row>
    <row r="3531" spans="3:6">
      <c r="C3531" s="220" t="s">
        <v>2343</v>
      </c>
      <c r="D3531" s="188">
        <v>6683666</v>
      </c>
      <c r="E3531" s="188">
        <v>5435921.5700000003</v>
      </c>
      <c r="F3531" s="188">
        <v>5435919.5700000003</v>
      </c>
    </row>
    <row r="3532" spans="3:6">
      <c r="C3532" s="209" t="s">
        <v>2344</v>
      </c>
      <c r="D3532" s="188">
        <v>11127992</v>
      </c>
      <c r="E3532" s="188">
        <v>1</v>
      </c>
      <c r="F3532" s="188">
        <v>0</v>
      </c>
    </row>
    <row r="3533" spans="3:6">
      <c r="C3533" s="220" t="s">
        <v>2345</v>
      </c>
      <c r="D3533" s="188">
        <v>11127992</v>
      </c>
      <c r="E3533" s="188">
        <v>1</v>
      </c>
      <c r="F3533" s="188">
        <v>0</v>
      </c>
    </row>
    <row r="3534" spans="3:6">
      <c r="C3534" s="209" t="s">
        <v>3861</v>
      </c>
      <c r="D3534" s="188">
        <v>29858470</v>
      </c>
      <c r="E3534" s="188">
        <v>0</v>
      </c>
      <c r="F3534" s="188">
        <v>0</v>
      </c>
    </row>
    <row r="3535" spans="3:6">
      <c r="C3535" s="220" t="s">
        <v>2671</v>
      </c>
      <c r="D3535" s="188">
        <v>29858470</v>
      </c>
      <c r="E3535" s="188">
        <v>0</v>
      </c>
      <c r="F3535" s="188">
        <v>0</v>
      </c>
    </row>
    <row r="3536" spans="3:6">
      <c r="C3536" s="209" t="s">
        <v>3860</v>
      </c>
      <c r="D3536" s="188">
        <v>4735132</v>
      </c>
      <c r="E3536" s="188">
        <v>39536322.770000003</v>
      </c>
      <c r="F3536" s="188">
        <v>16516341.15</v>
      </c>
    </row>
    <row r="3537" spans="3:6">
      <c r="C3537" s="220" t="s">
        <v>3181</v>
      </c>
      <c r="D3537" s="188">
        <v>0</v>
      </c>
      <c r="E3537" s="188">
        <v>39536321.770000003</v>
      </c>
      <c r="F3537" s="188">
        <v>16516341.15</v>
      </c>
    </row>
    <row r="3538" spans="3:6">
      <c r="C3538" s="220" t="s">
        <v>2346</v>
      </c>
      <c r="D3538" s="188">
        <v>4735132</v>
      </c>
      <c r="E3538" s="188">
        <v>1</v>
      </c>
      <c r="F3538" s="188">
        <v>0</v>
      </c>
    </row>
    <row r="3539" spans="3:6">
      <c r="C3539" s="209" t="s">
        <v>3859</v>
      </c>
      <c r="D3539" s="188">
        <v>103869279</v>
      </c>
      <c r="E3539" s="188">
        <v>198845978.12</v>
      </c>
      <c r="F3539" s="188">
        <v>198845978.12</v>
      </c>
    </row>
    <row r="3540" spans="3:6">
      <c r="C3540" s="220" t="s">
        <v>2791</v>
      </c>
      <c r="D3540" s="188">
        <v>103869279</v>
      </c>
      <c r="E3540" s="188">
        <v>198845978.12</v>
      </c>
      <c r="F3540" s="188">
        <v>198845978.12</v>
      </c>
    </row>
    <row r="3541" spans="3:6">
      <c r="C3541" s="209" t="s">
        <v>2347</v>
      </c>
      <c r="D3541" s="188">
        <v>6683666</v>
      </c>
      <c r="E3541" s="188">
        <v>1520749.16</v>
      </c>
      <c r="F3541" s="188">
        <v>1520747.83</v>
      </c>
    </row>
    <row r="3542" spans="3:6">
      <c r="C3542" s="220" t="s">
        <v>2348</v>
      </c>
      <c r="D3542" s="188">
        <v>6683666</v>
      </c>
      <c r="E3542" s="188">
        <v>1520749.16</v>
      </c>
      <c r="F3542" s="188">
        <v>1520747.83</v>
      </c>
    </row>
    <row r="3543" spans="3:6">
      <c r="C3543" s="209" t="s">
        <v>3858</v>
      </c>
      <c r="D3543" s="188">
        <v>4735132</v>
      </c>
      <c r="E3543" s="188">
        <v>1076684.1499999999</v>
      </c>
      <c r="F3543" s="188">
        <v>1076683.03</v>
      </c>
    </row>
    <row r="3544" spans="3:6">
      <c r="C3544" s="220" t="s">
        <v>2349</v>
      </c>
      <c r="D3544" s="188">
        <v>4735132</v>
      </c>
      <c r="E3544" s="188">
        <v>1076684.1499999999</v>
      </c>
      <c r="F3544" s="188">
        <v>1076683.03</v>
      </c>
    </row>
    <row r="3545" spans="3:6">
      <c r="C3545" s="209" t="s">
        <v>1100</v>
      </c>
      <c r="D3545" s="188">
        <v>27415621</v>
      </c>
      <c r="E3545" s="188">
        <v>33355724.899999999</v>
      </c>
      <c r="F3545" s="188">
        <v>32355197.600000001</v>
      </c>
    </row>
    <row r="3546" spans="3:6">
      <c r="C3546" s="220" t="s">
        <v>1101</v>
      </c>
      <c r="D3546" s="188">
        <v>25073159</v>
      </c>
      <c r="E3546" s="188">
        <v>33355723.899999999</v>
      </c>
      <c r="F3546" s="188">
        <v>32355197.600000001</v>
      </c>
    </row>
    <row r="3547" spans="3:6">
      <c r="C3547" s="220" t="s">
        <v>3030</v>
      </c>
      <c r="D3547" s="188">
        <v>2342462</v>
      </c>
      <c r="E3547" s="188">
        <v>1</v>
      </c>
      <c r="F3547" s="188">
        <v>0</v>
      </c>
    </row>
    <row r="3548" spans="3:6">
      <c r="C3548" s="209" t="s">
        <v>2350</v>
      </c>
      <c r="D3548" s="188">
        <v>6683666</v>
      </c>
      <c r="E3548" s="188">
        <v>1520747.83</v>
      </c>
      <c r="F3548" s="188">
        <v>1520747.83</v>
      </c>
    </row>
    <row r="3549" spans="3:6">
      <c r="C3549" s="220" t="s">
        <v>2351</v>
      </c>
      <c r="D3549" s="188">
        <v>6683666</v>
      </c>
      <c r="E3549" s="188">
        <v>1520747.83</v>
      </c>
      <c r="F3549" s="188">
        <v>1520747.83</v>
      </c>
    </row>
    <row r="3550" spans="3:6">
      <c r="C3550" s="209" t="s">
        <v>2352</v>
      </c>
      <c r="D3550" s="188">
        <v>6683666</v>
      </c>
      <c r="E3550" s="188">
        <v>1469099.75</v>
      </c>
      <c r="F3550" s="188">
        <v>1469098.28</v>
      </c>
    </row>
    <row r="3551" spans="3:6">
      <c r="C3551" s="220" t="s">
        <v>2353</v>
      </c>
      <c r="D3551" s="188">
        <v>6683666</v>
      </c>
      <c r="E3551" s="188">
        <v>1469099.75</v>
      </c>
      <c r="F3551" s="188">
        <v>1469098.28</v>
      </c>
    </row>
    <row r="3552" spans="3:6">
      <c r="C3552" s="209" t="s">
        <v>2354</v>
      </c>
      <c r="D3552" s="188">
        <v>6683666</v>
      </c>
      <c r="E3552" s="188">
        <v>1520749.15</v>
      </c>
      <c r="F3552" s="188">
        <v>1520747.83</v>
      </c>
    </row>
    <row r="3553" spans="3:6">
      <c r="C3553" s="220" t="s">
        <v>2355</v>
      </c>
      <c r="D3553" s="188">
        <v>6683666</v>
      </c>
      <c r="E3553" s="188">
        <v>1520749.15</v>
      </c>
      <c r="F3553" s="188">
        <v>1520747.83</v>
      </c>
    </row>
    <row r="3554" spans="3:6">
      <c r="C3554" s="209" t="s">
        <v>2356</v>
      </c>
      <c r="D3554" s="188">
        <v>4735132</v>
      </c>
      <c r="E3554" s="188">
        <v>1076684.1499999999</v>
      </c>
      <c r="F3554" s="188">
        <v>1076683.03</v>
      </c>
    </row>
    <row r="3555" spans="3:6">
      <c r="C3555" s="220" t="s">
        <v>2357</v>
      </c>
      <c r="D3555" s="188">
        <v>4735132</v>
      </c>
      <c r="E3555" s="188">
        <v>1076684.1499999999</v>
      </c>
      <c r="F3555" s="188">
        <v>1076683.03</v>
      </c>
    </row>
    <row r="3556" spans="3:6">
      <c r="C3556" s="209" t="s">
        <v>2358</v>
      </c>
      <c r="D3556" s="188">
        <v>6683666</v>
      </c>
      <c r="E3556" s="188">
        <v>1</v>
      </c>
      <c r="F3556" s="188">
        <v>0</v>
      </c>
    </row>
    <row r="3557" spans="3:6">
      <c r="C3557" s="220" t="s">
        <v>2359</v>
      </c>
      <c r="D3557" s="188">
        <v>6683666</v>
      </c>
      <c r="E3557" s="188">
        <v>1</v>
      </c>
      <c r="F3557" s="188">
        <v>0</v>
      </c>
    </row>
    <row r="3558" spans="3:6">
      <c r="C3558" s="209" t="s">
        <v>2360</v>
      </c>
      <c r="D3558" s="188">
        <v>11127992</v>
      </c>
      <c r="E3558" s="188">
        <v>1</v>
      </c>
      <c r="F3558" s="188">
        <v>0</v>
      </c>
    </row>
    <row r="3559" spans="3:6">
      <c r="C3559" s="220" t="s">
        <v>2361</v>
      </c>
      <c r="D3559" s="188">
        <v>11127992</v>
      </c>
      <c r="E3559" s="188">
        <v>1</v>
      </c>
      <c r="F3559" s="188">
        <v>0</v>
      </c>
    </row>
    <row r="3560" spans="3:6">
      <c r="C3560" s="209" t="s">
        <v>3857</v>
      </c>
      <c r="D3560" s="188">
        <v>11768758</v>
      </c>
      <c r="E3560" s="188">
        <v>27000002</v>
      </c>
      <c r="F3560" s="188">
        <v>27000000</v>
      </c>
    </row>
    <row r="3561" spans="3:6">
      <c r="C3561" s="220" t="s">
        <v>3031</v>
      </c>
      <c r="D3561" s="188">
        <v>11768758</v>
      </c>
      <c r="E3561" s="188">
        <v>27000002</v>
      </c>
      <c r="F3561" s="188">
        <v>27000000</v>
      </c>
    </row>
    <row r="3562" spans="3:6">
      <c r="C3562" s="209" t="s">
        <v>2362</v>
      </c>
      <c r="D3562" s="188">
        <v>4735132</v>
      </c>
      <c r="E3562" s="188">
        <v>2861550</v>
      </c>
      <c r="F3562" s="188">
        <v>2242599.13</v>
      </c>
    </row>
    <row r="3563" spans="3:6">
      <c r="C3563" s="220" t="s">
        <v>2363</v>
      </c>
      <c r="D3563" s="188">
        <v>4735132</v>
      </c>
      <c r="E3563" s="188">
        <v>2861550</v>
      </c>
      <c r="F3563" s="188">
        <v>2242599.13</v>
      </c>
    </row>
    <row r="3564" spans="3:6">
      <c r="C3564" s="209" t="s">
        <v>3856</v>
      </c>
      <c r="D3564" s="188">
        <v>29745219</v>
      </c>
      <c r="E3564" s="188">
        <v>1</v>
      </c>
      <c r="F3564" s="188">
        <v>0</v>
      </c>
    </row>
    <row r="3565" spans="3:6">
      <c r="C3565" s="220" t="s">
        <v>2792</v>
      </c>
      <c r="D3565" s="188">
        <v>29745219</v>
      </c>
      <c r="E3565" s="188">
        <v>1</v>
      </c>
      <c r="F3565" s="188">
        <v>0</v>
      </c>
    </row>
    <row r="3566" spans="3:6">
      <c r="C3566" s="209" t="s">
        <v>2364</v>
      </c>
      <c r="D3566" s="188">
        <v>4735132</v>
      </c>
      <c r="E3566" s="188">
        <v>1</v>
      </c>
      <c r="F3566" s="188">
        <v>0</v>
      </c>
    </row>
    <row r="3567" spans="3:6">
      <c r="C3567" s="220" t="s">
        <v>2365</v>
      </c>
      <c r="D3567" s="188">
        <v>4735132</v>
      </c>
      <c r="E3567" s="188">
        <v>1</v>
      </c>
      <c r="F3567" s="188">
        <v>0</v>
      </c>
    </row>
    <row r="3568" spans="3:6">
      <c r="C3568" s="209" t="s">
        <v>3855</v>
      </c>
      <c r="D3568" s="188">
        <v>9395859</v>
      </c>
      <c r="E3568" s="188">
        <v>13041015</v>
      </c>
      <c r="F3568" s="188">
        <v>13041012.42</v>
      </c>
    </row>
    <row r="3569" spans="3:6">
      <c r="C3569" s="220" t="s">
        <v>3031</v>
      </c>
      <c r="D3569" s="188">
        <v>9395859</v>
      </c>
      <c r="E3569" s="188">
        <v>13041015</v>
      </c>
      <c r="F3569" s="188">
        <v>13041012.42</v>
      </c>
    </row>
    <row r="3570" spans="3:6">
      <c r="C3570" s="209" t="s">
        <v>2366</v>
      </c>
      <c r="D3570" s="188">
        <v>4735132</v>
      </c>
      <c r="E3570" s="188">
        <v>2238883</v>
      </c>
      <c r="F3570" s="188">
        <v>2238882.44</v>
      </c>
    </row>
    <row r="3571" spans="3:6">
      <c r="C3571" s="220" t="s">
        <v>2367</v>
      </c>
      <c r="D3571" s="188">
        <v>4735132</v>
      </c>
      <c r="E3571" s="188">
        <v>2238883</v>
      </c>
      <c r="F3571" s="188">
        <v>2238882.44</v>
      </c>
    </row>
    <row r="3572" spans="3:6">
      <c r="C3572" s="209" t="s">
        <v>2368</v>
      </c>
      <c r="D3572" s="188">
        <v>4735132</v>
      </c>
      <c r="E3572" s="188">
        <v>2251612</v>
      </c>
      <c r="F3572" s="188">
        <v>2251611.59</v>
      </c>
    </row>
    <row r="3573" spans="3:6">
      <c r="C3573" s="220" t="s">
        <v>2369</v>
      </c>
      <c r="D3573" s="188">
        <v>4735132</v>
      </c>
      <c r="E3573" s="188">
        <v>2251612</v>
      </c>
      <c r="F3573" s="188">
        <v>2251611.59</v>
      </c>
    </row>
    <row r="3574" spans="3:6">
      <c r="C3574" s="209" t="s">
        <v>3032</v>
      </c>
      <c r="D3574" s="188">
        <v>4735132</v>
      </c>
      <c r="E3574" s="188">
        <v>1065405.32</v>
      </c>
      <c r="F3574" s="188">
        <v>1065404.26</v>
      </c>
    </row>
    <row r="3575" spans="3:6">
      <c r="C3575" s="220" t="s">
        <v>2557</v>
      </c>
      <c r="D3575" s="188">
        <v>4735132</v>
      </c>
      <c r="E3575" s="188">
        <v>1065405.32</v>
      </c>
      <c r="F3575" s="188">
        <v>1065404.26</v>
      </c>
    </row>
    <row r="3576" spans="3:6">
      <c r="C3576" s="209" t="s">
        <v>2370</v>
      </c>
      <c r="D3576" s="188">
        <v>11127992</v>
      </c>
      <c r="E3576" s="188">
        <v>2815192.86</v>
      </c>
      <c r="F3576" s="188">
        <v>2503798.1800000002</v>
      </c>
    </row>
    <row r="3577" spans="3:6">
      <c r="C3577" s="220" t="s">
        <v>2371</v>
      </c>
      <c r="D3577" s="188">
        <v>11127992</v>
      </c>
      <c r="E3577" s="188">
        <v>2815192.86</v>
      </c>
      <c r="F3577" s="188">
        <v>2503798.1800000002</v>
      </c>
    </row>
    <row r="3578" spans="3:6">
      <c r="C3578" s="209" t="s">
        <v>2372</v>
      </c>
      <c r="D3578" s="188">
        <v>4735132</v>
      </c>
      <c r="E3578" s="188">
        <v>1065809.32</v>
      </c>
      <c r="F3578" s="188">
        <v>1065404.26</v>
      </c>
    </row>
    <row r="3579" spans="3:6">
      <c r="C3579" s="220" t="s">
        <v>2373</v>
      </c>
      <c r="D3579" s="188">
        <v>4735132</v>
      </c>
      <c r="E3579" s="188">
        <v>1065809.32</v>
      </c>
      <c r="F3579" s="188">
        <v>1065404.26</v>
      </c>
    </row>
    <row r="3580" spans="3:6">
      <c r="C3580" s="209" t="s">
        <v>2374</v>
      </c>
      <c r="D3580" s="188">
        <v>6683666</v>
      </c>
      <c r="E3580" s="188">
        <v>1503825.03</v>
      </c>
      <c r="F3580" s="188">
        <v>1503824.81</v>
      </c>
    </row>
    <row r="3581" spans="3:6">
      <c r="C3581" s="220" t="s">
        <v>2375</v>
      </c>
      <c r="D3581" s="188">
        <v>6683666</v>
      </c>
      <c r="E3581" s="188">
        <v>1503825.03</v>
      </c>
      <c r="F3581" s="188">
        <v>1503824.81</v>
      </c>
    </row>
    <row r="3582" spans="3:6">
      <c r="C3582" s="209" t="s">
        <v>2376</v>
      </c>
      <c r="D3582" s="188">
        <v>6683666</v>
      </c>
      <c r="E3582" s="188">
        <v>1503825.03</v>
      </c>
      <c r="F3582" s="188">
        <v>1503824.81</v>
      </c>
    </row>
    <row r="3583" spans="3:6">
      <c r="C3583" s="220" t="s">
        <v>2377</v>
      </c>
      <c r="D3583" s="188">
        <v>6683666</v>
      </c>
      <c r="E3583" s="188">
        <v>1503825.03</v>
      </c>
      <c r="F3583" s="188">
        <v>1503824.81</v>
      </c>
    </row>
    <row r="3584" spans="3:6">
      <c r="C3584" s="209" t="s">
        <v>2378</v>
      </c>
      <c r="D3584" s="188">
        <v>4735132</v>
      </c>
      <c r="E3584" s="188">
        <v>1065809.32</v>
      </c>
      <c r="F3584" s="188">
        <v>1065404.26</v>
      </c>
    </row>
    <row r="3585" spans="3:6">
      <c r="C3585" s="220" t="s">
        <v>2379</v>
      </c>
      <c r="D3585" s="188">
        <v>4735132</v>
      </c>
      <c r="E3585" s="188">
        <v>1065809.32</v>
      </c>
      <c r="F3585" s="188">
        <v>1065404.26</v>
      </c>
    </row>
    <row r="3586" spans="3:6">
      <c r="C3586" s="209" t="s">
        <v>2380</v>
      </c>
      <c r="D3586" s="188">
        <v>6683666</v>
      </c>
      <c r="E3586" s="188">
        <v>1</v>
      </c>
      <c r="F3586" s="188">
        <v>0</v>
      </c>
    </row>
    <row r="3587" spans="3:6">
      <c r="C3587" s="220" t="s">
        <v>2381</v>
      </c>
      <c r="D3587" s="188">
        <v>6683666</v>
      </c>
      <c r="E3587" s="188">
        <v>1</v>
      </c>
      <c r="F3587" s="188">
        <v>0</v>
      </c>
    </row>
    <row r="3588" spans="3:6">
      <c r="C3588" s="209" t="s">
        <v>2382</v>
      </c>
      <c r="D3588" s="188">
        <v>6683666</v>
      </c>
      <c r="E3588" s="188">
        <v>1</v>
      </c>
      <c r="F3588" s="188">
        <v>0</v>
      </c>
    </row>
    <row r="3589" spans="3:6">
      <c r="C3589" s="220" t="s">
        <v>2383</v>
      </c>
      <c r="D3589" s="188">
        <v>6683666</v>
      </c>
      <c r="E3589" s="188">
        <v>1</v>
      </c>
      <c r="F3589" s="188">
        <v>0</v>
      </c>
    </row>
    <row r="3590" spans="3:6">
      <c r="C3590" s="209" t="s">
        <v>2384</v>
      </c>
      <c r="D3590" s="188">
        <v>4735132</v>
      </c>
      <c r="E3590" s="188">
        <v>0</v>
      </c>
      <c r="F3590" s="188">
        <v>0</v>
      </c>
    </row>
    <row r="3591" spans="3:6">
      <c r="C3591" s="220" t="s">
        <v>2385</v>
      </c>
      <c r="D3591" s="188">
        <v>4735132</v>
      </c>
      <c r="E3591" s="188">
        <v>0</v>
      </c>
      <c r="F3591" s="188">
        <v>0</v>
      </c>
    </row>
    <row r="3592" spans="3:6">
      <c r="C3592" s="209" t="s">
        <v>3854</v>
      </c>
      <c r="D3592" s="188">
        <v>5901674</v>
      </c>
      <c r="E3592" s="188">
        <v>5647535</v>
      </c>
      <c r="F3592" s="188">
        <v>5647535</v>
      </c>
    </row>
    <row r="3593" spans="3:6">
      <c r="C3593" s="220" t="s">
        <v>2793</v>
      </c>
      <c r="D3593" s="188">
        <v>5901674</v>
      </c>
      <c r="E3593" s="188">
        <v>5647535</v>
      </c>
      <c r="F3593" s="188">
        <v>5647535</v>
      </c>
    </row>
    <row r="3594" spans="3:6">
      <c r="C3594" s="209" t="s">
        <v>2386</v>
      </c>
      <c r="D3594" s="188">
        <v>4735132</v>
      </c>
      <c r="E3594" s="188">
        <v>0</v>
      </c>
      <c r="F3594" s="188">
        <v>0</v>
      </c>
    </row>
    <row r="3595" spans="3:6">
      <c r="C3595" s="220" t="s">
        <v>2387</v>
      </c>
      <c r="D3595" s="188">
        <v>4735132</v>
      </c>
      <c r="E3595" s="188">
        <v>0</v>
      </c>
      <c r="F3595" s="188">
        <v>0</v>
      </c>
    </row>
    <row r="3596" spans="3:6">
      <c r="C3596" s="209" t="s">
        <v>2388</v>
      </c>
      <c r="D3596" s="188">
        <v>4735132</v>
      </c>
      <c r="E3596" s="188">
        <v>0</v>
      </c>
      <c r="F3596" s="188">
        <v>0</v>
      </c>
    </row>
    <row r="3597" spans="3:6">
      <c r="C3597" s="220" t="s">
        <v>2389</v>
      </c>
      <c r="D3597" s="188">
        <v>4735132</v>
      </c>
      <c r="E3597" s="188">
        <v>0</v>
      </c>
      <c r="F3597" s="188">
        <v>0</v>
      </c>
    </row>
    <row r="3598" spans="3:6">
      <c r="C3598" s="209" t="s">
        <v>3033</v>
      </c>
      <c r="D3598" s="188">
        <v>2803807</v>
      </c>
      <c r="E3598" s="188">
        <v>2</v>
      </c>
      <c r="F3598" s="188">
        <v>0</v>
      </c>
    </row>
    <row r="3599" spans="3:6">
      <c r="C3599" s="220" t="s">
        <v>3034</v>
      </c>
      <c r="D3599" s="188">
        <v>2803807</v>
      </c>
      <c r="E3599" s="188">
        <v>2</v>
      </c>
      <c r="F3599" s="188">
        <v>0</v>
      </c>
    </row>
    <row r="3600" spans="3:6">
      <c r="C3600" s="209" t="s">
        <v>3035</v>
      </c>
      <c r="D3600" s="188">
        <v>8145788</v>
      </c>
      <c r="E3600" s="188">
        <v>2997269</v>
      </c>
      <c r="F3600" s="188">
        <v>2997267.17</v>
      </c>
    </row>
    <row r="3601" spans="3:6">
      <c r="C3601" s="220" t="s">
        <v>3036</v>
      </c>
      <c r="D3601" s="188">
        <v>8145788</v>
      </c>
      <c r="E3601" s="188">
        <v>2997269</v>
      </c>
      <c r="F3601" s="188">
        <v>2997267.17</v>
      </c>
    </row>
    <row r="3602" spans="3:6">
      <c r="C3602" s="208" t="s">
        <v>281</v>
      </c>
      <c r="D3602" s="196">
        <v>0</v>
      </c>
      <c r="E3602" s="196">
        <v>147452948.44</v>
      </c>
      <c r="F3602" s="196">
        <v>76855260.109999999</v>
      </c>
    </row>
    <row r="3603" spans="3:6">
      <c r="C3603" s="209" t="s">
        <v>3871</v>
      </c>
      <c r="D3603" s="188">
        <v>0</v>
      </c>
      <c r="E3603" s="188">
        <v>73952948.439999998</v>
      </c>
      <c r="F3603" s="188">
        <v>48942340.060000002</v>
      </c>
    </row>
    <row r="3604" spans="3:6">
      <c r="C3604" s="220" t="s">
        <v>2783</v>
      </c>
      <c r="D3604" s="188">
        <v>0</v>
      </c>
      <c r="E3604" s="188">
        <v>73952948.439999998</v>
      </c>
      <c r="F3604" s="188">
        <v>48942340.060000002</v>
      </c>
    </row>
    <row r="3605" spans="3:6">
      <c r="C3605" s="209" t="s">
        <v>3182</v>
      </c>
      <c r="D3605" s="188">
        <v>0</v>
      </c>
      <c r="E3605" s="188">
        <v>73500000</v>
      </c>
      <c r="F3605" s="188">
        <v>27912920.050000001</v>
      </c>
    </row>
    <row r="3606" spans="3:6">
      <c r="C3606" s="220" t="s">
        <v>3183</v>
      </c>
      <c r="D3606" s="188">
        <v>0</v>
      </c>
      <c r="E3606" s="188">
        <v>73500000</v>
      </c>
      <c r="F3606" s="188">
        <v>27912920.050000001</v>
      </c>
    </row>
    <row r="3607" spans="3:6">
      <c r="C3607" s="208" t="s">
        <v>296</v>
      </c>
      <c r="D3607" s="196">
        <v>0</v>
      </c>
      <c r="E3607" s="196">
        <v>25479516.789999999</v>
      </c>
      <c r="F3607" s="196">
        <v>25479516.789999999</v>
      </c>
    </row>
    <row r="3608" spans="3:6">
      <c r="C3608" s="209" t="s">
        <v>1031</v>
      </c>
      <c r="D3608" s="188">
        <v>0</v>
      </c>
      <c r="E3608" s="188">
        <v>25479516.789999999</v>
      </c>
      <c r="F3608" s="188">
        <v>25479516.789999999</v>
      </c>
    </row>
    <row r="3609" spans="3:6">
      <c r="C3609" s="220" t="s">
        <v>1032</v>
      </c>
      <c r="D3609" s="188">
        <v>0</v>
      </c>
      <c r="E3609" s="188">
        <v>25479516.789999999</v>
      </c>
      <c r="F3609" s="188">
        <v>25479516.789999999</v>
      </c>
    </row>
    <row r="3610" spans="3:6">
      <c r="C3610" s="207" t="s">
        <v>568</v>
      </c>
      <c r="D3610" s="188">
        <v>707064865</v>
      </c>
      <c r="E3610" s="188">
        <v>1703902343.8600004</v>
      </c>
      <c r="F3610" s="188">
        <v>1678023255.6499996</v>
      </c>
    </row>
    <row r="3611" spans="3:6">
      <c r="C3611" s="208" t="s">
        <v>279</v>
      </c>
      <c r="D3611" s="196">
        <v>707064865</v>
      </c>
      <c r="E3611" s="196">
        <v>1690168583.8600004</v>
      </c>
      <c r="F3611" s="196">
        <v>1664289495.6499996</v>
      </c>
    </row>
    <row r="3612" spans="3:6">
      <c r="C3612" s="209" t="s">
        <v>3349</v>
      </c>
      <c r="D3612" s="188">
        <v>0</v>
      </c>
      <c r="E3612" s="188">
        <v>0</v>
      </c>
      <c r="F3612" s="188">
        <v>0</v>
      </c>
    </row>
    <row r="3613" spans="3:6">
      <c r="C3613" s="220" t="s">
        <v>3348</v>
      </c>
      <c r="D3613" s="188">
        <v>0</v>
      </c>
      <c r="E3613" s="188">
        <v>0</v>
      </c>
      <c r="F3613" s="188">
        <v>0</v>
      </c>
    </row>
    <row r="3614" spans="3:6">
      <c r="C3614" s="209" t="s">
        <v>3347</v>
      </c>
      <c r="D3614" s="188">
        <v>0</v>
      </c>
      <c r="E3614" s="188">
        <v>0</v>
      </c>
      <c r="F3614" s="188">
        <v>0</v>
      </c>
    </row>
    <row r="3615" spans="3:6">
      <c r="C3615" s="220" t="s">
        <v>3346</v>
      </c>
      <c r="D3615" s="188">
        <v>0</v>
      </c>
      <c r="E3615" s="188">
        <v>0</v>
      </c>
      <c r="F3615" s="188">
        <v>0</v>
      </c>
    </row>
    <row r="3616" spans="3:6">
      <c r="C3616" s="209" t="s">
        <v>3345</v>
      </c>
      <c r="D3616" s="188">
        <v>0</v>
      </c>
      <c r="E3616" s="188">
        <v>0</v>
      </c>
      <c r="F3616" s="188">
        <v>0</v>
      </c>
    </row>
    <row r="3617" spans="3:6">
      <c r="C3617" s="220" t="s">
        <v>3344</v>
      </c>
      <c r="D3617" s="188">
        <v>0</v>
      </c>
      <c r="E3617" s="188">
        <v>0</v>
      </c>
      <c r="F3617" s="188">
        <v>0</v>
      </c>
    </row>
    <row r="3618" spans="3:6">
      <c r="C3618" s="209" t="s">
        <v>569</v>
      </c>
      <c r="D3618" s="188">
        <v>43345560</v>
      </c>
      <c r="E3618" s="188">
        <v>754947831.70000005</v>
      </c>
      <c r="F3618" s="188">
        <v>743053453.41999996</v>
      </c>
    </row>
    <row r="3619" spans="3:6">
      <c r="C3619" s="220" t="s">
        <v>915</v>
      </c>
      <c r="D3619" s="188">
        <v>43345560</v>
      </c>
      <c r="E3619" s="188">
        <v>754947831.70000005</v>
      </c>
      <c r="F3619" s="188">
        <v>743053453.41999996</v>
      </c>
    </row>
    <row r="3620" spans="3:6">
      <c r="C3620" s="209" t="s">
        <v>2724</v>
      </c>
      <c r="D3620" s="188">
        <v>4718384</v>
      </c>
      <c r="E3620" s="188">
        <v>1318621.6399999999</v>
      </c>
      <c r="F3620" s="188">
        <v>1318621.6200000001</v>
      </c>
    </row>
    <row r="3621" spans="3:6">
      <c r="C3621" s="220" t="s">
        <v>1796</v>
      </c>
      <c r="D3621" s="188">
        <v>4718384</v>
      </c>
      <c r="E3621" s="188">
        <v>1318621.6399999999</v>
      </c>
      <c r="F3621" s="188">
        <v>1318621.6200000001</v>
      </c>
    </row>
    <row r="3622" spans="3:6">
      <c r="C3622" s="209" t="s">
        <v>4238</v>
      </c>
      <c r="D3622" s="188">
        <v>0</v>
      </c>
      <c r="E3622" s="188">
        <v>62134720</v>
      </c>
      <c r="F3622" s="188">
        <v>62134719.43</v>
      </c>
    </row>
    <row r="3623" spans="3:6">
      <c r="C3623" s="220" t="s">
        <v>4237</v>
      </c>
      <c r="D3623" s="188">
        <v>0</v>
      </c>
      <c r="E3623" s="188">
        <v>62134720</v>
      </c>
      <c r="F3623" s="188">
        <v>62134719.43</v>
      </c>
    </row>
    <row r="3624" spans="3:6">
      <c r="C3624" s="209" t="s">
        <v>3853</v>
      </c>
      <c r="D3624" s="188">
        <v>0</v>
      </c>
      <c r="E3624" s="188">
        <v>49105767.259999998</v>
      </c>
      <c r="F3624" s="188">
        <v>49105764.090000004</v>
      </c>
    </row>
    <row r="3625" spans="3:6">
      <c r="C3625" s="220" t="s">
        <v>3725</v>
      </c>
      <c r="D3625" s="188">
        <v>0</v>
      </c>
      <c r="E3625" s="188">
        <v>49105767.259999998</v>
      </c>
      <c r="F3625" s="188">
        <v>49105764.090000004</v>
      </c>
    </row>
    <row r="3626" spans="3:6">
      <c r="C3626" s="209" t="s">
        <v>1797</v>
      </c>
      <c r="D3626" s="188">
        <v>4718384</v>
      </c>
      <c r="E3626" s="188">
        <v>1318622.02</v>
      </c>
      <c r="F3626" s="188">
        <v>1318620.6200000001</v>
      </c>
    </row>
    <row r="3627" spans="3:6">
      <c r="C3627" s="220" t="s">
        <v>1798</v>
      </c>
      <c r="D3627" s="188">
        <v>4718384</v>
      </c>
      <c r="E3627" s="188">
        <v>1318622.02</v>
      </c>
      <c r="F3627" s="188">
        <v>1318620.6200000001</v>
      </c>
    </row>
    <row r="3628" spans="3:6">
      <c r="C3628" s="209" t="s">
        <v>3852</v>
      </c>
      <c r="D3628" s="188">
        <v>0</v>
      </c>
      <c r="E3628" s="188">
        <v>23000000</v>
      </c>
      <c r="F3628" s="188">
        <v>23000000</v>
      </c>
    </row>
    <row r="3629" spans="3:6">
      <c r="C3629" s="220" t="s">
        <v>3662</v>
      </c>
      <c r="D3629" s="188">
        <v>0</v>
      </c>
      <c r="E3629" s="188">
        <v>23000000</v>
      </c>
      <c r="F3629" s="188">
        <v>23000000</v>
      </c>
    </row>
    <row r="3630" spans="3:6">
      <c r="C3630" s="209" t="s">
        <v>570</v>
      </c>
      <c r="D3630" s="188">
        <v>11838218</v>
      </c>
      <c r="E3630" s="188">
        <v>1.27</v>
      </c>
      <c r="F3630" s="188">
        <v>0</v>
      </c>
    </row>
    <row r="3631" spans="3:6">
      <c r="C3631" s="220" t="s">
        <v>916</v>
      </c>
      <c r="D3631" s="188">
        <v>11838218</v>
      </c>
      <c r="E3631" s="188">
        <v>1.27</v>
      </c>
      <c r="F3631" s="188">
        <v>0</v>
      </c>
    </row>
    <row r="3632" spans="3:6">
      <c r="C3632" s="209" t="s">
        <v>3661</v>
      </c>
      <c r="D3632" s="188">
        <v>0</v>
      </c>
      <c r="E3632" s="188">
        <v>30000000</v>
      </c>
      <c r="F3632" s="188">
        <v>30000000</v>
      </c>
    </row>
    <row r="3633" spans="3:6">
      <c r="C3633" s="220" t="s">
        <v>3660</v>
      </c>
      <c r="D3633" s="188">
        <v>0</v>
      </c>
      <c r="E3633" s="188">
        <v>30000000</v>
      </c>
      <c r="F3633" s="188">
        <v>30000000</v>
      </c>
    </row>
    <row r="3634" spans="3:6">
      <c r="C3634" s="209" t="s">
        <v>2672</v>
      </c>
      <c r="D3634" s="188">
        <v>60128042</v>
      </c>
      <c r="E3634" s="188">
        <v>120124567.09999999</v>
      </c>
      <c r="F3634" s="188">
        <v>120124561.78</v>
      </c>
    </row>
    <row r="3635" spans="3:6">
      <c r="C3635" s="220" t="s">
        <v>2673</v>
      </c>
      <c r="D3635" s="188">
        <v>60128042</v>
      </c>
      <c r="E3635" s="188">
        <v>74771737.099999994</v>
      </c>
      <c r="F3635" s="188">
        <v>74771732.409999996</v>
      </c>
    </row>
    <row r="3636" spans="3:6">
      <c r="C3636" s="220" t="s">
        <v>3659</v>
      </c>
      <c r="D3636" s="188">
        <v>0</v>
      </c>
      <c r="E3636" s="188">
        <v>45352830</v>
      </c>
      <c r="F3636" s="188">
        <v>45352829.369999997</v>
      </c>
    </row>
    <row r="3637" spans="3:6">
      <c r="C3637" s="209" t="s">
        <v>2725</v>
      </c>
      <c r="D3637" s="188">
        <v>128563109</v>
      </c>
      <c r="E3637" s="188">
        <v>168952859.13999999</v>
      </c>
      <c r="F3637" s="188">
        <v>168946003.25</v>
      </c>
    </row>
    <row r="3638" spans="3:6">
      <c r="C3638" s="220" t="s">
        <v>2674</v>
      </c>
      <c r="D3638" s="188">
        <v>128563109</v>
      </c>
      <c r="E3638" s="188">
        <v>168952859.13999999</v>
      </c>
      <c r="F3638" s="188">
        <v>168946003.25</v>
      </c>
    </row>
    <row r="3639" spans="3:6">
      <c r="C3639" s="209" t="s">
        <v>571</v>
      </c>
      <c r="D3639" s="188">
        <v>17947328</v>
      </c>
      <c r="E3639" s="188">
        <v>3</v>
      </c>
      <c r="F3639" s="188">
        <v>0</v>
      </c>
    </row>
    <row r="3640" spans="3:6">
      <c r="C3640" s="220" t="s">
        <v>917</v>
      </c>
      <c r="D3640" s="188">
        <v>17947328</v>
      </c>
      <c r="E3640" s="188">
        <v>3</v>
      </c>
      <c r="F3640" s="188">
        <v>0</v>
      </c>
    </row>
    <row r="3641" spans="3:6">
      <c r="C3641" s="209" t="s">
        <v>1799</v>
      </c>
      <c r="D3641" s="188">
        <v>11087637</v>
      </c>
      <c r="E3641" s="188">
        <v>3664098</v>
      </c>
      <c r="F3641" s="188">
        <v>3664097.86</v>
      </c>
    </row>
    <row r="3642" spans="3:6">
      <c r="C3642" s="220" t="s">
        <v>1800</v>
      </c>
      <c r="D3642" s="188">
        <v>11087637</v>
      </c>
      <c r="E3642" s="188">
        <v>3664098</v>
      </c>
      <c r="F3642" s="188">
        <v>3664097.86</v>
      </c>
    </row>
    <row r="3643" spans="3:6">
      <c r="C3643" s="209" t="s">
        <v>1801</v>
      </c>
      <c r="D3643" s="188">
        <v>6659723</v>
      </c>
      <c r="E3643" s="188">
        <v>3494120</v>
      </c>
      <c r="F3643" s="188">
        <v>3494119.42</v>
      </c>
    </row>
    <row r="3644" spans="3:6">
      <c r="C3644" s="220" t="s">
        <v>1802</v>
      </c>
      <c r="D3644" s="188">
        <v>6659723</v>
      </c>
      <c r="E3644" s="188">
        <v>3494120</v>
      </c>
      <c r="F3644" s="188">
        <v>3494119.42</v>
      </c>
    </row>
    <row r="3645" spans="3:6">
      <c r="C3645" s="209" t="s">
        <v>1803</v>
      </c>
      <c r="D3645" s="188">
        <v>6659723</v>
      </c>
      <c r="E3645" s="188">
        <v>0</v>
      </c>
      <c r="F3645" s="188">
        <v>0</v>
      </c>
    </row>
    <row r="3646" spans="3:6">
      <c r="C3646" s="220" t="s">
        <v>1804</v>
      </c>
      <c r="D3646" s="188">
        <v>6659723</v>
      </c>
      <c r="E3646" s="188">
        <v>0</v>
      </c>
      <c r="F3646" s="188">
        <v>0</v>
      </c>
    </row>
    <row r="3647" spans="3:6">
      <c r="C3647" s="209" t="s">
        <v>1805</v>
      </c>
      <c r="D3647" s="188">
        <v>4718384</v>
      </c>
      <c r="E3647" s="188">
        <v>1</v>
      </c>
      <c r="F3647" s="188">
        <v>0</v>
      </c>
    </row>
    <row r="3648" spans="3:6">
      <c r="C3648" s="220" t="s">
        <v>1806</v>
      </c>
      <c r="D3648" s="188">
        <v>4718384</v>
      </c>
      <c r="E3648" s="188">
        <v>1</v>
      </c>
      <c r="F3648" s="188">
        <v>0</v>
      </c>
    </row>
    <row r="3649" spans="3:6">
      <c r="C3649" s="209" t="s">
        <v>1807</v>
      </c>
      <c r="D3649" s="188">
        <v>11087637</v>
      </c>
      <c r="E3649" s="188">
        <v>0</v>
      </c>
      <c r="F3649" s="188">
        <v>0</v>
      </c>
    </row>
    <row r="3650" spans="3:6">
      <c r="C3650" s="220" t="s">
        <v>1808</v>
      </c>
      <c r="D3650" s="188">
        <v>11087637</v>
      </c>
      <c r="E3650" s="188">
        <v>0</v>
      </c>
      <c r="F3650" s="188">
        <v>0</v>
      </c>
    </row>
    <row r="3651" spans="3:6">
      <c r="C3651" s="209" t="s">
        <v>1809</v>
      </c>
      <c r="D3651" s="188">
        <v>4718384</v>
      </c>
      <c r="E3651" s="188">
        <v>1</v>
      </c>
      <c r="F3651" s="188">
        <v>0</v>
      </c>
    </row>
    <row r="3652" spans="3:6">
      <c r="C3652" s="220" t="s">
        <v>1810</v>
      </c>
      <c r="D3652" s="188">
        <v>4718384</v>
      </c>
      <c r="E3652" s="188">
        <v>1</v>
      </c>
      <c r="F3652" s="188">
        <v>0</v>
      </c>
    </row>
    <row r="3653" spans="3:6">
      <c r="C3653" s="209" t="s">
        <v>1811</v>
      </c>
      <c r="D3653" s="188">
        <v>6659723</v>
      </c>
      <c r="E3653" s="188">
        <v>1534917</v>
      </c>
      <c r="F3653" s="188">
        <v>1534916.2</v>
      </c>
    </row>
    <row r="3654" spans="3:6">
      <c r="C3654" s="220" t="s">
        <v>1812</v>
      </c>
      <c r="D3654" s="188">
        <v>6659723</v>
      </c>
      <c r="E3654" s="188">
        <v>1534917</v>
      </c>
      <c r="F3654" s="188">
        <v>1534916.2</v>
      </c>
    </row>
    <row r="3655" spans="3:6">
      <c r="C3655" s="209" t="s">
        <v>1813</v>
      </c>
      <c r="D3655" s="188">
        <v>6659723</v>
      </c>
      <c r="E3655" s="188">
        <v>1534918</v>
      </c>
      <c r="F3655" s="188">
        <v>1534916.2</v>
      </c>
    </row>
    <row r="3656" spans="3:6">
      <c r="C3656" s="220" t="s">
        <v>1814</v>
      </c>
      <c r="D3656" s="188">
        <v>6659723</v>
      </c>
      <c r="E3656" s="188">
        <v>1534918</v>
      </c>
      <c r="F3656" s="188">
        <v>1534916.2</v>
      </c>
    </row>
    <row r="3657" spans="3:6">
      <c r="C3657" s="209" t="s">
        <v>3851</v>
      </c>
      <c r="D3657" s="188">
        <v>6659723</v>
      </c>
      <c r="E3657" s="188">
        <v>6077168</v>
      </c>
      <c r="F3657" s="188">
        <v>6077167.9699999997</v>
      </c>
    </row>
    <row r="3658" spans="3:6">
      <c r="C3658" s="220" t="s">
        <v>1815</v>
      </c>
      <c r="D3658" s="188">
        <v>6659723</v>
      </c>
      <c r="E3658" s="188">
        <v>6077168</v>
      </c>
      <c r="F3658" s="188">
        <v>6077167.9699999997</v>
      </c>
    </row>
    <row r="3659" spans="3:6">
      <c r="C3659" s="209" t="s">
        <v>572</v>
      </c>
      <c r="D3659" s="188">
        <v>166366052</v>
      </c>
      <c r="E3659" s="188">
        <v>248973555</v>
      </c>
      <c r="F3659" s="188">
        <v>239065099.50999999</v>
      </c>
    </row>
    <row r="3660" spans="3:6">
      <c r="C3660" s="220" t="s">
        <v>918</v>
      </c>
      <c r="D3660" s="188">
        <v>166366052</v>
      </c>
      <c r="E3660" s="188">
        <v>248973555</v>
      </c>
      <c r="F3660" s="188">
        <v>239065099.50999999</v>
      </c>
    </row>
    <row r="3661" spans="3:6">
      <c r="C3661" s="209" t="s">
        <v>3850</v>
      </c>
      <c r="D3661" s="188">
        <v>4718384</v>
      </c>
      <c r="E3661" s="188">
        <v>2339505.7000000002</v>
      </c>
      <c r="F3661" s="188">
        <v>2339505.31</v>
      </c>
    </row>
    <row r="3662" spans="3:6">
      <c r="C3662" s="220" t="s">
        <v>1816</v>
      </c>
      <c r="D3662" s="188">
        <v>4718384</v>
      </c>
      <c r="E3662" s="188">
        <v>2339505.7000000002</v>
      </c>
      <c r="F3662" s="188">
        <v>2339505.31</v>
      </c>
    </row>
    <row r="3663" spans="3:6">
      <c r="C3663" s="209" t="s">
        <v>573</v>
      </c>
      <c r="D3663" s="188">
        <v>3900459</v>
      </c>
      <c r="E3663" s="188">
        <v>5285952.9400000004</v>
      </c>
      <c r="F3663" s="188">
        <v>5285950.3499999996</v>
      </c>
    </row>
    <row r="3664" spans="3:6">
      <c r="C3664" s="220" t="s">
        <v>919</v>
      </c>
      <c r="D3664" s="188">
        <v>3900459</v>
      </c>
      <c r="E3664" s="188">
        <v>5285952.9400000004</v>
      </c>
      <c r="F3664" s="188">
        <v>5285950.3499999996</v>
      </c>
    </row>
    <row r="3665" spans="3:6">
      <c r="C3665" s="209" t="s">
        <v>1817</v>
      </c>
      <c r="D3665" s="188">
        <v>11087637</v>
      </c>
      <c r="E3665" s="188">
        <v>8405221</v>
      </c>
      <c r="F3665" s="188">
        <v>5397014.0899999999</v>
      </c>
    </row>
    <row r="3666" spans="3:6">
      <c r="C3666" s="220" t="s">
        <v>1818</v>
      </c>
      <c r="D3666" s="188">
        <v>11087637</v>
      </c>
      <c r="E3666" s="188">
        <v>8405221</v>
      </c>
      <c r="F3666" s="188">
        <v>5397014.0899999999</v>
      </c>
    </row>
    <row r="3667" spans="3:6">
      <c r="C3667" s="209" t="s">
        <v>1819</v>
      </c>
      <c r="D3667" s="188">
        <v>4718384</v>
      </c>
      <c r="E3667" s="188">
        <v>2139825</v>
      </c>
      <c r="F3667" s="188">
        <v>2139824.25</v>
      </c>
    </row>
    <row r="3668" spans="3:6">
      <c r="C3668" s="220" t="s">
        <v>1820</v>
      </c>
      <c r="D3668" s="188">
        <v>4718384</v>
      </c>
      <c r="E3668" s="188">
        <v>2139825</v>
      </c>
      <c r="F3668" s="188">
        <v>2139824.25</v>
      </c>
    </row>
    <row r="3669" spans="3:6">
      <c r="C3669" s="209" t="s">
        <v>3849</v>
      </c>
      <c r="D3669" s="188">
        <v>6659723</v>
      </c>
      <c r="E3669" s="188">
        <v>3254707.15</v>
      </c>
      <c r="F3669" s="188">
        <v>3254704.87</v>
      </c>
    </row>
    <row r="3670" spans="3:6">
      <c r="C3670" s="220" t="s">
        <v>1821</v>
      </c>
      <c r="D3670" s="188">
        <v>6659723</v>
      </c>
      <c r="E3670" s="188">
        <v>3254707.15</v>
      </c>
      <c r="F3670" s="188">
        <v>3254704.87</v>
      </c>
    </row>
    <row r="3671" spans="3:6">
      <c r="C3671" s="209" t="s">
        <v>2726</v>
      </c>
      <c r="D3671" s="188">
        <v>7102971</v>
      </c>
      <c r="E3671" s="188">
        <v>1</v>
      </c>
      <c r="F3671" s="188">
        <v>0</v>
      </c>
    </row>
    <row r="3672" spans="3:6">
      <c r="C3672" s="220" t="s">
        <v>1033</v>
      </c>
      <c r="D3672" s="188">
        <v>7102971</v>
      </c>
      <c r="E3672" s="188">
        <v>1</v>
      </c>
      <c r="F3672" s="188">
        <v>0</v>
      </c>
    </row>
    <row r="3673" spans="3:6">
      <c r="C3673" s="209" t="s">
        <v>1822</v>
      </c>
      <c r="D3673" s="188">
        <v>6659723</v>
      </c>
      <c r="E3673" s="188">
        <v>3254707.15</v>
      </c>
      <c r="F3673" s="188">
        <v>3254704.87</v>
      </c>
    </row>
    <row r="3674" spans="3:6">
      <c r="C3674" s="220" t="s">
        <v>1823</v>
      </c>
      <c r="D3674" s="188">
        <v>6659723</v>
      </c>
      <c r="E3674" s="188">
        <v>3254707.15</v>
      </c>
      <c r="F3674" s="188">
        <v>3254704.87</v>
      </c>
    </row>
    <row r="3675" spans="3:6">
      <c r="C3675" s="209" t="s">
        <v>3658</v>
      </c>
      <c r="D3675" s="188">
        <v>0</v>
      </c>
      <c r="E3675" s="188">
        <v>20000000</v>
      </c>
      <c r="F3675" s="188">
        <v>20000000</v>
      </c>
    </row>
    <row r="3676" spans="3:6">
      <c r="C3676" s="220" t="s">
        <v>3657</v>
      </c>
      <c r="D3676" s="188">
        <v>0</v>
      </c>
      <c r="E3676" s="188">
        <v>20000000</v>
      </c>
      <c r="F3676" s="188">
        <v>20000000</v>
      </c>
    </row>
    <row r="3677" spans="3:6">
      <c r="C3677" s="209" t="s">
        <v>3037</v>
      </c>
      <c r="D3677" s="188">
        <v>7517059</v>
      </c>
      <c r="E3677" s="188">
        <v>0</v>
      </c>
      <c r="F3677" s="188">
        <v>0</v>
      </c>
    </row>
    <row r="3678" spans="3:6">
      <c r="C3678" s="220" t="s">
        <v>3038</v>
      </c>
      <c r="D3678" s="188">
        <v>7517059</v>
      </c>
      <c r="E3678" s="188">
        <v>0</v>
      </c>
      <c r="F3678" s="188">
        <v>0</v>
      </c>
    </row>
    <row r="3679" spans="3:6">
      <c r="C3679" s="209" t="s">
        <v>3039</v>
      </c>
      <c r="D3679" s="188">
        <v>4170092</v>
      </c>
      <c r="E3679" s="188">
        <v>0</v>
      </c>
      <c r="F3679" s="188">
        <v>0</v>
      </c>
    </row>
    <row r="3680" spans="3:6">
      <c r="C3680" s="220" t="s">
        <v>3040</v>
      </c>
      <c r="D3680" s="188">
        <v>4170092</v>
      </c>
      <c r="E3680" s="188">
        <v>0</v>
      </c>
      <c r="F3680" s="188">
        <v>0</v>
      </c>
    </row>
    <row r="3681" spans="3:6">
      <c r="C3681" s="209" t="s">
        <v>3041</v>
      </c>
      <c r="D3681" s="188">
        <v>3591040</v>
      </c>
      <c r="E3681" s="188">
        <v>0</v>
      </c>
      <c r="F3681" s="188">
        <v>0</v>
      </c>
    </row>
    <row r="3682" spans="3:6">
      <c r="C3682" s="220" t="s">
        <v>3042</v>
      </c>
      <c r="D3682" s="188">
        <v>3591040</v>
      </c>
      <c r="E3682" s="188">
        <v>0</v>
      </c>
      <c r="F3682" s="188">
        <v>0</v>
      </c>
    </row>
    <row r="3683" spans="3:6">
      <c r="C3683" s="209" t="s">
        <v>3043</v>
      </c>
      <c r="D3683" s="188">
        <v>2180781</v>
      </c>
      <c r="E3683" s="188">
        <v>2</v>
      </c>
      <c r="F3683" s="188">
        <v>0</v>
      </c>
    </row>
    <row r="3684" spans="3:6">
      <c r="C3684" s="220" t="s">
        <v>3044</v>
      </c>
      <c r="D3684" s="188">
        <v>2180781</v>
      </c>
      <c r="E3684" s="188">
        <v>2</v>
      </c>
      <c r="F3684" s="188">
        <v>0</v>
      </c>
    </row>
    <row r="3685" spans="3:6">
      <c r="C3685" s="209" t="s">
        <v>3045</v>
      </c>
      <c r="D3685" s="188">
        <v>18409193</v>
      </c>
      <c r="E3685" s="188">
        <v>1</v>
      </c>
      <c r="F3685" s="188">
        <v>0</v>
      </c>
    </row>
    <row r="3686" spans="3:6">
      <c r="C3686" s="220" t="s">
        <v>3046</v>
      </c>
      <c r="D3686" s="188">
        <v>18409193</v>
      </c>
      <c r="E3686" s="188">
        <v>1</v>
      </c>
      <c r="F3686" s="188">
        <v>0</v>
      </c>
    </row>
    <row r="3687" spans="3:6">
      <c r="C3687" s="209" t="s">
        <v>1102</v>
      </c>
      <c r="D3687" s="188">
        <v>115901234</v>
      </c>
      <c r="E3687" s="188">
        <v>169285601.78999999</v>
      </c>
      <c r="F3687" s="188">
        <v>168245730.53999999</v>
      </c>
    </row>
    <row r="3688" spans="3:6">
      <c r="C3688" s="220" t="s">
        <v>1103</v>
      </c>
      <c r="D3688" s="188">
        <v>115901234</v>
      </c>
      <c r="E3688" s="188">
        <v>169285601.78999999</v>
      </c>
      <c r="F3688" s="188">
        <v>168245730.53999999</v>
      </c>
    </row>
    <row r="3689" spans="3:6">
      <c r="C3689" s="209" t="s">
        <v>3047</v>
      </c>
      <c r="D3689" s="188">
        <v>3942648</v>
      </c>
      <c r="E3689" s="188">
        <v>0</v>
      </c>
      <c r="F3689" s="188">
        <v>0</v>
      </c>
    </row>
    <row r="3690" spans="3:6">
      <c r="C3690" s="220" t="s">
        <v>3048</v>
      </c>
      <c r="D3690" s="188">
        <v>3942648</v>
      </c>
      <c r="E3690" s="188">
        <v>0</v>
      </c>
      <c r="F3690" s="188">
        <v>0</v>
      </c>
    </row>
    <row r="3691" spans="3:6">
      <c r="C3691" s="209" t="s">
        <v>3049</v>
      </c>
      <c r="D3691" s="188">
        <v>3969803</v>
      </c>
      <c r="E3691" s="188">
        <v>21288</v>
      </c>
      <c r="F3691" s="188">
        <v>0</v>
      </c>
    </row>
    <row r="3692" spans="3:6">
      <c r="C3692" s="220" t="s">
        <v>3050</v>
      </c>
      <c r="D3692" s="188">
        <v>3969803</v>
      </c>
      <c r="E3692" s="188">
        <v>21288</v>
      </c>
      <c r="F3692" s="188">
        <v>0</v>
      </c>
    </row>
    <row r="3693" spans="3:6">
      <c r="C3693" s="209" t="s">
        <v>3343</v>
      </c>
      <c r="D3693" s="188">
        <v>0</v>
      </c>
      <c r="E3693" s="188">
        <v>0</v>
      </c>
      <c r="F3693" s="188">
        <v>0</v>
      </c>
    </row>
    <row r="3694" spans="3:6">
      <c r="C3694" s="220" t="s">
        <v>3342</v>
      </c>
      <c r="D3694" s="188">
        <v>0</v>
      </c>
      <c r="E3694" s="188">
        <v>0</v>
      </c>
      <c r="F3694" s="188">
        <v>0</v>
      </c>
    </row>
    <row r="3695" spans="3:6">
      <c r="C3695" s="208" t="s">
        <v>281</v>
      </c>
      <c r="D3695" s="196">
        <v>0</v>
      </c>
      <c r="E3695" s="196">
        <v>13733760</v>
      </c>
      <c r="F3695" s="196">
        <v>13733760</v>
      </c>
    </row>
    <row r="3696" spans="3:6">
      <c r="C3696" s="209" t="s">
        <v>569</v>
      </c>
      <c r="D3696" s="188">
        <v>0</v>
      </c>
      <c r="E3696" s="188">
        <v>13733760</v>
      </c>
      <c r="F3696" s="188">
        <v>13733760</v>
      </c>
    </row>
    <row r="3697" spans="3:6">
      <c r="C3697" s="220" t="s">
        <v>915</v>
      </c>
      <c r="D3697" s="188">
        <v>0</v>
      </c>
      <c r="E3697" s="188">
        <v>13733760</v>
      </c>
      <c r="F3697" s="188">
        <v>13733760</v>
      </c>
    </row>
    <row r="3698" spans="3:6">
      <c r="C3698" s="207" t="s">
        <v>574</v>
      </c>
      <c r="D3698" s="188">
        <v>283034350</v>
      </c>
      <c r="E3698" s="188">
        <v>1820028426.2100003</v>
      </c>
      <c r="F3698" s="188">
        <v>1797100177.9699998</v>
      </c>
    </row>
    <row r="3699" spans="3:6">
      <c r="C3699" s="208" t="s">
        <v>279</v>
      </c>
      <c r="D3699" s="196">
        <v>283034350</v>
      </c>
      <c r="E3699" s="196">
        <v>1464061693.7600002</v>
      </c>
      <c r="F3699" s="196">
        <v>1441133445.5199997</v>
      </c>
    </row>
    <row r="3700" spans="3:6">
      <c r="C3700" s="209" t="s">
        <v>3341</v>
      </c>
      <c r="D3700" s="188">
        <v>0</v>
      </c>
      <c r="E3700" s="188">
        <v>0</v>
      </c>
      <c r="F3700" s="188">
        <v>0</v>
      </c>
    </row>
    <row r="3701" spans="3:6">
      <c r="C3701" s="220" t="s">
        <v>3340</v>
      </c>
      <c r="D3701" s="188">
        <v>0</v>
      </c>
      <c r="E3701" s="188">
        <v>0</v>
      </c>
      <c r="F3701" s="188">
        <v>0</v>
      </c>
    </row>
    <row r="3702" spans="3:6">
      <c r="C3702" s="209" t="s">
        <v>3339</v>
      </c>
      <c r="D3702" s="188">
        <v>0</v>
      </c>
      <c r="E3702" s="188">
        <v>0.01</v>
      </c>
      <c r="F3702" s="188">
        <v>0</v>
      </c>
    </row>
    <row r="3703" spans="3:6">
      <c r="C3703" s="220" t="s">
        <v>3338</v>
      </c>
      <c r="D3703" s="188">
        <v>0</v>
      </c>
      <c r="E3703" s="188">
        <v>0.01</v>
      </c>
      <c r="F3703" s="188">
        <v>0</v>
      </c>
    </row>
    <row r="3704" spans="3:6">
      <c r="C3704" s="209" t="s">
        <v>3848</v>
      </c>
      <c r="D3704" s="188">
        <v>0</v>
      </c>
      <c r="E3704" s="188">
        <v>75940588.459999993</v>
      </c>
      <c r="F3704" s="188">
        <v>75940588.459999993</v>
      </c>
    </row>
    <row r="3705" spans="3:6">
      <c r="C3705" s="220" t="s">
        <v>3656</v>
      </c>
      <c r="D3705" s="188">
        <v>0</v>
      </c>
      <c r="E3705" s="188">
        <v>75940588.459999993</v>
      </c>
      <c r="F3705" s="188">
        <v>75940588.459999993</v>
      </c>
    </row>
    <row r="3706" spans="3:6">
      <c r="C3706" s="209" t="s">
        <v>3337</v>
      </c>
      <c r="D3706" s="188">
        <v>0</v>
      </c>
      <c r="E3706" s="188">
        <v>0</v>
      </c>
      <c r="F3706" s="188">
        <v>0</v>
      </c>
    </row>
    <row r="3707" spans="3:6">
      <c r="C3707" s="220" t="s">
        <v>3336</v>
      </c>
      <c r="D3707" s="188">
        <v>0</v>
      </c>
      <c r="E3707" s="188">
        <v>0</v>
      </c>
      <c r="F3707" s="188">
        <v>0</v>
      </c>
    </row>
    <row r="3708" spans="3:6">
      <c r="C3708" s="209" t="s">
        <v>3335</v>
      </c>
      <c r="D3708" s="188">
        <v>0</v>
      </c>
      <c r="E3708" s="188">
        <v>0</v>
      </c>
      <c r="F3708" s="188">
        <v>0</v>
      </c>
    </row>
    <row r="3709" spans="3:6">
      <c r="C3709" s="220" t="s">
        <v>3334</v>
      </c>
      <c r="D3709" s="188">
        <v>0</v>
      </c>
      <c r="E3709" s="188">
        <v>0</v>
      </c>
      <c r="F3709" s="188">
        <v>0</v>
      </c>
    </row>
    <row r="3710" spans="3:6">
      <c r="C3710" s="209" t="s">
        <v>575</v>
      </c>
      <c r="D3710" s="188">
        <v>46832035</v>
      </c>
      <c r="E3710" s="188">
        <v>46832035</v>
      </c>
      <c r="F3710" s="188">
        <v>28126984.66</v>
      </c>
    </row>
    <row r="3711" spans="3:6">
      <c r="C3711" s="220" t="s">
        <v>920</v>
      </c>
      <c r="D3711" s="188">
        <v>46832035</v>
      </c>
      <c r="E3711" s="188">
        <v>46832035</v>
      </c>
      <c r="F3711" s="188">
        <v>28126984.66</v>
      </c>
    </row>
    <row r="3712" spans="3:6">
      <c r="C3712" s="209" t="s">
        <v>3655</v>
      </c>
      <c r="D3712" s="188">
        <v>0</v>
      </c>
      <c r="E3712" s="188">
        <v>564426012.01999998</v>
      </c>
      <c r="F3712" s="188">
        <v>563330055.63999999</v>
      </c>
    </row>
    <row r="3713" spans="3:6">
      <c r="C3713" s="220" t="s">
        <v>3654</v>
      </c>
      <c r="D3713" s="188">
        <v>0</v>
      </c>
      <c r="E3713" s="188">
        <v>564426012.01999998</v>
      </c>
      <c r="F3713" s="188">
        <v>563330055.63999999</v>
      </c>
    </row>
    <row r="3714" spans="3:6">
      <c r="C3714" s="209" t="s">
        <v>3653</v>
      </c>
      <c r="D3714" s="188">
        <v>0</v>
      </c>
      <c r="E3714" s="188">
        <v>0</v>
      </c>
      <c r="F3714" s="188">
        <v>0</v>
      </c>
    </row>
    <row r="3715" spans="3:6">
      <c r="C3715" s="220" t="s">
        <v>3652</v>
      </c>
      <c r="D3715" s="188">
        <v>0</v>
      </c>
      <c r="E3715" s="188">
        <v>0</v>
      </c>
      <c r="F3715" s="188">
        <v>0</v>
      </c>
    </row>
    <row r="3716" spans="3:6">
      <c r="C3716" s="209" t="s">
        <v>576</v>
      </c>
      <c r="D3716" s="188">
        <v>70741</v>
      </c>
      <c r="E3716" s="188">
        <v>1</v>
      </c>
      <c r="F3716" s="188">
        <v>0</v>
      </c>
    </row>
    <row r="3717" spans="3:6">
      <c r="C3717" s="220" t="s">
        <v>921</v>
      </c>
      <c r="D3717" s="188">
        <v>70741</v>
      </c>
      <c r="E3717" s="188">
        <v>1</v>
      </c>
      <c r="F3717" s="188">
        <v>0</v>
      </c>
    </row>
    <row r="3718" spans="3:6">
      <c r="C3718" s="209" t="s">
        <v>1824</v>
      </c>
      <c r="D3718" s="188">
        <v>11208701</v>
      </c>
      <c r="E3718" s="188">
        <v>7630646.7000000002</v>
      </c>
      <c r="F3718" s="188">
        <v>6588220.0199999996</v>
      </c>
    </row>
    <row r="3719" spans="3:6">
      <c r="C3719" s="220" t="s">
        <v>1825</v>
      </c>
      <c r="D3719" s="188">
        <v>11208701</v>
      </c>
      <c r="E3719" s="188">
        <v>7630646.7000000002</v>
      </c>
      <c r="F3719" s="188">
        <v>6588220.0199999996</v>
      </c>
    </row>
    <row r="3720" spans="3:6">
      <c r="C3720" s="209" t="s">
        <v>1826</v>
      </c>
      <c r="D3720" s="188">
        <v>4768626</v>
      </c>
      <c r="E3720" s="188">
        <v>1096331.6100000001</v>
      </c>
      <c r="F3720" s="188">
        <v>1096330.6100000001</v>
      </c>
    </row>
    <row r="3721" spans="3:6">
      <c r="C3721" s="220" t="s">
        <v>1827</v>
      </c>
      <c r="D3721" s="188">
        <v>4768626</v>
      </c>
      <c r="E3721" s="188">
        <v>1096331.6100000001</v>
      </c>
      <c r="F3721" s="188">
        <v>1096330.6100000001</v>
      </c>
    </row>
    <row r="3722" spans="3:6">
      <c r="C3722" s="209" t="s">
        <v>3847</v>
      </c>
      <c r="D3722" s="188">
        <v>13545371</v>
      </c>
      <c r="E3722" s="188">
        <v>10000002</v>
      </c>
      <c r="F3722" s="188">
        <v>10000000</v>
      </c>
    </row>
    <row r="3723" spans="3:6">
      <c r="C3723" s="220" t="s">
        <v>3051</v>
      </c>
      <c r="D3723" s="188">
        <v>13545371</v>
      </c>
      <c r="E3723" s="188">
        <v>10000002</v>
      </c>
      <c r="F3723" s="188">
        <v>10000000</v>
      </c>
    </row>
    <row r="3724" spans="3:6">
      <c r="C3724" s="209" t="s">
        <v>1828</v>
      </c>
      <c r="D3724" s="188">
        <v>4768626</v>
      </c>
      <c r="E3724" s="188">
        <v>3027605.84</v>
      </c>
      <c r="F3724" s="188">
        <v>2641350.4300000002</v>
      </c>
    </row>
    <row r="3725" spans="3:6">
      <c r="C3725" s="220" t="s">
        <v>1829</v>
      </c>
      <c r="D3725" s="188">
        <v>4768626</v>
      </c>
      <c r="E3725" s="188">
        <v>3027605.84</v>
      </c>
      <c r="F3725" s="188">
        <v>2641350.4300000002</v>
      </c>
    </row>
    <row r="3726" spans="3:6">
      <c r="C3726" s="209" t="s">
        <v>3846</v>
      </c>
      <c r="D3726" s="188">
        <v>0</v>
      </c>
      <c r="E3726" s="188">
        <v>11587517.560000001</v>
      </c>
      <c r="F3726" s="188">
        <v>9951197.8699999992</v>
      </c>
    </row>
    <row r="3727" spans="3:6">
      <c r="C3727" s="220" t="s">
        <v>3184</v>
      </c>
      <c r="D3727" s="188">
        <v>0</v>
      </c>
      <c r="E3727" s="188">
        <v>11587517.560000001</v>
      </c>
      <c r="F3727" s="188">
        <v>9951197.8699999992</v>
      </c>
    </row>
    <row r="3728" spans="3:6">
      <c r="C3728" s="209" t="s">
        <v>2727</v>
      </c>
      <c r="D3728" s="188">
        <v>4768626</v>
      </c>
      <c r="E3728" s="188">
        <v>2641672.89</v>
      </c>
      <c r="F3728" s="188">
        <v>2641350.42</v>
      </c>
    </row>
    <row r="3729" spans="3:6">
      <c r="C3729" s="220" t="s">
        <v>1830</v>
      </c>
      <c r="D3729" s="188">
        <v>4768626</v>
      </c>
      <c r="E3729" s="188">
        <v>2641672.89</v>
      </c>
      <c r="F3729" s="188">
        <v>2641350.42</v>
      </c>
    </row>
    <row r="3730" spans="3:6">
      <c r="C3730" s="209" t="s">
        <v>3845</v>
      </c>
      <c r="D3730" s="188">
        <v>64364085</v>
      </c>
      <c r="E3730" s="188">
        <v>72373538.770000011</v>
      </c>
      <c r="F3730" s="188">
        <v>72345592.060000002</v>
      </c>
    </row>
    <row r="3731" spans="3:6">
      <c r="C3731" s="220" t="s">
        <v>2794</v>
      </c>
      <c r="D3731" s="188">
        <v>64364085</v>
      </c>
      <c r="E3731" s="188">
        <v>72373538.770000011</v>
      </c>
      <c r="F3731" s="188">
        <v>72345592.060000002</v>
      </c>
    </row>
    <row r="3732" spans="3:6">
      <c r="C3732" s="209" t="s">
        <v>4236</v>
      </c>
      <c r="D3732" s="188">
        <v>0</v>
      </c>
      <c r="E3732" s="188">
        <v>20464060</v>
      </c>
      <c r="F3732" s="188">
        <v>20464059.219999999</v>
      </c>
    </row>
    <row r="3733" spans="3:6">
      <c r="C3733" s="220" t="s">
        <v>4235</v>
      </c>
      <c r="D3733" s="188">
        <v>0</v>
      </c>
      <c r="E3733" s="188">
        <v>20464060</v>
      </c>
      <c r="F3733" s="188">
        <v>20464059.219999999</v>
      </c>
    </row>
    <row r="3734" spans="3:6">
      <c r="C3734" s="209" t="s">
        <v>1104</v>
      </c>
      <c r="D3734" s="188">
        <v>79847085</v>
      </c>
      <c r="E3734" s="188">
        <v>324258310</v>
      </c>
      <c r="F3734" s="188">
        <v>324258309</v>
      </c>
    </row>
    <row r="3735" spans="3:6">
      <c r="C3735" s="220" t="s">
        <v>1105</v>
      </c>
      <c r="D3735" s="188">
        <v>79847085</v>
      </c>
      <c r="E3735" s="188">
        <v>324258310</v>
      </c>
      <c r="F3735" s="188">
        <v>324258309</v>
      </c>
    </row>
    <row r="3736" spans="3:6">
      <c r="C3736" s="209" t="s">
        <v>3052</v>
      </c>
      <c r="D3736" s="188">
        <v>3668981</v>
      </c>
      <c r="E3736" s="188">
        <v>16283973</v>
      </c>
      <c r="F3736" s="188">
        <v>16283971.310000001</v>
      </c>
    </row>
    <row r="3737" spans="3:6">
      <c r="C3737" s="220" t="s">
        <v>3053</v>
      </c>
      <c r="D3737" s="188">
        <v>3668981</v>
      </c>
      <c r="E3737" s="188">
        <v>16283973</v>
      </c>
      <c r="F3737" s="188">
        <v>16283971.310000001</v>
      </c>
    </row>
    <row r="3738" spans="3:6">
      <c r="C3738" s="209" t="s">
        <v>3651</v>
      </c>
      <c r="D3738" s="188">
        <v>0</v>
      </c>
      <c r="E3738" s="188">
        <v>14433371.119999999</v>
      </c>
      <c r="F3738" s="188">
        <v>14433185.119999999</v>
      </c>
    </row>
    <row r="3739" spans="3:6">
      <c r="C3739" s="220" t="s">
        <v>3650</v>
      </c>
      <c r="D3739" s="188">
        <v>0</v>
      </c>
      <c r="E3739" s="188">
        <v>14433371.119999999</v>
      </c>
      <c r="F3739" s="188">
        <v>14433185.119999999</v>
      </c>
    </row>
    <row r="3740" spans="3:6">
      <c r="C3740" s="209" t="s">
        <v>3054</v>
      </c>
      <c r="D3740" s="188">
        <v>21215749</v>
      </c>
      <c r="E3740" s="188">
        <v>173041726.65000001</v>
      </c>
      <c r="F3740" s="188">
        <v>173011947.06999999</v>
      </c>
    </row>
    <row r="3741" spans="3:6">
      <c r="C3741" s="220" t="s">
        <v>3055</v>
      </c>
      <c r="D3741" s="188">
        <v>21215749</v>
      </c>
      <c r="E3741" s="188">
        <v>173041726.65000001</v>
      </c>
      <c r="F3741" s="188">
        <v>173011947.06999999</v>
      </c>
    </row>
    <row r="3742" spans="3:6">
      <c r="C3742" s="209" t="s">
        <v>1106</v>
      </c>
      <c r="D3742" s="188">
        <v>25651770</v>
      </c>
      <c r="E3742" s="188">
        <v>42049203.5</v>
      </c>
      <c r="F3742" s="188">
        <v>42045206</v>
      </c>
    </row>
    <row r="3743" spans="3:6">
      <c r="C3743" s="220" t="s">
        <v>1107</v>
      </c>
      <c r="D3743" s="188">
        <v>25651770</v>
      </c>
      <c r="E3743" s="188">
        <v>42049203.5</v>
      </c>
      <c r="F3743" s="188">
        <v>42045206</v>
      </c>
    </row>
    <row r="3744" spans="3:6">
      <c r="C3744" s="209" t="s">
        <v>2554</v>
      </c>
      <c r="D3744" s="188">
        <v>2323954</v>
      </c>
      <c r="E3744" s="188">
        <v>0</v>
      </c>
      <c r="F3744" s="188">
        <v>0</v>
      </c>
    </row>
    <row r="3745" spans="3:6">
      <c r="C3745" s="220" t="s">
        <v>2555</v>
      </c>
      <c r="D3745" s="188">
        <v>2323954</v>
      </c>
      <c r="E3745" s="188">
        <v>0</v>
      </c>
      <c r="F3745" s="188">
        <v>0</v>
      </c>
    </row>
    <row r="3746" spans="3:6">
      <c r="C3746" s="209" t="s">
        <v>3649</v>
      </c>
      <c r="D3746" s="188">
        <v>0</v>
      </c>
      <c r="E3746" s="188">
        <v>51305097.630000003</v>
      </c>
      <c r="F3746" s="188">
        <v>51305097.630000003</v>
      </c>
    </row>
    <row r="3747" spans="3:6">
      <c r="C3747" s="220" t="s">
        <v>3648</v>
      </c>
      <c r="D3747" s="188">
        <v>0</v>
      </c>
      <c r="E3747" s="188">
        <v>51305097.630000003</v>
      </c>
      <c r="F3747" s="188">
        <v>51305097.630000003</v>
      </c>
    </row>
    <row r="3748" spans="3:6">
      <c r="C3748" s="209" t="s">
        <v>4234</v>
      </c>
      <c r="D3748" s="188">
        <v>0</v>
      </c>
      <c r="E3748" s="188">
        <v>26670000</v>
      </c>
      <c r="F3748" s="188">
        <v>26670000</v>
      </c>
    </row>
    <row r="3749" spans="3:6">
      <c r="C3749" s="220" t="s">
        <v>4233</v>
      </c>
      <c r="D3749" s="188">
        <v>0</v>
      </c>
      <c r="E3749" s="188">
        <v>26670000</v>
      </c>
      <c r="F3749" s="188">
        <v>26670000</v>
      </c>
    </row>
    <row r="3750" spans="3:6">
      <c r="C3750" s="208" t="s">
        <v>281</v>
      </c>
      <c r="D3750" s="196">
        <v>0</v>
      </c>
      <c r="E3750" s="196">
        <v>112889249.70999999</v>
      </c>
      <c r="F3750" s="196">
        <v>112889249.70999999</v>
      </c>
    </row>
    <row r="3751" spans="3:6">
      <c r="C3751" s="209" t="s">
        <v>3245</v>
      </c>
      <c r="D3751" s="188">
        <v>0</v>
      </c>
      <c r="E3751" s="188">
        <v>112889249.70999999</v>
      </c>
      <c r="F3751" s="188">
        <v>112889249.70999999</v>
      </c>
    </row>
    <row r="3752" spans="3:6">
      <c r="C3752" s="220" t="s">
        <v>3244</v>
      </c>
      <c r="D3752" s="188">
        <v>0</v>
      </c>
      <c r="E3752" s="188">
        <v>112889249.70999999</v>
      </c>
      <c r="F3752" s="188">
        <v>112889249.70999999</v>
      </c>
    </row>
    <row r="3753" spans="3:6">
      <c r="C3753" s="208" t="s">
        <v>296</v>
      </c>
      <c r="D3753" s="196">
        <v>0</v>
      </c>
      <c r="E3753" s="196">
        <v>243077482.74000001</v>
      </c>
      <c r="F3753" s="196">
        <v>243077482.74000001</v>
      </c>
    </row>
    <row r="3754" spans="3:6">
      <c r="C3754" s="209" t="s">
        <v>3655</v>
      </c>
      <c r="D3754" s="188">
        <v>0</v>
      </c>
      <c r="E3754" s="188">
        <v>243077482.74000001</v>
      </c>
      <c r="F3754" s="188">
        <v>243077482.74000001</v>
      </c>
    </row>
    <row r="3755" spans="3:6">
      <c r="C3755" s="220" t="s">
        <v>3654</v>
      </c>
      <c r="D3755" s="188">
        <v>0</v>
      </c>
      <c r="E3755" s="188">
        <v>243077482.74000001</v>
      </c>
      <c r="F3755" s="188">
        <v>243077482.74000001</v>
      </c>
    </row>
    <row r="3756" spans="3:6">
      <c r="C3756" s="207" t="s">
        <v>294</v>
      </c>
      <c r="D3756" s="188">
        <v>32680162768</v>
      </c>
      <c r="E3756" s="188">
        <v>29578490645.960003</v>
      </c>
      <c r="F3756" s="188">
        <v>27085199762.890007</v>
      </c>
    </row>
    <row r="3757" spans="3:6">
      <c r="C3757" s="208" t="s">
        <v>279</v>
      </c>
      <c r="D3757" s="196">
        <v>19509391672</v>
      </c>
      <c r="E3757" s="196">
        <v>19518994615.350002</v>
      </c>
      <c r="F3757" s="196">
        <v>18242718577.250008</v>
      </c>
    </row>
    <row r="3758" spans="3:6">
      <c r="C3758" s="209" t="s">
        <v>3844</v>
      </c>
      <c r="D3758" s="188">
        <v>16772660</v>
      </c>
      <c r="E3758" s="188">
        <v>1.72</v>
      </c>
      <c r="F3758" s="188">
        <v>0</v>
      </c>
    </row>
    <row r="3759" spans="3:6">
      <c r="C3759" s="220" t="s">
        <v>1377</v>
      </c>
      <c r="D3759" s="188">
        <v>12087770</v>
      </c>
      <c r="E3759" s="188">
        <v>0.72</v>
      </c>
      <c r="F3759" s="188">
        <v>0</v>
      </c>
    </row>
    <row r="3760" spans="3:6">
      <c r="C3760" s="220" t="s">
        <v>2390</v>
      </c>
      <c r="D3760" s="188">
        <v>4684890</v>
      </c>
      <c r="E3760" s="188">
        <v>1</v>
      </c>
      <c r="F3760" s="188">
        <v>0</v>
      </c>
    </row>
    <row r="3761" spans="3:6">
      <c r="C3761" s="209" t="s">
        <v>3843</v>
      </c>
      <c r="D3761" s="188">
        <v>97001045</v>
      </c>
      <c r="E3761" s="188">
        <v>2665811.65</v>
      </c>
      <c r="F3761" s="188">
        <v>2665811.65</v>
      </c>
    </row>
    <row r="3762" spans="3:6">
      <c r="C3762" s="220" t="s">
        <v>2804</v>
      </c>
      <c r="D3762" s="188">
        <v>97001045</v>
      </c>
      <c r="E3762" s="188">
        <v>0</v>
      </c>
      <c r="F3762" s="188">
        <v>0</v>
      </c>
    </row>
    <row r="3763" spans="3:6">
      <c r="C3763" s="220" t="s">
        <v>4232</v>
      </c>
      <c r="D3763" s="188">
        <v>0</v>
      </c>
      <c r="E3763" s="188">
        <v>2665811.65</v>
      </c>
      <c r="F3763" s="188">
        <v>2665811.65</v>
      </c>
    </row>
    <row r="3764" spans="3:6">
      <c r="C3764" s="209" t="s">
        <v>3842</v>
      </c>
      <c r="D3764" s="188">
        <v>0</v>
      </c>
      <c r="E3764" s="188">
        <v>48540344.420000002</v>
      </c>
      <c r="F3764" s="188">
        <v>48185916.68</v>
      </c>
    </row>
    <row r="3765" spans="3:6">
      <c r="C3765" s="220" t="s">
        <v>3647</v>
      </c>
      <c r="D3765" s="188">
        <v>0</v>
      </c>
      <c r="E3765" s="188">
        <v>48540344.420000002</v>
      </c>
      <c r="F3765" s="188">
        <v>48185916.68</v>
      </c>
    </row>
    <row r="3766" spans="3:6">
      <c r="C3766" s="209" t="s">
        <v>4177</v>
      </c>
      <c r="D3766" s="188">
        <v>0</v>
      </c>
      <c r="E3766" s="188">
        <v>774023.2300000001</v>
      </c>
      <c r="F3766" s="188">
        <v>0</v>
      </c>
    </row>
    <row r="3767" spans="3:6">
      <c r="C3767" s="220" t="s">
        <v>4176</v>
      </c>
      <c r="D3767" s="188">
        <v>0</v>
      </c>
      <c r="E3767" s="188">
        <v>774023.2300000001</v>
      </c>
      <c r="F3767" s="188">
        <v>0</v>
      </c>
    </row>
    <row r="3768" spans="3:6">
      <c r="C3768" s="209" t="s">
        <v>2728</v>
      </c>
      <c r="D3768" s="188">
        <v>727894513</v>
      </c>
      <c r="E3768" s="188">
        <v>2378925793.6599998</v>
      </c>
      <c r="F3768" s="188">
        <v>2347510793.9900002</v>
      </c>
    </row>
    <row r="3769" spans="3:6">
      <c r="C3769" s="220" t="s">
        <v>922</v>
      </c>
      <c r="D3769" s="188">
        <v>727894513</v>
      </c>
      <c r="E3769" s="188">
        <v>2378925793.6599998</v>
      </c>
      <c r="F3769" s="188">
        <v>2347510793.9900002</v>
      </c>
    </row>
    <row r="3770" spans="3:6">
      <c r="C3770" s="209" t="s">
        <v>3841</v>
      </c>
      <c r="D3770" s="188">
        <v>0</v>
      </c>
      <c r="E3770" s="188">
        <v>4722667</v>
      </c>
      <c r="F3770" s="188">
        <v>4722666.55</v>
      </c>
    </row>
    <row r="3771" spans="3:6">
      <c r="C3771" s="220" t="s">
        <v>3628</v>
      </c>
      <c r="D3771" s="188">
        <v>0</v>
      </c>
      <c r="E3771" s="188">
        <v>4722667</v>
      </c>
      <c r="F3771" s="188">
        <v>4722666.55</v>
      </c>
    </row>
    <row r="3772" spans="3:6">
      <c r="C3772" s="209" t="s">
        <v>3840</v>
      </c>
      <c r="D3772" s="188">
        <v>17444853</v>
      </c>
      <c r="E3772" s="188">
        <v>3000000.55</v>
      </c>
      <c r="F3772" s="188">
        <v>2591626.14</v>
      </c>
    </row>
    <row r="3773" spans="3:6">
      <c r="C3773" s="220" t="s">
        <v>1378</v>
      </c>
      <c r="D3773" s="188">
        <v>10833015</v>
      </c>
      <c r="E3773" s="188">
        <v>0.55000000000000004</v>
      </c>
      <c r="F3773" s="188">
        <v>0</v>
      </c>
    </row>
    <row r="3774" spans="3:6">
      <c r="C3774" s="220" t="s">
        <v>2391</v>
      </c>
      <c r="D3774" s="188">
        <v>6611838</v>
      </c>
      <c r="E3774" s="188">
        <v>3000000</v>
      </c>
      <c r="F3774" s="188">
        <v>2591626.14</v>
      </c>
    </row>
    <row r="3775" spans="3:6">
      <c r="C3775" s="209" t="s">
        <v>577</v>
      </c>
      <c r="D3775" s="188">
        <v>82000000</v>
      </c>
      <c r="E3775" s="188">
        <v>69208478.75999999</v>
      </c>
      <c r="F3775" s="188">
        <v>42365140.469999999</v>
      </c>
    </row>
    <row r="3776" spans="3:6">
      <c r="C3776" s="220" t="s">
        <v>923</v>
      </c>
      <c r="D3776" s="188">
        <v>82000000</v>
      </c>
      <c r="E3776" s="188">
        <v>69208478.75999999</v>
      </c>
      <c r="F3776" s="188">
        <v>42365140.469999999</v>
      </c>
    </row>
    <row r="3777" spans="3:6">
      <c r="C3777" s="209" t="s">
        <v>3763</v>
      </c>
      <c r="D3777" s="188">
        <v>5702897166</v>
      </c>
      <c r="E3777" s="188">
        <v>2524902053.6599998</v>
      </c>
      <c r="F3777" s="188">
        <v>2524365913.52</v>
      </c>
    </row>
    <row r="3778" spans="3:6">
      <c r="C3778" s="220" t="s">
        <v>1108</v>
      </c>
      <c r="D3778" s="188">
        <v>5702897166</v>
      </c>
      <c r="E3778" s="188">
        <v>2524902053.6599998</v>
      </c>
      <c r="F3778" s="188">
        <v>2524365913.52</v>
      </c>
    </row>
    <row r="3779" spans="3:6">
      <c r="C3779" s="209" t="s">
        <v>3839</v>
      </c>
      <c r="D3779" s="188">
        <v>10833015</v>
      </c>
      <c r="E3779" s="188">
        <v>0.55000000000000004</v>
      </c>
      <c r="F3779" s="188">
        <v>0</v>
      </c>
    </row>
    <row r="3780" spans="3:6">
      <c r="C3780" s="220" t="s">
        <v>1379</v>
      </c>
      <c r="D3780" s="188">
        <v>10833015</v>
      </c>
      <c r="E3780" s="188">
        <v>0.55000000000000004</v>
      </c>
      <c r="F3780" s="188">
        <v>0</v>
      </c>
    </row>
    <row r="3781" spans="3:6">
      <c r="C3781" s="220" t="s">
        <v>3333</v>
      </c>
      <c r="D3781" s="188">
        <v>0</v>
      </c>
      <c r="E3781" s="188">
        <v>0</v>
      </c>
      <c r="F3781" s="188">
        <v>0</v>
      </c>
    </row>
    <row r="3782" spans="3:6">
      <c r="C3782" s="209" t="s">
        <v>3838</v>
      </c>
      <c r="D3782" s="188">
        <v>300000000</v>
      </c>
      <c r="E3782" s="188">
        <v>150000000</v>
      </c>
      <c r="F3782" s="188">
        <v>85038970.420000002</v>
      </c>
    </row>
    <row r="3783" spans="3:6">
      <c r="C3783" s="220" t="s">
        <v>3056</v>
      </c>
      <c r="D3783" s="188">
        <v>300000000</v>
      </c>
      <c r="E3783" s="188">
        <v>150000000</v>
      </c>
      <c r="F3783" s="188">
        <v>85038970.420000002</v>
      </c>
    </row>
    <row r="3784" spans="3:6">
      <c r="C3784" s="209" t="s">
        <v>578</v>
      </c>
      <c r="D3784" s="188">
        <v>222845527</v>
      </c>
      <c r="E3784" s="188">
        <v>2481412643.2399998</v>
      </c>
      <c r="F3784" s="188">
        <v>2323207659.2200003</v>
      </c>
    </row>
    <row r="3785" spans="3:6">
      <c r="C3785" s="220" t="s">
        <v>925</v>
      </c>
      <c r="D3785" s="188">
        <v>222845527</v>
      </c>
      <c r="E3785" s="188">
        <v>2481412643.2399998</v>
      </c>
      <c r="F3785" s="188">
        <v>2323207659.2200003</v>
      </c>
    </row>
    <row r="3786" spans="3:6">
      <c r="C3786" s="209" t="s">
        <v>3837</v>
      </c>
      <c r="D3786" s="188">
        <v>4510977</v>
      </c>
      <c r="E3786" s="188">
        <v>1848530.73</v>
      </c>
      <c r="F3786" s="188">
        <v>1848528.31</v>
      </c>
    </row>
    <row r="3787" spans="3:6">
      <c r="C3787" s="220" t="s">
        <v>1380</v>
      </c>
      <c r="D3787" s="188">
        <v>4510977</v>
      </c>
      <c r="E3787" s="188">
        <v>1848530.73</v>
      </c>
      <c r="F3787" s="188">
        <v>1848528.31</v>
      </c>
    </row>
    <row r="3788" spans="3:6">
      <c r="C3788" s="220" t="s">
        <v>3332</v>
      </c>
      <c r="D3788" s="188">
        <v>0</v>
      </c>
      <c r="E3788" s="188">
        <v>0</v>
      </c>
      <c r="F3788" s="188">
        <v>0</v>
      </c>
    </row>
    <row r="3789" spans="3:6">
      <c r="C3789" s="209" t="s">
        <v>579</v>
      </c>
      <c r="D3789" s="188">
        <v>1575154473</v>
      </c>
      <c r="E3789" s="188">
        <v>399154473</v>
      </c>
      <c r="F3789" s="188">
        <v>271178961.86000001</v>
      </c>
    </row>
    <row r="3790" spans="3:6">
      <c r="C3790" s="220" t="s">
        <v>926</v>
      </c>
      <c r="D3790" s="188">
        <v>1575154473</v>
      </c>
      <c r="E3790" s="188">
        <v>399154473</v>
      </c>
      <c r="F3790" s="188">
        <v>271178961.86000001</v>
      </c>
    </row>
    <row r="3791" spans="3:6">
      <c r="C3791" s="209" t="s">
        <v>3836</v>
      </c>
      <c r="D3791" s="188">
        <v>10833015</v>
      </c>
      <c r="E3791" s="188">
        <v>1</v>
      </c>
      <c r="F3791" s="188">
        <v>0</v>
      </c>
    </row>
    <row r="3792" spans="3:6">
      <c r="C3792" s="220" t="s">
        <v>1381</v>
      </c>
      <c r="D3792" s="188">
        <v>10833015</v>
      </c>
      <c r="E3792" s="188">
        <v>1</v>
      </c>
      <c r="F3792" s="188">
        <v>0</v>
      </c>
    </row>
    <row r="3793" spans="3:6">
      <c r="C3793" s="209" t="s">
        <v>2729</v>
      </c>
      <c r="D3793" s="188">
        <v>150000000</v>
      </c>
      <c r="E3793" s="188">
        <v>206800000</v>
      </c>
      <c r="F3793" s="188">
        <v>167162670.21000001</v>
      </c>
    </row>
    <row r="3794" spans="3:6">
      <c r="C3794" s="220" t="s">
        <v>927</v>
      </c>
      <c r="D3794" s="188">
        <v>150000000</v>
      </c>
      <c r="E3794" s="188">
        <v>206800000</v>
      </c>
      <c r="F3794" s="188">
        <v>167162670.21000001</v>
      </c>
    </row>
    <row r="3795" spans="3:6">
      <c r="C3795" s="209" t="s">
        <v>3761</v>
      </c>
      <c r="D3795" s="188">
        <v>0</v>
      </c>
      <c r="E3795" s="188">
        <v>26755507</v>
      </c>
      <c r="F3795" s="188">
        <v>26755506.609999999</v>
      </c>
    </row>
    <row r="3796" spans="3:6">
      <c r="C3796" s="220" t="s">
        <v>3199</v>
      </c>
      <c r="D3796" s="188">
        <v>0</v>
      </c>
      <c r="E3796" s="188">
        <v>26755507</v>
      </c>
      <c r="F3796" s="188">
        <v>26755506.609999999</v>
      </c>
    </row>
    <row r="3797" spans="3:6">
      <c r="C3797" s="209" t="s">
        <v>3835</v>
      </c>
      <c r="D3797" s="188">
        <v>10833015</v>
      </c>
      <c r="E3797" s="188">
        <v>8.4700000000000006</v>
      </c>
      <c r="F3797" s="188">
        <v>0</v>
      </c>
    </row>
    <row r="3798" spans="3:6">
      <c r="C3798" s="220" t="s">
        <v>1382</v>
      </c>
      <c r="D3798" s="188">
        <v>10833015</v>
      </c>
      <c r="E3798" s="188">
        <v>8.4700000000000006</v>
      </c>
      <c r="F3798" s="188">
        <v>0</v>
      </c>
    </row>
    <row r="3799" spans="3:6">
      <c r="C3799" s="220" t="s">
        <v>3331</v>
      </c>
      <c r="D3799" s="188">
        <v>0</v>
      </c>
      <c r="E3799" s="188">
        <v>0</v>
      </c>
      <c r="F3799" s="188">
        <v>0</v>
      </c>
    </row>
    <row r="3800" spans="3:6">
      <c r="C3800" s="209" t="s">
        <v>978</v>
      </c>
      <c r="D3800" s="188">
        <v>12633085</v>
      </c>
      <c r="E3800" s="188">
        <v>0</v>
      </c>
      <c r="F3800" s="188">
        <v>0</v>
      </c>
    </row>
    <row r="3801" spans="3:6">
      <c r="C3801" s="220" t="s">
        <v>979</v>
      </c>
      <c r="D3801" s="188">
        <v>12633085</v>
      </c>
      <c r="E3801" s="188">
        <v>0</v>
      </c>
      <c r="F3801" s="188">
        <v>0</v>
      </c>
    </row>
    <row r="3802" spans="3:6">
      <c r="C3802" s="209" t="s">
        <v>4311</v>
      </c>
      <c r="D3802" s="188">
        <v>0</v>
      </c>
      <c r="E3802" s="188">
        <v>23218558</v>
      </c>
      <c r="F3802" s="188">
        <v>0</v>
      </c>
    </row>
    <row r="3803" spans="3:6">
      <c r="C3803" s="220" t="s">
        <v>4310</v>
      </c>
      <c r="D3803" s="188">
        <v>0</v>
      </c>
      <c r="E3803" s="188">
        <v>23218558</v>
      </c>
      <c r="F3803" s="188">
        <v>0</v>
      </c>
    </row>
    <row r="3804" spans="3:6">
      <c r="C3804" s="209" t="s">
        <v>3834</v>
      </c>
      <c r="D3804" s="188">
        <v>6437925</v>
      </c>
      <c r="E3804" s="188">
        <v>3064174.53</v>
      </c>
      <c r="F3804" s="188">
        <v>3064174.06</v>
      </c>
    </row>
    <row r="3805" spans="3:6">
      <c r="C3805" s="220" t="s">
        <v>1383</v>
      </c>
      <c r="D3805" s="188">
        <v>6437925</v>
      </c>
      <c r="E3805" s="188">
        <v>3064174.53</v>
      </c>
      <c r="F3805" s="188">
        <v>3064174.06</v>
      </c>
    </row>
    <row r="3806" spans="3:6">
      <c r="C3806" s="209" t="s">
        <v>3833</v>
      </c>
      <c r="D3806" s="188">
        <v>3354826</v>
      </c>
      <c r="E3806" s="188">
        <v>27529159.969999999</v>
      </c>
      <c r="F3806" s="188">
        <v>27529159.609999999</v>
      </c>
    </row>
    <row r="3807" spans="3:6">
      <c r="C3807" s="220" t="s">
        <v>928</v>
      </c>
      <c r="D3807" s="188">
        <v>3354826</v>
      </c>
      <c r="E3807" s="188">
        <v>27529159.969999999</v>
      </c>
      <c r="F3807" s="188">
        <v>27529159.609999999</v>
      </c>
    </row>
    <row r="3808" spans="3:6">
      <c r="C3808" s="209" t="s">
        <v>2730</v>
      </c>
      <c r="D3808" s="188">
        <v>3485185</v>
      </c>
      <c r="E3808" s="188">
        <v>3485185</v>
      </c>
      <c r="F3808" s="188">
        <v>1590121.19</v>
      </c>
    </row>
    <row r="3809" spans="3:6">
      <c r="C3809" s="220" t="s">
        <v>1055</v>
      </c>
      <c r="D3809" s="188">
        <v>3485185</v>
      </c>
      <c r="E3809" s="188">
        <v>3485185</v>
      </c>
      <c r="F3809" s="188">
        <v>1590121.19</v>
      </c>
    </row>
    <row r="3810" spans="3:6">
      <c r="C3810" s="209" t="s">
        <v>3760</v>
      </c>
      <c r="D3810" s="188">
        <v>0</v>
      </c>
      <c r="E3810" s="188">
        <v>1213365642.6399999</v>
      </c>
      <c r="F3810" s="188">
        <v>1213365642.6399999</v>
      </c>
    </row>
    <row r="3811" spans="3:6">
      <c r="C3811" s="220" t="s">
        <v>3198</v>
      </c>
      <c r="D3811" s="188">
        <v>0</v>
      </c>
      <c r="E3811" s="188">
        <v>1213365642.6399999</v>
      </c>
      <c r="F3811" s="188">
        <v>1213365642.6399999</v>
      </c>
    </row>
    <row r="3812" spans="3:6">
      <c r="C3812" s="209" t="s">
        <v>3832</v>
      </c>
      <c r="D3812" s="188">
        <v>0</v>
      </c>
      <c r="E3812" s="188">
        <v>0</v>
      </c>
      <c r="F3812" s="188">
        <v>0</v>
      </c>
    </row>
    <row r="3813" spans="3:6">
      <c r="C3813" s="220" t="s">
        <v>3197</v>
      </c>
      <c r="D3813" s="188">
        <v>0</v>
      </c>
      <c r="E3813" s="188">
        <v>0</v>
      </c>
      <c r="F3813" s="188">
        <v>0</v>
      </c>
    </row>
    <row r="3814" spans="3:6">
      <c r="C3814" s="209" t="s">
        <v>3831</v>
      </c>
      <c r="D3814" s="188">
        <v>10833015</v>
      </c>
      <c r="E3814" s="188">
        <v>888.55</v>
      </c>
      <c r="F3814" s="188">
        <v>0</v>
      </c>
    </row>
    <row r="3815" spans="3:6">
      <c r="C3815" s="220" t="s">
        <v>1384</v>
      </c>
      <c r="D3815" s="188">
        <v>10833015</v>
      </c>
      <c r="E3815" s="188">
        <v>888.55</v>
      </c>
      <c r="F3815" s="188">
        <v>0</v>
      </c>
    </row>
    <row r="3816" spans="3:6">
      <c r="C3816" s="209" t="s">
        <v>580</v>
      </c>
      <c r="D3816" s="188">
        <v>17601543</v>
      </c>
      <c r="E3816" s="188">
        <v>14958104</v>
      </c>
      <c r="F3816" s="188">
        <v>14954371.880000001</v>
      </c>
    </row>
    <row r="3817" spans="3:6">
      <c r="C3817" s="220" t="s">
        <v>929</v>
      </c>
      <c r="D3817" s="188">
        <v>17601543</v>
      </c>
      <c r="E3817" s="188">
        <v>14958104</v>
      </c>
      <c r="F3817" s="188">
        <v>14954371.880000001</v>
      </c>
    </row>
    <row r="3818" spans="3:6">
      <c r="C3818" s="209" t="s">
        <v>3830</v>
      </c>
      <c r="D3818" s="188">
        <v>0</v>
      </c>
      <c r="E3818" s="188">
        <v>0</v>
      </c>
      <c r="F3818" s="188">
        <v>0</v>
      </c>
    </row>
    <row r="3819" spans="3:6">
      <c r="C3819" s="220" t="s">
        <v>3196</v>
      </c>
      <c r="D3819" s="188">
        <v>0</v>
      </c>
      <c r="E3819" s="188">
        <v>0</v>
      </c>
      <c r="F3819" s="188">
        <v>0</v>
      </c>
    </row>
    <row r="3820" spans="3:6">
      <c r="C3820" s="209" t="s">
        <v>3829</v>
      </c>
      <c r="D3820" s="188">
        <v>0</v>
      </c>
      <c r="E3820" s="188">
        <v>3417160</v>
      </c>
      <c r="F3820" s="188">
        <v>3417160</v>
      </c>
    </row>
    <row r="3821" spans="3:6">
      <c r="C3821" s="220" t="s">
        <v>3627</v>
      </c>
      <c r="D3821" s="188">
        <v>0</v>
      </c>
      <c r="E3821" s="188">
        <v>3417160</v>
      </c>
      <c r="F3821" s="188">
        <v>3417160</v>
      </c>
    </row>
    <row r="3822" spans="3:6">
      <c r="C3822" s="209" t="s">
        <v>581</v>
      </c>
      <c r="D3822" s="188">
        <v>1881566726</v>
      </c>
      <c r="E3822" s="188">
        <v>1371370865.5699999</v>
      </c>
      <c r="F3822" s="188">
        <v>1371370525.8499999</v>
      </c>
    </row>
    <row r="3823" spans="3:6">
      <c r="C3823" s="220" t="s">
        <v>930</v>
      </c>
      <c r="D3823" s="188">
        <v>11406726</v>
      </c>
      <c r="E3823" s="188">
        <v>106110202</v>
      </c>
      <c r="F3823" s="188">
        <v>106110200.62</v>
      </c>
    </row>
    <row r="3824" spans="3:6">
      <c r="C3824" s="220" t="s">
        <v>3057</v>
      </c>
      <c r="D3824" s="188">
        <v>1870160000</v>
      </c>
      <c r="E3824" s="188">
        <v>1265260663.5699999</v>
      </c>
      <c r="F3824" s="188">
        <v>1265260325.23</v>
      </c>
    </row>
    <row r="3825" spans="3:6">
      <c r="C3825" s="209" t="s">
        <v>3828</v>
      </c>
      <c r="D3825" s="188">
        <v>57840000</v>
      </c>
      <c r="E3825" s="188">
        <v>0</v>
      </c>
      <c r="F3825" s="188">
        <v>0</v>
      </c>
    </row>
    <row r="3826" spans="3:6">
      <c r="C3826" s="220" t="s">
        <v>3057</v>
      </c>
      <c r="D3826" s="188">
        <v>57840000</v>
      </c>
      <c r="E3826" s="188">
        <v>0</v>
      </c>
      <c r="F3826" s="188">
        <v>0</v>
      </c>
    </row>
    <row r="3827" spans="3:6">
      <c r="C3827" s="209" t="s">
        <v>3827</v>
      </c>
      <c r="D3827" s="188">
        <v>0</v>
      </c>
      <c r="E3827" s="188">
        <v>194547</v>
      </c>
      <c r="F3827" s="188">
        <v>194547</v>
      </c>
    </row>
    <row r="3828" spans="3:6">
      <c r="C3828" s="220" t="s">
        <v>3243</v>
      </c>
      <c r="D3828" s="188">
        <v>0</v>
      </c>
      <c r="E3828" s="188">
        <v>194547</v>
      </c>
      <c r="F3828" s="188">
        <v>194547</v>
      </c>
    </row>
    <row r="3829" spans="3:6">
      <c r="C3829" s="209" t="s">
        <v>2731</v>
      </c>
      <c r="D3829" s="188">
        <v>6437925</v>
      </c>
      <c r="E3829" s="188">
        <v>5633184.5300000003</v>
      </c>
      <c r="F3829" s="188">
        <v>0</v>
      </c>
    </row>
    <row r="3830" spans="3:6">
      <c r="C3830" s="220" t="s">
        <v>1385</v>
      </c>
      <c r="D3830" s="188">
        <v>6437925</v>
      </c>
      <c r="E3830" s="188">
        <v>5633184.5300000003</v>
      </c>
      <c r="F3830" s="188">
        <v>0</v>
      </c>
    </row>
    <row r="3831" spans="3:6">
      <c r="C3831" s="209" t="s">
        <v>3826</v>
      </c>
      <c r="D3831" s="188">
        <v>0</v>
      </c>
      <c r="E3831" s="188">
        <v>319083041</v>
      </c>
      <c r="F3831" s="188">
        <v>319083041</v>
      </c>
    </row>
    <row r="3832" spans="3:6">
      <c r="C3832" s="220" t="s">
        <v>3746</v>
      </c>
      <c r="D3832" s="188">
        <v>0</v>
      </c>
      <c r="E3832" s="188">
        <v>319083041</v>
      </c>
      <c r="F3832" s="188">
        <v>319083041</v>
      </c>
    </row>
    <row r="3833" spans="3:6">
      <c r="C3833" s="209" t="s">
        <v>1386</v>
      </c>
      <c r="D3833" s="188">
        <v>6437925</v>
      </c>
      <c r="E3833" s="188">
        <v>3190804.53</v>
      </c>
      <c r="F3833" s="188">
        <v>0</v>
      </c>
    </row>
    <row r="3834" spans="3:6">
      <c r="C3834" s="220" t="s">
        <v>1387</v>
      </c>
      <c r="D3834" s="188">
        <v>6437925</v>
      </c>
      <c r="E3834" s="188">
        <v>3190804.53</v>
      </c>
      <c r="F3834" s="188">
        <v>0</v>
      </c>
    </row>
    <row r="3835" spans="3:6">
      <c r="C3835" s="209" t="s">
        <v>3825</v>
      </c>
      <c r="D3835" s="188">
        <v>10833015</v>
      </c>
      <c r="E3835" s="188">
        <v>6958194.5499999998</v>
      </c>
      <c r="F3835" s="188">
        <v>0</v>
      </c>
    </row>
    <row r="3836" spans="3:6">
      <c r="C3836" s="220" t="s">
        <v>1388</v>
      </c>
      <c r="D3836" s="188">
        <v>10833015</v>
      </c>
      <c r="E3836" s="188">
        <v>6958194.5499999998</v>
      </c>
      <c r="F3836" s="188">
        <v>0</v>
      </c>
    </row>
    <row r="3837" spans="3:6">
      <c r="C3837" s="209" t="s">
        <v>3824</v>
      </c>
      <c r="D3837" s="188">
        <v>0</v>
      </c>
      <c r="E3837" s="188">
        <v>0</v>
      </c>
      <c r="F3837" s="188">
        <v>0</v>
      </c>
    </row>
    <row r="3838" spans="3:6">
      <c r="C3838" s="220" t="s">
        <v>3195</v>
      </c>
      <c r="D3838" s="188">
        <v>0</v>
      </c>
      <c r="E3838" s="188">
        <v>0</v>
      </c>
      <c r="F3838" s="188">
        <v>0</v>
      </c>
    </row>
    <row r="3839" spans="3:6">
      <c r="C3839" s="209" t="s">
        <v>3823</v>
      </c>
      <c r="D3839" s="188">
        <v>0</v>
      </c>
      <c r="E3839" s="188">
        <v>21588162.75</v>
      </c>
      <c r="F3839" s="188">
        <v>21588162.739999998</v>
      </c>
    </row>
    <row r="3840" spans="3:6">
      <c r="C3840" s="220" t="s">
        <v>3616</v>
      </c>
      <c r="D3840" s="188">
        <v>0</v>
      </c>
      <c r="E3840" s="188">
        <v>21588162.75</v>
      </c>
      <c r="F3840" s="188">
        <v>21588162.739999998</v>
      </c>
    </row>
    <row r="3841" spans="3:6">
      <c r="C3841" s="209" t="s">
        <v>582</v>
      </c>
      <c r="D3841" s="188">
        <v>18241063</v>
      </c>
      <c r="E3841" s="188">
        <v>59565839.219999999</v>
      </c>
      <c r="F3841" s="188">
        <v>56049960.280000001</v>
      </c>
    </row>
    <row r="3842" spans="3:6">
      <c r="C3842" s="220" t="s">
        <v>931</v>
      </c>
      <c r="D3842" s="188">
        <v>18241063</v>
      </c>
      <c r="E3842" s="188">
        <v>59565839.219999999</v>
      </c>
      <c r="F3842" s="188">
        <v>56049960.280000001</v>
      </c>
    </row>
    <row r="3843" spans="3:6">
      <c r="C3843" s="209" t="s">
        <v>3822</v>
      </c>
      <c r="D3843" s="188">
        <v>6437925</v>
      </c>
      <c r="E3843" s="188">
        <v>4623703.53</v>
      </c>
      <c r="F3843" s="188">
        <v>2845365.73</v>
      </c>
    </row>
    <row r="3844" spans="3:6">
      <c r="C3844" s="220" t="s">
        <v>1389</v>
      </c>
      <c r="D3844" s="188">
        <v>6437925</v>
      </c>
      <c r="E3844" s="188">
        <v>4623703.53</v>
      </c>
      <c r="F3844" s="188">
        <v>2845365.73</v>
      </c>
    </row>
    <row r="3845" spans="3:6">
      <c r="C3845" s="209" t="s">
        <v>4290</v>
      </c>
      <c r="D3845" s="188">
        <v>11418688</v>
      </c>
      <c r="E3845" s="188">
        <v>9406957</v>
      </c>
      <c r="F3845" s="188">
        <v>9406956.0199999996</v>
      </c>
    </row>
    <row r="3846" spans="3:6">
      <c r="C3846" s="220" t="s">
        <v>4203</v>
      </c>
      <c r="D3846" s="188">
        <v>11418688</v>
      </c>
      <c r="E3846" s="188">
        <v>9406957</v>
      </c>
      <c r="F3846" s="188">
        <v>9406956.0199999996</v>
      </c>
    </row>
    <row r="3847" spans="3:6">
      <c r="C3847" s="209" t="s">
        <v>4231</v>
      </c>
      <c r="D3847" s="188">
        <v>0</v>
      </c>
      <c r="E3847" s="188">
        <v>37000000</v>
      </c>
      <c r="F3847" s="188">
        <v>37000000</v>
      </c>
    </row>
    <row r="3848" spans="3:6">
      <c r="C3848" s="220" t="s">
        <v>4230</v>
      </c>
      <c r="D3848" s="188">
        <v>0</v>
      </c>
      <c r="E3848" s="188">
        <v>15000000</v>
      </c>
      <c r="F3848" s="188">
        <v>15000000</v>
      </c>
    </row>
    <row r="3849" spans="3:6">
      <c r="C3849" s="220" t="s">
        <v>4229</v>
      </c>
      <c r="D3849" s="188">
        <v>0</v>
      </c>
      <c r="E3849" s="188">
        <v>22000000</v>
      </c>
      <c r="F3849" s="188">
        <v>22000000</v>
      </c>
    </row>
    <row r="3850" spans="3:6">
      <c r="C3850" s="209" t="s">
        <v>2732</v>
      </c>
      <c r="D3850" s="188">
        <v>22462683</v>
      </c>
      <c r="E3850" s="188">
        <v>4800264.66</v>
      </c>
      <c r="F3850" s="188">
        <v>4800263.91</v>
      </c>
    </row>
    <row r="3851" spans="3:6">
      <c r="C3851" s="220" t="s">
        <v>980</v>
      </c>
      <c r="D3851" s="188">
        <v>22462683</v>
      </c>
      <c r="E3851" s="188">
        <v>4800264.66</v>
      </c>
      <c r="F3851" s="188">
        <v>4800263.91</v>
      </c>
    </row>
    <row r="3852" spans="3:6">
      <c r="C3852" s="209" t="s">
        <v>1390</v>
      </c>
      <c r="D3852" s="188">
        <v>6437925</v>
      </c>
      <c r="E3852" s="188">
        <v>184.53</v>
      </c>
      <c r="F3852" s="188">
        <v>0</v>
      </c>
    </row>
    <row r="3853" spans="3:6">
      <c r="C3853" s="220" t="s">
        <v>1391</v>
      </c>
      <c r="D3853" s="188">
        <v>6437925</v>
      </c>
      <c r="E3853" s="188">
        <v>184.53</v>
      </c>
      <c r="F3853" s="188">
        <v>0</v>
      </c>
    </row>
    <row r="3854" spans="3:6">
      <c r="C3854" s="209" t="s">
        <v>3821</v>
      </c>
      <c r="D3854" s="188">
        <v>0</v>
      </c>
      <c r="E3854" s="188">
        <v>0</v>
      </c>
      <c r="F3854" s="188">
        <v>0</v>
      </c>
    </row>
    <row r="3855" spans="3:6">
      <c r="C3855" s="220" t="s">
        <v>3194</v>
      </c>
      <c r="D3855" s="188">
        <v>0</v>
      </c>
      <c r="E3855" s="188">
        <v>0</v>
      </c>
      <c r="F3855" s="188">
        <v>0</v>
      </c>
    </row>
    <row r="3856" spans="3:6">
      <c r="C3856" s="209" t="s">
        <v>3820</v>
      </c>
      <c r="D3856" s="188">
        <v>0</v>
      </c>
      <c r="E3856" s="188">
        <v>21013963.260000002</v>
      </c>
      <c r="F3856" s="188">
        <v>2246857.92</v>
      </c>
    </row>
    <row r="3857" spans="3:6">
      <c r="C3857" s="220" t="s">
        <v>3724</v>
      </c>
      <c r="D3857" s="188">
        <v>0</v>
      </c>
      <c r="E3857" s="188">
        <v>21013963.260000002</v>
      </c>
      <c r="F3857" s="188">
        <v>2246857.92</v>
      </c>
    </row>
    <row r="3858" spans="3:6">
      <c r="C3858" s="209" t="s">
        <v>2733</v>
      </c>
      <c r="D3858" s="188">
        <v>4510977</v>
      </c>
      <c r="E3858" s="188">
        <v>0.93</v>
      </c>
      <c r="F3858" s="188">
        <v>0</v>
      </c>
    </row>
    <row r="3859" spans="3:6">
      <c r="C3859" s="220" t="s">
        <v>1392</v>
      </c>
      <c r="D3859" s="188">
        <v>4510977</v>
      </c>
      <c r="E3859" s="188">
        <v>0.93</v>
      </c>
      <c r="F3859" s="188">
        <v>0</v>
      </c>
    </row>
    <row r="3860" spans="3:6">
      <c r="C3860" s="209" t="s">
        <v>3819</v>
      </c>
      <c r="D3860" s="188">
        <v>0</v>
      </c>
      <c r="E3860" s="188">
        <v>0</v>
      </c>
      <c r="F3860" s="188">
        <v>0</v>
      </c>
    </row>
    <row r="3861" spans="3:6">
      <c r="C3861" s="220" t="s">
        <v>3193</v>
      </c>
      <c r="D3861" s="188">
        <v>0</v>
      </c>
      <c r="E3861" s="188">
        <v>0</v>
      </c>
      <c r="F3861" s="188">
        <v>0</v>
      </c>
    </row>
    <row r="3862" spans="3:6">
      <c r="C3862" s="209" t="s">
        <v>3818</v>
      </c>
      <c r="D3862" s="188">
        <v>0</v>
      </c>
      <c r="E3862" s="188">
        <v>70660049</v>
      </c>
      <c r="F3862" s="188">
        <v>70660048.390000001</v>
      </c>
    </row>
    <row r="3863" spans="3:6">
      <c r="C3863" s="220" t="s">
        <v>3817</v>
      </c>
      <c r="D3863" s="188">
        <v>0</v>
      </c>
      <c r="E3863" s="188">
        <v>70660049</v>
      </c>
      <c r="F3863" s="188">
        <v>70660048.390000001</v>
      </c>
    </row>
    <row r="3864" spans="3:6">
      <c r="C3864" s="209" t="s">
        <v>1393</v>
      </c>
      <c r="D3864" s="188">
        <v>4510977</v>
      </c>
      <c r="E3864" s="188">
        <v>3860003.18</v>
      </c>
      <c r="F3864" s="188">
        <v>3860002.52</v>
      </c>
    </row>
    <row r="3865" spans="3:6">
      <c r="C3865" s="220" t="s">
        <v>1394</v>
      </c>
      <c r="D3865" s="188">
        <v>4510977</v>
      </c>
      <c r="E3865" s="188">
        <v>3860003.18</v>
      </c>
      <c r="F3865" s="188">
        <v>3860002.52</v>
      </c>
    </row>
    <row r="3866" spans="3:6">
      <c r="C3866" s="209" t="s">
        <v>4228</v>
      </c>
      <c r="D3866" s="188">
        <v>0</v>
      </c>
      <c r="E3866" s="188">
        <v>85100000</v>
      </c>
      <c r="F3866" s="188">
        <v>85100000</v>
      </c>
    </row>
    <row r="3867" spans="3:6">
      <c r="C3867" s="220" t="s">
        <v>4227</v>
      </c>
      <c r="D3867" s="188">
        <v>0</v>
      </c>
      <c r="E3867" s="188">
        <v>85100000</v>
      </c>
      <c r="F3867" s="188">
        <v>85100000</v>
      </c>
    </row>
    <row r="3868" spans="3:6">
      <c r="C3868" s="209" t="s">
        <v>1395</v>
      </c>
      <c r="D3868" s="188">
        <v>6437925</v>
      </c>
      <c r="E3868" s="188">
        <v>5265241.4800000004</v>
      </c>
      <c r="F3868" s="188">
        <v>3208669.06</v>
      </c>
    </row>
    <row r="3869" spans="3:6">
      <c r="C3869" s="220" t="s">
        <v>1396</v>
      </c>
      <c r="D3869" s="188">
        <v>6437925</v>
      </c>
      <c r="E3869" s="188">
        <v>5265241.4800000004</v>
      </c>
      <c r="F3869" s="188">
        <v>3208669.06</v>
      </c>
    </row>
    <row r="3870" spans="3:6">
      <c r="C3870" s="209" t="s">
        <v>3816</v>
      </c>
      <c r="D3870" s="188">
        <v>6437925</v>
      </c>
      <c r="E3870" s="188">
        <v>4132578.78</v>
      </c>
      <c r="F3870" s="188">
        <v>3132578.55</v>
      </c>
    </row>
    <row r="3871" spans="3:6">
      <c r="C3871" s="220" t="s">
        <v>1397</v>
      </c>
      <c r="D3871" s="188">
        <v>6437925</v>
      </c>
      <c r="E3871" s="188">
        <v>4132578.78</v>
      </c>
      <c r="F3871" s="188">
        <v>3132578.55</v>
      </c>
    </row>
    <row r="3872" spans="3:6">
      <c r="C3872" s="209" t="s">
        <v>583</v>
      </c>
      <c r="D3872" s="188">
        <v>92618441</v>
      </c>
      <c r="E3872" s="188">
        <v>0</v>
      </c>
      <c r="F3872" s="188">
        <v>0</v>
      </c>
    </row>
    <row r="3873" spans="3:6">
      <c r="C3873" s="220" t="s">
        <v>932</v>
      </c>
      <c r="D3873" s="188">
        <v>92618441</v>
      </c>
      <c r="E3873" s="188">
        <v>0</v>
      </c>
      <c r="F3873" s="188">
        <v>0</v>
      </c>
    </row>
    <row r="3874" spans="3:6">
      <c r="C3874" s="209" t="s">
        <v>3815</v>
      </c>
      <c r="D3874" s="188">
        <v>6437925</v>
      </c>
      <c r="E3874" s="188">
        <v>0.78</v>
      </c>
      <c r="F3874" s="188">
        <v>0</v>
      </c>
    </row>
    <row r="3875" spans="3:6">
      <c r="C3875" s="220" t="s">
        <v>1398</v>
      </c>
      <c r="D3875" s="188">
        <v>6437925</v>
      </c>
      <c r="E3875" s="188">
        <v>0.78</v>
      </c>
      <c r="F3875" s="188">
        <v>0</v>
      </c>
    </row>
    <row r="3876" spans="3:6">
      <c r="C3876" s="209" t="s">
        <v>1036</v>
      </c>
      <c r="D3876" s="188">
        <v>17110090</v>
      </c>
      <c r="E3876" s="188">
        <v>275000001</v>
      </c>
      <c r="F3876" s="188">
        <v>275000000</v>
      </c>
    </row>
    <row r="3877" spans="3:6">
      <c r="C3877" s="220" t="s">
        <v>1037</v>
      </c>
      <c r="D3877" s="188">
        <v>17110090</v>
      </c>
      <c r="E3877" s="188">
        <v>275000001</v>
      </c>
      <c r="F3877" s="188">
        <v>275000000</v>
      </c>
    </row>
    <row r="3878" spans="3:6">
      <c r="C3878" s="209" t="s">
        <v>3814</v>
      </c>
      <c r="D3878" s="188">
        <v>0</v>
      </c>
      <c r="E3878" s="188">
        <v>186562630</v>
      </c>
      <c r="F3878" s="188">
        <v>186062626.22999999</v>
      </c>
    </row>
    <row r="3879" spans="3:6">
      <c r="C3879" s="220" t="s">
        <v>3745</v>
      </c>
      <c r="D3879" s="188">
        <v>0</v>
      </c>
      <c r="E3879" s="188">
        <v>186562630</v>
      </c>
      <c r="F3879" s="188">
        <v>186062626.22999999</v>
      </c>
    </row>
    <row r="3880" spans="3:6">
      <c r="C3880" s="209" t="s">
        <v>1399</v>
      </c>
      <c r="D3880" s="188">
        <v>6437925</v>
      </c>
      <c r="E3880" s="188">
        <v>0</v>
      </c>
      <c r="F3880" s="188">
        <v>0</v>
      </c>
    </row>
    <row r="3881" spans="3:6">
      <c r="C3881" s="220" t="s">
        <v>1400</v>
      </c>
      <c r="D3881" s="188">
        <v>6437925</v>
      </c>
      <c r="E3881" s="188">
        <v>0</v>
      </c>
      <c r="F3881" s="188">
        <v>0</v>
      </c>
    </row>
    <row r="3882" spans="3:6">
      <c r="C3882" s="209" t="s">
        <v>4226</v>
      </c>
      <c r="D3882" s="188">
        <v>0</v>
      </c>
      <c r="E3882" s="188">
        <v>49110000</v>
      </c>
      <c r="F3882" s="188">
        <v>49110000</v>
      </c>
    </row>
    <row r="3883" spans="3:6">
      <c r="C3883" s="220" t="s">
        <v>4225</v>
      </c>
      <c r="D3883" s="188">
        <v>0</v>
      </c>
      <c r="E3883" s="188">
        <v>49110000</v>
      </c>
      <c r="F3883" s="188">
        <v>49110000</v>
      </c>
    </row>
    <row r="3884" spans="3:6">
      <c r="C3884" s="209" t="s">
        <v>3813</v>
      </c>
      <c r="D3884" s="188">
        <v>0</v>
      </c>
      <c r="E3884" s="188">
        <v>0</v>
      </c>
      <c r="F3884" s="188">
        <v>0</v>
      </c>
    </row>
    <row r="3885" spans="3:6">
      <c r="C3885" s="220" t="s">
        <v>3192</v>
      </c>
      <c r="D3885" s="188">
        <v>0</v>
      </c>
      <c r="E3885" s="188">
        <v>0</v>
      </c>
      <c r="F3885" s="188">
        <v>0</v>
      </c>
    </row>
    <row r="3886" spans="3:6">
      <c r="C3886" s="209" t="s">
        <v>2734</v>
      </c>
      <c r="D3886" s="188">
        <v>4684890</v>
      </c>
      <c r="E3886" s="188">
        <v>2557468.2200000002</v>
      </c>
      <c r="F3886" s="188">
        <v>2557467.42</v>
      </c>
    </row>
    <row r="3887" spans="3:6">
      <c r="C3887" s="220" t="s">
        <v>2392</v>
      </c>
      <c r="D3887" s="188">
        <v>4684890</v>
      </c>
      <c r="E3887" s="188">
        <v>2557468.2200000002</v>
      </c>
      <c r="F3887" s="188">
        <v>2557467.42</v>
      </c>
    </row>
    <row r="3888" spans="3:6">
      <c r="C3888" s="209" t="s">
        <v>3812</v>
      </c>
      <c r="D3888" s="188">
        <v>0</v>
      </c>
      <c r="E3888" s="188">
        <v>1001153.63</v>
      </c>
      <c r="F3888" s="188">
        <v>1001153.13</v>
      </c>
    </row>
    <row r="3889" spans="3:6">
      <c r="C3889" s="220" t="s">
        <v>3242</v>
      </c>
      <c r="D3889" s="188">
        <v>0</v>
      </c>
      <c r="E3889" s="188">
        <v>1001153.63</v>
      </c>
      <c r="F3889" s="188">
        <v>1001153.13</v>
      </c>
    </row>
    <row r="3890" spans="3:6">
      <c r="C3890" s="209" t="s">
        <v>3811</v>
      </c>
      <c r="D3890" s="188">
        <v>11006928</v>
      </c>
      <c r="E3890" s="188">
        <v>8551245.8599999994</v>
      </c>
      <c r="F3890" s="188">
        <v>7332377.7199999997</v>
      </c>
    </row>
    <row r="3891" spans="3:6">
      <c r="C3891" s="220" t="s">
        <v>2393</v>
      </c>
      <c r="D3891" s="188">
        <v>11006928</v>
      </c>
      <c r="E3891" s="188">
        <v>8551245.8599999994</v>
      </c>
      <c r="F3891" s="188">
        <v>7332377.7199999997</v>
      </c>
    </row>
    <row r="3892" spans="3:6">
      <c r="C3892" s="209" t="s">
        <v>584</v>
      </c>
      <c r="D3892" s="188">
        <v>199706213</v>
      </c>
      <c r="E3892" s="188">
        <v>881261372</v>
      </c>
      <c r="F3892" s="188">
        <v>881261372</v>
      </c>
    </row>
    <row r="3893" spans="3:6">
      <c r="C3893" s="220" t="s">
        <v>933</v>
      </c>
      <c r="D3893" s="188">
        <v>199706213</v>
      </c>
      <c r="E3893" s="188">
        <v>881261372</v>
      </c>
      <c r="F3893" s="188">
        <v>881261372</v>
      </c>
    </row>
    <row r="3894" spans="3:6">
      <c r="C3894" s="209" t="s">
        <v>3810</v>
      </c>
      <c r="D3894" s="188">
        <v>74857109</v>
      </c>
      <c r="E3894" s="188">
        <v>2679144</v>
      </c>
      <c r="F3894" s="188">
        <v>2679144</v>
      </c>
    </row>
    <row r="3895" spans="3:6">
      <c r="C3895" s="220" t="s">
        <v>3058</v>
      </c>
      <c r="D3895" s="188">
        <v>74857109</v>
      </c>
      <c r="E3895" s="188">
        <v>2679144</v>
      </c>
      <c r="F3895" s="188">
        <v>2679144</v>
      </c>
    </row>
    <row r="3896" spans="3:6">
      <c r="C3896" s="209" t="s">
        <v>2394</v>
      </c>
      <c r="D3896" s="188">
        <v>11006928</v>
      </c>
      <c r="E3896" s="188">
        <v>6499527.8600000003</v>
      </c>
      <c r="F3896" s="188">
        <v>6499527.71</v>
      </c>
    </row>
    <row r="3897" spans="3:6">
      <c r="C3897" s="220" t="s">
        <v>2395</v>
      </c>
      <c r="D3897" s="188">
        <v>11006928</v>
      </c>
      <c r="E3897" s="188">
        <v>6499527.8600000003</v>
      </c>
      <c r="F3897" s="188">
        <v>6499527.71</v>
      </c>
    </row>
    <row r="3898" spans="3:6">
      <c r="C3898" s="209" t="s">
        <v>2396</v>
      </c>
      <c r="D3898" s="188">
        <v>11006928</v>
      </c>
      <c r="E3898" s="188">
        <v>8551245.8599999994</v>
      </c>
      <c r="F3898" s="188">
        <v>7332377.7199999997</v>
      </c>
    </row>
    <row r="3899" spans="3:6">
      <c r="C3899" s="220" t="s">
        <v>2397</v>
      </c>
      <c r="D3899" s="188">
        <v>11006928</v>
      </c>
      <c r="E3899" s="188">
        <v>8551245.8599999994</v>
      </c>
      <c r="F3899" s="188">
        <v>7332377.7199999997</v>
      </c>
    </row>
    <row r="3900" spans="3:6">
      <c r="C3900" s="209" t="s">
        <v>2398</v>
      </c>
      <c r="D3900" s="188">
        <v>11006928</v>
      </c>
      <c r="E3900" s="188">
        <v>2416050</v>
      </c>
      <c r="F3900" s="188">
        <v>2416049.58</v>
      </c>
    </row>
    <row r="3901" spans="3:6">
      <c r="C3901" s="220" t="s">
        <v>2399</v>
      </c>
      <c r="D3901" s="188">
        <v>11006928</v>
      </c>
      <c r="E3901" s="188">
        <v>2416050</v>
      </c>
      <c r="F3901" s="188">
        <v>2416049.58</v>
      </c>
    </row>
    <row r="3902" spans="3:6">
      <c r="C3902" s="209" t="s">
        <v>2400</v>
      </c>
      <c r="D3902" s="188">
        <v>4684890</v>
      </c>
      <c r="E3902" s="188">
        <v>2597249</v>
      </c>
      <c r="F3902" s="188">
        <v>1098624.25</v>
      </c>
    </row>
    <row r="3903" spans="3:6">
      <c r="C3903" s="220" t="s">
        <v>2401</v>
      </c>
      <c r="D3903" s="188">
        <v>4684890</v>
      </c>
      <c r="E3903" s="188">
        <v>2597249</v>
      </c>
      <c r="F3903" s="188">
        <v>1098624.25</v>
      </c>
    </row>
    <row r="3904" spans="3:6">
      <c r="C3904" s="209" t="s">
        <v>2402</v>
      </c>
      <c r="D3904" s="188">
        <v>6611838</v>
      </c>
      <c r="E3904" s="188">
        <v>1566966</v>
      </c>
      <c r="F3904" s="188">
        <v>1566964.28</v>
      </c>
    </row>
    <row r="3905" spans="3:6">
      <c r="C3905" s="220" t="s">
        <v>2403</v>
      </c>
      <c r="D3905" s="188">
        <v>6611838</v>
      </c>
      <c r="E3905" s="188">
        <v>1566966</v>
      </c>
      <c r="F3905" s="188">
        <v>1566964.28</v>
      </c>
    </row>
    <row r="3906" spans="3:6">
      <c r="C3906" s="209" t="s">
        <v>2404</v>
      </c>
      <c r="D3906" s="188">
        <v>11006928</v>
      </c>
      <c r="E3906" s="188">
        <v>2414050</v>
      </c>
      <c r="F3906" s="188">
        <v>2414049.5699999998</v>
      </c>
    </row>
    <row r="3907" spans="3:6">
      <c r="C3907" s="220" t="s">
        <v>2405</v>
      </c>
      <c r="D3907" s="188">
        <v>11006928</v>
      </c>
      <c r="E3907" s="188">
        <v>2414050</v>
      </c>
      <c r="F3907" s="188">
        <v>2414049.5699999998</v>
      </c>
    </row>
    <row r="3908" spans="3:6">
      <c r="C3908" s="209" t="s">
        <v>2406</v>
      </c>
      <c r="D3908" s="188">
        <v>6611838</v>
      </c>
      <c r="E3908" s="188">
        <v>3500000</v>
      </c>
      <c r="F3908" s="188">
        <v>2149940.35</v>
      </c>
    </row>
    <row r="3909" spans="3:6">
      <c r="C3909" s="220" t="s">
        <v>2407</v>
      </c>
      <c r="D3909" s="188">
        <v>6611838</v>
      </c>
      <c r="E3909" s="188">
        <v>3500000</v>
      </c>
      <c r="F3909" s="188">
        <v>2149940.35</v>
      </c>
    </row>
    <row r="3910" spans="3:6">
      <c r="C3910" s="209" t="s">
        <v>4224</v>
      </c>
      <c r="D3910" s="188">
        <v>0</v>
      </c>
      <c r="E3910" s="188">
        <v>8423660</v>
      </c>
      <c r="F3910" s="188">
        <v>8423660</v>
      </c>
    </row>
    <row r="3911" spans="3:6">
      <c r="C3911" s="220" t="s">
        <v>4223</v>
      </c>
      <c r="D3911" s="188">
        <v>0</v>
      </c>
      <c r="E3911" s="188">
        <v>8423660</v>
      </c>
      <c r="F3911" s="188">
        <v>8423660</v>
      </c>
    </row>
    <row r="3912" spans="3:6">
      <c r="C3912" s="209" t="s">
        <v>585</v>
      </c>
      <c r="D3912" s="188">
        <v>35387959</v>
      </c>
      <c r="E3912" s="188">
        <v>91770182.920000002</v>
      </c>
      <c r="F3912" s="188">
        <v>40528937.170000002</v>
      </c>
    </row>
    <row r="3913" spans="3:6">
      <c r="C3913" s="220" t="s">
        <v>934</v>
      </c>
      <c r="D3913" s="188">
        <v>24381031</v>
      </c>
      <c r="E3913" s="188">
        <v>86687254.920000002</v>
      </c>
      <c r="F3913" s="188">
        <v>36846061.920000002</v>
      </c>
    </row>
    <row r="3914" spans="3:6">
      <c r="C3914" s="220" t="s">
        <v>2408</v>
      </c>
      <c r="D3914" s="188">
        <v>11006928</v>
      </c>
      <c r="E3914" s="188">
        <v>5082928</v>
      </c>
      <c r="F3914" s="188">
        <v>3682875.25</v>
      </c>
    </row>
    <row r="3915" spans="3:6">
      <c r="C3915" s="209" t="s">
        <v>3809</v>
      </c>
      <c r="D3915" s="188">
        <v>11006928</v>
      </c>
      <c r="E3915" s="188">
        <v>1</v>
      </c>
      <c r="F3915" s="188">
        <v>0</v>
      </c>
    </row>
    <row r="3916" spans="3:6">
      <c r="C3916" s="220" t="s">
        <v>2409</v>
      </c>
      <c r="D3916" s="188">
        <v>11006928</v>
      </c>
      <c r="E3916" s="188">
        <v>1</v>
      </c>
      <c r="F3916" s="188">
        <v>0</v>
      </c>
    </row>
    <row r="3917" spans="3:6">
      <c r="C3917" s="209" t="s">
        <v>1034</v>
      </c>
      <c r="D3917" s="188">
        <v>13190276</v>
      </c>
      <c r="E3917" s="188">
        <v>24923210</v>
      </c>
      <c r="F3917" s="188">
        <v>24923208.699999999</v>
      </c>
    </row>
    <row r="3918" spans="3:6">
      <c r="C3918" s="220" t="s">
        <v>1035</v>
      </c>
      <c r="D3918" s="188">
        <v>13190276</v>
      </c>
      <c r="E3918" s="188">
        <v>24923210</v>
      </c>
      <c r="F3918" s="188">
        <v>24923208.699999999</v>
      </c>
    </row>
    <row r="3919" spans="3:6">
      <c r="C3919" s="209" t="s">
        <v>2410</v>
      </c>
      <c r="D3919" s="188">
        <v>11006928</v>
      </c>
      <c r="E3919" s="188">
        <v>1</v>
      </c>
      <c r="F3919" s="188">
        <v>0</v>
      </c>
    </row>
    <row r="3920" spans="3:6">
      <c r="C3920" s="220" t="s">
        <v>2411</v>
      </c>
      <c r="D3920" s="188">
        <v>11006928</v>
      </c>
      <c r="E3920" s="188">
        <v>1</v>
      </c>
      <c r="F3920" s="188">
        <v>0</v>
      </c>
    </row>
    <row r="3921" spans="3:6">
      <c r="C3921" s="209" t="s">
        <v>3808</v>
      </c>
      <c r="D3921" s="188">
        <v>0</v>
      </c>
      <c r="E3921" s="188">
        <v>0</v>
      </c>
      <c r="F3921" s="188">
        <v>0</v>
      </c>
    </row>
    <row r="3922" spans="3:6">
      <c r="C3922" s="220" t="s">
        <v>3646</v>
      </c>
      <c r="D3922" s="188">
        <v>0</v>
      </c>
      <c r="E3922" s="188">
        <v>0</v>
      </c>
      <c r="F3922" s="188">
        <v>0</v>
      </c>
    </row>
    <row r="3923" spans="3:6">
      <c r="C3923" s="209" t="s">
        <v>586</v>
      </c>
      <c r="D3923" s="188">
        <v>79143372</v>
      </c>
      <c r="E3923" s="188">
        <v>198633476.69</v>
      </c>
      <c r="F3923" s="188">
        <v>168574296.82999998</v>
      </c>
    </row>
    <row r="3924" spans="3:6">
      <c r="C3924" s="220" t="s">
        <v>935</v>
      </c>
      <c r="D3924" s="188">
        <v>74458482</v>
      </c>
      <c r="E3924" s="188">
        <v>196442586.69</v>
      </c>
      <c r="F3924" s="188">
        <v>166899225.25999999</v>
      </c>
    </row>
    <row r="3925" spans="3:6">
      <c r="C3925" s="220" t="s">
        <v>2412</v>
      </c>
      <c r="D3925" s="188">
        <v>4684890</v>
      </c>
      <c r="E3925" s="188">
        <v>2190890</v>
      </c>
      <c r="F3925" s="188">
        <v>1675071.57</v>
      </c>
    </row>
    <row r="3926" spans="3:6">
      <c r="C3926" s="209" t="s">
        <v>2735</v>
      </c>
      <c r="D3926" s="188">
        <v>11006928</v>
      </c>
      <c r="E3926" s="188">
        <v>5624171</v>
      </c>
      <c r="F3926" s="188">
        <v>5624170.1799999997</v>
      </c>
    </row>
    <row r="3927" spans="3:6">
      <c r="C3927" s="220" t="s">
        <v>2413</v>
      </c>
      <c r="D3927" s="188">
        <v>11006928</v>
      </c>
      <c r="E3927" s="188">
        <v>5624171</v>
      </c>
      <c r="F3927" s="188">
        <v>5624170.1799999997</v>
      </c>
    </row>
    <row r="3928" spans="3:6">
      <c r="C3928" s="209" t="s">
        <v>3807</v>
      </c>
      <c r="D3928" s="188">
        <v>0</v>
      </c>
      <c r="E3928" s="188">
        <v>0</v>
      </c>
      <c r="F3928" s="188">
        <v>0</v>
      </c>
    </row>
    <row r="3929" spans="3:6">
      <c r="C3929" s="220" t="s">
        <v>3645</v>
      </c>
      <c r="D3929" s="188">
        <v>0</v>
      </c>
      <c r="E3929" s="188">
        <v>0</v>
      </c>
      <c r="F3929" s="188">
        <v>0</v>
      </c>
    </row>
    <row r="3930" spans="3:6">
      <c r="C3930" s="209" t="s">
        <v>2414</v>
      </c>
      <c r="D3930" s="188">
        <v>4684890</v>
      </c>
      <c r="E3930" s="188">
        <v>0</v>
      </c>
      <c r="F3930" s="188">
        <v>0</v>
      </c>
    </row>
    <row r="3931" spans="3:6">
      <c r="C3931" s="220" t="s">
        <v>2415</v>
      </c>
      <c r="D3931" s="188">
        <v>4684890</v>
      </c>
      <c r="E3931" s="188">
        <v>0</v>
      </c>
      <c r="F3931" s="188">
        <v>0</v>
      </c>
    </row>
    <row r="3932" spans="3:6">
      <c r="C3932" s="209" t="s">
        <v>2416</v>
      </c>
      <c r="D3932" s="188">
        <v>11006928</v>
      </c>
      <c r="E3932" s="188">
        <v>0</v>
      </c>
      <c r="F3932" s="188">
        <v>0</v>
      </c>
    </row>
    <row r="3933" spans="3:6">
      <c r="C3933" s="220" t="s">
        <v>2417</v>
      </c>
      <c r="D3933" s="188">
        <v>11006928</v>
      </c>
      <c r="E3933" s="188">
        <v>0</v>
      </c>
      <c r="F3933" s="188">
        <v>0</v>
      </c>
    </row>
    <row r="3934" spans="3:6">
      <c r="C3934" s="209" t="s">
        <v>3806</v>
      </c>
      <c r="D3934" s="188">
        <v>11006928</v>
      </c>
      <c r="E3934" s="188">
        <v>1</v>
      </c>
      <c r="F3934" s="188">
        <v>0</v>
      </c>
    </row>
    <row r="3935" spans="3:6">
      <c r="C3935" s="220" t="s">
        <v>2418</v>
      </c>
      <c r="D3935" s="188">
        <v>11006928</v>
      </c>
      <c r="E3935" s="188">
        <v>1</v>
      </c>
      <c r="F3935" s="188">
        <v>0</v>
      </c>
    </row>
    <row r="3936" spans="3:6">
      <c r="C3936" s="209" t="s">
        <v>981</v>
      </c>
      <c r="D3936" s="188">
        <v>11213</v>
      </c>
      <c r="E3936" s="188">
        <v>0</v>
      </c>
      <c r="F3936" s="188">
        <v>0</v>
      </c>
    </row>
    <row r="3937" spans="3:6">
      <c r="C3937" s="220" t="s">
        <v>982</v>
      </c>
      <c r="D3937" s="188">
        <v>11213</v>
      </c>
      <c r="E3937" s="188">
        <v>0</v>
      </c>
      <c r="F3937" s="188">
        <v>0</v>
      </c>
    </row>
    <row r="3938" spans="3:6">
      <c r="C3938" s="209" t="s">
        <v>3805</v>
      </c>
      <c r="D3938" s="188">
        <v>11006928</v>
      </c>
      <c r="E3938" s="188">
        <v>0</v>
      </c>
      <c r="F3938" s="188">
        <v>0</v>
      </c>
    </row>
    <row r="3939" spans="3:6">
      <c r="C3939" s="220" t="s">
        <v>2419</v>
      </c>
      <c r="D3939" s="188">
        <v>11006928</v>
      </c>
      <c r="E3939" s="188">
        <v>0</v>
      </c>
      <c r="F3939" s="188">
        <v>0</v>
      </c>
    </row>
    <row r="3940" spans="3:6">
      <c r="C3940" s="209" t="s">
        <v>587</v>
      </c>
      <c r="D3940" s="188">
        <v>116733064</v>
      </c>
      <c r="E3940" s="188">
        <v>136597068.86000001</v>
      </c>
      <c r="F3940" s="188">
        <v>84860789.00999999</v>
      </c>
    </row>
    <row r="3941" spans="3:6">
      <c r="C3941" s="220" t="s">
        <v>936</v>
      </c>
      <c r="D3941" s="188">
        <v>116733064</v>
      </c>
      <c r="E3941" s="188">
        <v>136597068.86000001</v>
      </c>
      <c r="F3941" s="188">
        <v>84860789.00999999</v>
      </c>
    </row>
    <row r="3942" spans="3:6">
      <c r="C3942" s="209" t="s">
        <v>3804</v>
      </c>
      <c r="D3942" s="188">
        <v>4684890</v>
      </c>
      <c r="E3942" s="188">
        <v>1054096.71</v>
      </c>
      <c r="F3942" s="188">
        <v>1054096.3400000001</v>
      </c>
    </row>
    <row r="3943" spans="3:6">
      <c r="C3943" s="220" t="s">
        <v>2420</v>
      </c>
      <c r="D3943" s="188">
        <v>4684890</v>
      </c>
      <c r="E3943" s="188">
        <v>1054096.71</v>
      </c>
      <c r="F3943" s="188">
        <v>1054096.3400000001</v>
      </c>
    </row>
    <row r="3944" spans="3:6">
      <c r="C3944" s="209" t="s">
        <v>2806</v>
      </c>
      <c r="D3944" s="188">
        <v>67635236</v>
      </c>
      <c r="E3944" s="188">
        <v>30134389.620000001</v>
      </c>
      <c r="F3944" s="188">
        <v>26372421.16</v>
      </c>
    </row>
    <row r="3945" spans="3:6">
      <c r="C3945" s="220" t="s">
        <v>2807</v>
      </c>
      <c r="D3945" s="188">
        <v>67635236</v>
      </c>
      <c r="E3945" s="188">
        <v>30134389.620000001</v>
      </c>
      <c r="F3945" s="188">
        <v>26372421.16</v>
      </c>
    </row>
    <row r="3946" spans="3:6">
      <c r="C3946" s="209" t="s">
        <v>4222</v>
      </c>
      <c r="D3946" s="188">
        <v>0</v>
      </c>
      <c r="E3946" s="188">
        <v>71630000</v>
      </c>
      <c r="F3946" s="188">
        <v>71625507.229999989</v>
      </c>
    </row>
    <row r="3947" spans="3:6">
      <c r="C3947" s="220" t="s">
        <v>4221</v>
      </c>
      <c r="D3947" s="188">
        <v>0</v>
      </c>
      <c r="E3947" s="188">
        <v>34880000</v>
      </c>
      <c r="F3947" s="188">
        <v>34879803.649999999</v>
      </c>
    </row>
    <row r="3948" spans="3:6">
      <c r="C3948" s="220" t="s">
        <v>4219</v>
      </c>
      <c r="D3948" s="188">
        <v>0</v>
      </c>
      <c r="E3948" s="188">
        <v>36750000</v>
      </c>
      <c r="F3948" s="188">
        <v>36745703.579999998</v>
      </c>
    </row>
    <row r="3949" spans="3:6">
      <c r="C3949" s="209" t="s">
        <v>4220</v>
      </c>
      <c r="D3949" s="188">
        <v>0</v>
      </c>
      <c r="E3949" s="188">
        <v>0</v>
      </c>
      <c r="F3949" s="188">
        <v>0</v>
      </c>
    </row>
    <row r="3950" spans="3:6">
      <c r="C3950" s="220" t="s">
        <v>4219</v>
      </c>
      <c r="D3950" s="188">
        <v>0</v>
      </c>
      <c r="E3950" s="188">
        <v>0</v>
      </c>
      <c r="F3950" s="188">
        <v>0</v>
      </c>
    </row>
    <row r="3951" spans="3:6">
      <c r="C3951" s="209" t="s">
        <v>2421</v>
      </c>
      <c r="D3951" s="188">
        <v>11006928</v>
      </c>
      <c r="E3951" s="188">
        <v>2476558.4900000002</v>
      </c>
      <c r="F3951" s="188">
        <v>2476557.5</v>
      </c>
    </row>
    <row r="3952" spans="3:6">
      <c r="C3952" s="220" t="s">
        <v>2422</v>
      </c>
      <c r="D3952" s="188">
        <v>11006928</v>
      </c>
      <c r="E3952" s="188">
        <v>2476558.4900000002</v>
      </c>
      <c r="F3952" s="188">
        <v>2476557.5</v>
      </c>
    </row>
    <row r="3953" spans="3:6">
      <c r="C3953" s="209" t="s">
        <v>2496</v>
      </c>
      <c r="D3953" s="188">
        <v>6611838</v>
      </c>
      <c r="E3953" s="188">
        <v>1487664.31</v>
      </c>
      <c r="F3953" s="188">
        <v>1487662.46</v>
      </c>
    </row>
    <row r="3954" spans="3:6">
      <c r="C3954" s="220" t="s">
        <v>2497</v>
      </c>
      <c r="D3954" s="188">
        <v>6611838</v>
      </c>
      <c r="E3954" s="188">
        <v>1487664.31</v>
      </c>
      <c r="F3954" s="188">
        <v>1487662.46</v>
      </c>
    </row>
    <row r="3955" spans="3:6">
      <c r="C3955" s="209" t="s">
        <v>3803</v>
      </c>
      <c r="D3955" s="188">
        <v>6611838</v>
      </c>
      <c r="E3955" s="188">
        <v>3611838</v>
      </c>
      <c r="F3955" s="188">
        <v>1487662.47</v>
      </c>
    </row>
    <row r="3956" spans="3:6">
      <c r="C3956" s="220" t="s">
        <v>2498</v>
      </c>
      <c r="D3956" s="188">
        <v>6611838</v>
      </c>
      <c r="E3956" s="188">
        <v>3611838</v>
      </c>
      <c r="F3956" s="188">
        <v>1487662.47</v>
      </c>
    </row>
    <row r="3957" spans="3:6">
      <c r="C3957" s="209" t="s">
        <v>3059</v>
      </c>
      <c r="D3957" s="188">
        <v>12785348</v>
      </c>
      <c r="E3957" s="188">
        <v>100000000</v>
      </c>
      <c r="F3957" s="188">
        <v>100000000</v>
      </c>
    </row>
    <row r="3958" spans="3:6">
      <c r="C3958" s="220" t="s">
        <v>4202</v>
      </c>
      <c r="D3958" s="188">
        <v>12785348</v>
      </c>
      <c r="E3958" s="188">
        <v>100000000</v>
      </c>
      <c r="F3958" s="188">
        <v>100000000</v>
      </c>
    </row>
    <row r="3959" spans="3:6">
      <c r="C3959" s="209" t="s">
        <v>2499</v>
      </c>
      <c r="D3959" s="188">
        <v>11006928</v>
      </c>
      <c r="E3959" s="188">
        <v>2476562</v>
      </c>
      <c r="F3959" s="188">
        <v>2476558.6800000002</v>
      </c>
    </row>
    <row r="3960" spans="3:6">
      <c r="C3960" s="220" t="s">
        <v>2500</v>
      </c>
      <c r="D3960" s="188">
        <v>11006928</v>
      </c>
      <c r="E3960" s="188">
        <v>2476562</v>
      </c>
      <c r="F3960" s="188">
        <v>2476558.6800000002</v>
      </c>
    </row>
    <row r="3961" spans="3:6">
      <c r="C3961" s="209" t="s">
        <v>3802</v>
      </c>
      <c r="D3961" s="188">
        <v>0</v>
      </c>
      <c r="E3961" s="188">
        <v>22993653.329999998</v>
      </c>
      <c r="F3961" s="188">
        <v>22993653.329999998</v>
      </c>
    </row>
    <row r="3962" spans="3:6">
      <c r="C3962" s="220" t="s">
        <v>3644</v>
      </c>
      <c r="D3962" s="188">
        <v>0</v>
      </c>
      <c r="E3962" s="188">
        <v>22993653.329999998</v>
      </c>
      <c r="F3962" s="188">
        <v>22993653.329999998</v>
      </c>
    </row>
    <row r="3963" spans="3:6">
      <c r="C3963" s="209" t="s">
        <v>3801</v>
      </c>
      <c r="D3963" s="188">
        <v>11006928</v>
      </c>
      <c r="E3963" s="188">
        <v>2476559</v>
      </c>
      <c r="F3963" s="188">
        <v>2476558.6800000002</v>
      </c>
    </row>
    <row r="3964" spans="3:6">
      <c r="C3964" s="220" t="s">
        <v>2501</v>
      </c>
      <c r="D3964" s="188">
        <v>11006928</v>
      </c>
      <c r="E3964" s="188">
        <v>2476559</v>
      </c>
      <c r="F3964" s="188">
        <v>2476558.6800000002</v>
      </c>
    </row>
    <row r="3965" spans="3:6">
      <c r="C3965" s="209" t="s">
        <v>3060</v>
      </c>
      <c r="D3965" s="188">
        <v>7196552</v>
      </c>
      <c r="E3965" s="188">
        <v>0</v>
      </c>
      <c r="F3965" s="188">
        <v>0</v>
      </c>
    </row>
    <row r="3966" spans="3:6">
      <c r="C3966" s="220" t="s">
        <v>3061</v>
      </c>
      <c r="D3966" s="188">
        <v>7196552</v>
      </c>
      <c r="E3966" s="188">
        <v>0</v>
      </c>
      <c r="F3966" s="188">
        <v>0</v>
      </c>
    </row>
    <row r="3967" spans="3:6">
      <c r="C3967" s="209" t="s">
        <v>2502</v>
      </c>
      <c r="D3967" s="188">
        <v>6611838</v>
      </c>
      <c r="E3967" s="188">
        <v>3975326</v>
      </c>
      <c r="F3967" s="188">
        <v>1487662.53</v>
      </c>
    </row>
    <row r="3968" spans="3:6">
      <c r="C3968" s="220" t="s">
        <v>2503</v>
      </c>
      <c r="D3968" s="188">
        <v>6611838</v>
      </c>
      <c r="E3968" s="188">
        <v>3975326</v>
      </c>
      <c r="F3968" s="188">
        <v>1487662.53</v>
      </c>
    </row>
    <row r="3969" spans="3:6">
      <c r="C3969" s="209" t="s">
        <v>2742</v>
      </c>
      <c r="D3969" s="188">
        <v>6611838</v>
      </c>
      <c r="E3969" s="188">
        <v>1981208.56</v>
      </c>
      <c r="F3969" s="188">
        <v>1487662.53</v>
      </c>
    </row>
    <row r="3970" spans="3:6">
      <c r="C3970" s="220" t="s">
        <v>2504</v>
      </c>
      <c r="D3970" s="188">
        <v>6611838</v>
      </c>
      <c r="E3970" s="188">
        <v>1981208.56</v>
      </c>
      <c r="F3970" s="188">
        <v>1487662.53</v>
      </c>
    </row>
    <row r="3971" spans="3:6">
      <c r="C3971" s="209" t="s">
        <v>3800</v>
      </c>
      <c r="D3971" s="188">
        <v>0</v>
      </c>
      <c r="E3971" s="188">
        <v>0</v>
      </c>
      <c r="F3971" s="188">
        <v>0</v>
      </c>
    </row>
    <row r="3972" spans="3:6">
      <c r="C3972" s="220" t="s">
        <v>3241</v>
      </c>
      <c r="D3972" s="188">
        <v>0</v>
      </c>
      <c r="E3972" s="188">
        <v>0</v>
      </c>
      <c r="F3972" s="188">
        <v>0</v>
      </c>
    </row>
    <row r="3973" spans="3:6">
      <c r="C3973" s="209" t="s">
        <v>4218</v>
      </c>
      <c r="D3973" s="188">
        <v>0</v>
      </c>
      <c r="E3973" s="188">
        <v>198208000</v>
      </c>
      <c r="F3973" s="188">
        <v>198207669.47999999</v>
      </c>
    </row>
    <row r="3974" spans="3:6">
      <c r="C3974" s="220" t="s">
        <v>4217</v>
      </c>
      <c r="D3974" s="188">
        <v>0</v>
      </c>
      <c r="E3974" s="188">
        <v>198208000</v>
      </c>
      <c r="F3974" s="188">
        <v>198207669.47999999</v>
      </c>
    </row>
    <row r="3975" spans="3:6">
      <c r="C3975" s="209" t="s">
        <v>3799</v>
      </c>
      <c r="D3975" s="188">
        <v>11006928</v>
      </c>
      <c r="E3975" s="188">
        <v>7822965</v>
      </c>
      <c r="F3975" s="188">
        <v>2476557.5</v>
      </c>
    </row>
    <row r="3976" spans="3:6">
      <c r="C3976" s="220" t="s">
        <v>2505</v>
      </c>
      <c r="D3976" s="188">
        <v>11006928</v>
      </c>
      <c r="E3976" s="188">
        <v>7822965</v>
      </c>
      <c r="F3976" s="188">
        <v>2476557.5</v>
      </c>
    </row>
    <row r="3977" spans="3:6">
      <c r="C3977" s="209" t="s">
        <v>3798</v>
      </c>
      <c r="D3977" s="188">
        <v>7508744</v>
      </c>
      <c r="E3977" s="188">
        <v>0</v>
      </c>
      <c r="F3977" s="188">
        <v>0</v>
      </c>
    </row>
    <row r="3978" spans="3:6">
      <c r="C3978" s="220" t="s">
        <v>3062</v>
      </c>
      <c r="D3978" s="188">
        <v>7508744</v>
      </c>
      <c r="E3978" s="188">
        <v>0</v>
      </c>
      <c r="F3978" s="188">
        <v>0</v>
      </c>
    </row>
    <row r="3979" spans="3:6">
      <c r="C3979" s="209" t="s">
        <v>596</v>
      </c>
      <c r="D3979" s="188">
        <v>62645843</v>
      </c>
      <c r="E3979" s="188">
        <v>0</v>
      </c>
      <c r="F3979" s="188">
        <v>0</v>
      </c>
    </row>
    <row r="3980" spans="3:6">
      <c r="C3980" s="220" t="s">
        <v>945</v>
      </c>
      <c r="D3980" s="188">
        <v>62645843</v>
      </c>
      <c r="E3980" s="188">
        <v>0</v>
      </c>
      <c r="F3980" s="188">
        <v>0</v>
      </c>
    </row>
    <row r="3981" spans="3:6">
      <c r="C3981" s="209" t="s">
        <v>3797</v>
      </c>
      <c r="D3981" s="188">
        <v>11006928</v>
      </c>
      <c r="E3981" s="188">
        <v>2476559</v>
      </c>
      <c r="F3981" s="188">
        <v>2476557.4900000002</v>
      </c>
    </row>
    <row r="3982" spans="3:6">
      <c r="C3982" s="220" t="s">
        <v>2423</v>
      </c>
      <c r="D3982" s="188">
        <v>11006928</v>
      </c>
      <c r="E3982" s="188">
        <v>2476559</v>
      </c>
      <c r="F3982" s="188">
        <v>2476557.4900000002</v>
      </c>
    </row>
    <row r="3983" spans="3:6">
      <c r="C3983" s="209" t="s">
        <v>4216</v>
      </c>
      <c r="D3983" s="188">
        <v>0</v>
      </c>
      <c r="E3983" s="188">
        <v>0</v>
      </c>
      <c r="F3983" s="188">
        <v>0</v>
      </c>
    </row>
    <row r="3984" spans="3:6">
      <c r="C3984" s="220" t="s">
        <v>4215</v>
      </c>
      <c r="D3984" s="188">
        <v>0</v>
      </c>
      <c r="E3984" s="188">
        <v>0</v>
      </c>
      <c r="F3984" s="188">
        <v>0</v>
      </c>
    </row>
    <row r="3985" spans="3:6">
      <c r="C3985" s="209" t="s">
        <v>3063</v>
      </c>
      <c r="D3985" s="188">
        <v>2349139</v>
      </c>
      <c r="E3985" s="188">
        <v>77993</v>
      </c>
      <c r="F3985" s="188">
        <v>0</v>
      </c>
    </row>
    <row r="3986" spans="3:6">
      <c r="C3986" s="220" t="s">
        <v>3064</v>
      </c>
      <c r="D3986" s="188">
        <v>2349139</v>
      </c>
      <c r="E3986" s="188">
        <v>77993</v>
      </c>
      <c r="F3986" s="188">
        <v>0</v>
      </c>
    </row>
    <row r="3987" spans="3:6">
      <c r="C3987" s="209" t="s">
        <v>2424</v>
      </c>
      <c r="D3987" s="188">
        <v>6611838</v>
      </c>
      <c r="E3987" s="188">
        <v>1827454.19</v>
      </c>
      <c r="F3987" s="188">
        <v>1827452.65</v>
      </c>
    </row>
    <row r="3988" spans="3:6">
      <c r="C3988" s="220" t="s">
        <v>2425</v>
      </c>
      <c r="D3988" s="188">
        <v>6611838</v>
      </c>
      <c r="E3988" s="188">
        <v>1827454.19</v>
      </c>
      <c r="F3988" s="188">
        <v>1827452.65</v>
      </c>
    </row>
    <row r="3989" spans="3:6">
      <c r="C3989" s="209" t="s">
        <v>3796</v>
      </c>
      <c r="D3989" s="188">
        <v>11006928</v>
      </c>
      <c r="E3989" s="188">
        <v>2891383.37</v>
      </c>
      <c r="F3989" s="188">
        <v>2891376.67</v>
      </c>
    </row>
    <row r="3990" spans="3:6">
      <c r="C3990" s="220" t="s">
        <v>2426</v>
      </c>
      <c r="D3990" s="188">
        <v>11006928</v>
      </c>
      <c r="E3990" s="188">
        <v>2891383.37</v>
      </c>
      <c r="F3990" s="188">
        <v>2891376.67</v>
      </c>
    </row>
    <row r="3991" spans="3:6">
      <c r="C3991" s="209" t="s">
        <v>2736</v>
      </c>
      <c r="D3991" s="188">
        <v>81165986</v>
      </c>
      <c r="E3991" s="188">
        <v>12147400.5</v>
      </c>
      <c r="F3991" s="188">
        <v>12147400.25</v>
      </c>
    </row>
    <row r="3992" spans="3:6">
      <c r="C3992" s="220" t="s">
        <v>946</v>
      </c>
      <c r="D3992" s="188">
        <v>81165986</v>
      </c>
      <c r="E3992" s="188">
        <v>12147400.5</v>
      </c>
      <c r="F3992" s="188">
        <v>12147400.25</v>
      </c>
    </row>
    <row r="3993" spans="3:6">
      <c r="C3993" s="209" t="s">
        <v>2427</v>
      </c>
      <c r="D3993" s="188">
        <v>4684890</v>
      </c>
      <c r="E3993" s="188">
        <v>1267202.5600000001</v>
      </c>
      <c r="F3993" s="188">
        <v>1267199.51</v>
      </c>
    </row>
    <row r="3994" spans="3:6">
      <c r="C3994" s="220" t="s">
        <v>2428</v>
      </c>
      <c r="D3994" s="188">
        <v>4684890</v>
      </c>
      <c r="E3994" s="188">
        <v>1267202.5600000001</v>
      </c>
      <c r="F3994" s="188">
        <v>1267199.51</v>
      </c>
    </row>
    <row r="3995" spans="3:6">
      <c r="C3995" s="209" t="s">
        <v>2429</v>
      </c>
      <c r="D3995" s="188">
        <v>11006928</v>
      </c>
      <c r="E3995" s="188">
        <v>2891383.37</v>
      </c>
      <c r="F3995" s="188">
        <v>2891376.67</v>
      </c>
    </row>
    <row r="3996" spans="3:6">
      <c r="C3996" s="220" t="s">
        <v>2430</v>
      </c>
      <c r="D3996" s="188">
        <v>11006928</v>
      </c>
      <c r="E3996" s="188">
        <v>2891383.37</v>
      </c>
      <c r="F3996" s="188">
        <v>2891376.67</v>
      </c>
    </row>
    <row r="3997" spans="3:6">
      <c r="C3997" s="209" t="s">
        <v>3795</v>
      </c>
      <c r="D3997" s="188">
        <v>0</v>
      </c>
      <c r="E3997" s="188">
        <v>17381775.140000001</v>
      </c>
      <c r="F3997" s="188">
        <v>0</v>
      </c>
    </row>
    <row r="3998" spans="3:6">
      <c r="C3998" s="220" t="s">
        <v>3744</v>
      </c>
      <c r="D3998" s="188">
        <v>0</v>
      </c>
      <c r="E3998" s="188">
        <v>17381775.140000001</v>
      </c>
      <c r="F3998" s="188">
        <v>0</v>
      </c>
    </row>
    <row r="3999" spans="3:6">
      <c r="C3999" s="209" t="s">
        <v>3794</v>
      </c>
      <c r="D3999" s="188">
        <v>11006928</v>
      </c>
      <c r="E3999" s="188">
        <v>1</v>
      </c>
      <c r="F3999" s="188">
        <v>0</v>
      </c>
    </row>
    <row r="4000" spans="3:6">
      <c r="C4000" s="220" t="s">
        <v>2431</v>
      </c>
      <c r="D4000" s="188">
        <v>11006928</v>
      </c>
      <c r="E4000" s="188">
        <v>1</v>
      </c>
      <c r="F4000" s="188">
        <v>0</v>
      </c>
    </row>
    <row r="4001" spans="3:6">
      <c r="C4001" s="209" t="s">
        <v>2737</v>
      </c>
      <c r="D4001" s="188">
        <v>57587483</v>
      </c>
      <c r="E4001" s="188">
        <v>666102346.52999997</v>
      </c>
      <c r="F4001" s="188">
        <v>595785923.06999993</v>
      </c>
    </row>
    <row r="4002" spans="3:6">
      <c r="C4002" s="220" t="s">
        <v>1038</v>
      </c>
      <c r="D4002" s="188">
        <v>57587483</v>
      </c>
      <c r="E4002" s="188">
        <v>666102346.52999997</v>
      </c>
      <c r="F4002" s="188">
        <v>595785923.06999993</v>
      </c>
    </row>
    <row r="4003" spans="3:6">
      <c r="C4003" s="209" t="s">
        <v>2432</v>
      </c>
      <c r="D4003" s="188">
        <v>11006928</v>
      </c>
      <c r="E4003" s="188">
        <v>4953193.0199999996</v>
      </c>
      <c r="F4003" s="188">
        <v>4943193.0199999996</v>
      </c>
    </row>
    <row r="4004" spans="3:6">
      <c r="C4004" s="220" t="s">
        <v>2433</v>
      </c>
      <c r="D4004" s="188">
        <v>11006928</v>
      </c>
      <c r="E4004" s="188">
        <v>4953193.0199999996</v>
      </c>
      <c r="F4004" s="188">
        <v>4943193.0199999996</v>
      </c>
    </row>
    <row r="4005" spans="3:6">
      <c r="C4005" s="209" t="s">
        <v>3793</v>
      </c>
      <c r="D4005" s="188">
        <v>5000000</v>
      </c>
      <c r="E4005" s="188">
        <v>5000000</v>
      </c>
      <c r="F4005" s="188">
        <v>5000000</v>
      </c>
    </row>
    <row r="4006" spans="3:6">
      <c r="C4006" s="220" t="s">
        <v>2535</v>
      </c>
      <c r="D4006" s="188">
        <v>5000000</v>
      </c>
      <c r="E4006" s="188">
        <v>5000000</v>
      </c>
      <c r="F4006" s="188">
        <v>5000000</v>
      </c>
    </row>
    <row r="4007" spans="3:6">
      <c r="C4007" s="209" t="s">
        <v>2434</v>
      </c>
      <c r="D4007" s="188">
        <v>11006928</v>
      </c>
      <c r="E4007" s="188">
        <v>4943194</v>
      </c>
      <c r="F4007" s="188">
        <v>4943193.01</v>
      </c>
    </row>
    <row r="4008" spans="3:6">
      <c r="C4008" s="220" t="s">
        <v>2435</v>
      </c>
      <c r="D4008" s="188">
        <v>11006928</v>
      </c>
      <c r="E4008" s="188">
        <v>4943194</v>
      </c>
      <c r="F4008" s="188">
        <v>4943193.01</v>
      </c>
    </row>
    <row r="4009" spans="3:6">
      <c r="C4009" s="209" t="s">
        <v>2436</v>
      </c>
      <c r="D4009" s="188">
        <v>6611838</v>
      </c>
      <c r="E4009" s="188">
        <v>1</v>
      </c>
      <c r="F4009" s="188">
        <v>0</v>
      </c>
    </row>
    <row r="4010" spans="3:6">
      <c r="C4010" s="220" t="s">
        <v>2437</v>
      </c>
      <c r="D4010" s="188">
        <v>6611838</v>
      </c>
      <c r="E4010" s="188">
        <v>1</v>
      </c>
      <c r="F4010" s="188">
        <v>0</v>
      </c>
    </row>
    <row r="4011" spans="3:6">
      <c r="C4011" s="209" t="s">
        <v>3792</v>
      </c>
      <c r="D4011" s="188">
        <v>3046603</v>
      </c>
      <c r="E4011" s="188">
        <v>2710048</v>
      </c>
      <c r="F4011" s="188">
        <v>2710048</v>
      </c>
    </row>
    <row r="4012" spans="3:6">
      <c r="C4012" s="220" t="s">
        <v>2536</v>
      </c>
      <c r="D4012" s="188">
        <v>3046603</v>
      </c>
      <c r="E4012" s="188">
        <v>2710048</v>
      </c>
      <c r="F4012" s="188">
        <v>2710048</v>
      </c>
    </row>
    <row r="4013" spans="3:6">
      <c r="C4013" s="209" t="s">
        <v>3791</v>
      </c>
      <c r="D4013" s="188">
        <v>11006928</v>
      </c>
      <c r="E4013" s="188">
        <v>2479442</v>
      </c>
      <c r="F4013" s="188">
        <v>2479441.54</v>
      </c>
    </row>
    <row r="4014" spans="3:6">
      <c r="C4014" s="220" t="s">
        <v>2438</v>
      </c>
      <c r="D4014" s="188">
        <v>11006928</v>
      </c>
      <c r="E4014" s="188">
        <v>2479442</v>
      </c>
      <c r="F4014" s="188">
        <v>2479441.54</v>
      </c>
    </row>
    <row r="4015" spans="3:6">
      <c r="C4015" s="209" t="s">
        <v>2108</v>
      </c>
      <c r="D4015" s="188">
        <v>13299938</v>
      </c>
      <c r="E4015" s="188">
        <v>0</v>
      </c>
      <c r="F4015" s="188">
        <v>0</v>
      </c>
    </row>
    <row r="4016" spans="3:6">
      <c r="C4016" s="220" t="s">
        <v>2109</v>
      </c>
      <c r="D4016" s="188">
        <v>13299938</v>
      </c>
      <c r="E4016" s="188">
        <v>0</v>
      </c>
      <c r="F4016" s="188">
        <v>0</v>
      </c>
    </row>
    <row r="4017" spans="3:6">
      <c r="C4017" s="209" t="s">
        <v>3790</v>
      </c>
      <c r="D4017" s="188">
        <v>6611838</v>
      </c>
      <c r="E4017" s="188">
        <v>3958032</v>
      </c>
      <c r="F4017" s="188">
        <v>1479015.68</v>
      </c>
    </row>
    <row r="4018" spans="3:6">
      <c r="C4018" s="220" t="s">
        <v>2439</v>
      </c>
      <c r="D4018" s="188">
        <v>6611838</v>
      </c>
      <c r="E4018" s="188">
        <v>3958032</v>
      </c>
      <c r="F4018" s="188">
        <v>1479015.68</v>
      </c>
    </row>
    <row r="4019" spans="3:6">
      <c r="C4019" s="209" t="s">
        <v>588</v>
      </c>
      <c r="D4019" s="188">
        <v>212431522</v>
      </c>
      <c r="E4019" s="188">
        <v>495434510.13999999</v>
      </c>
      <c r="F4019" s="188">
        <v>399314052.23000002</v>
      </c>
    </row>
    <row r="4020" spans="3:6">
      <c r="C4020" s="220" t="s">
        <v>937</v>
      </c>
      <c r="D4020" s="188">
        <v>212431522</v>
      </c>
      <c r="E4020" s="188">
        <v>495434510.13999999</v>
      </c>
      <c r="F4020" s="188">
        <v>399314052.23000002</v>
      </c>
    </row>
    <row r="4021" spans="3:6">
      <c r="C4021" s="209" t="s">
        <v>3789</v>
      </c>
      <c r="D4021" s="188">
        <v>5724361</v>
      </c>
      <c r="E4021" s="188">
        <v>13752775.42</v>
      </c>
      <c r="F4021" s="188">
        <v>5706580</v>
      </c>
    </row>
    <row r="4022" spans="3:6">
      <c r="C4022" s="220" t="s">
        <v>2537</v>
      </c>
      <c r="D4022" s="188">
        <v>5724361</v>
      </c>
      <c r="E4022" s="188">
        <v>13752775.42</v>
      </c>
      <c r="F4022" s="188">
        <v>5706580</v>
      </c>
    </row>
    <row r="4023" spans="3:6">
      <c r="C4023" s="209" t="s">
        <v>3788</v>
      </c>
      <c r="D4023" s="188">
        <v>11006928</v>
      </c>
      <c r="E4023" s="188">
        <v>2479443</v>
      </c>
      <c r="F4023" s="188">
        <v>2479441.5299999998</v>
      </c>
    </row>
    <row r="4024" spans="3:6">
      <c r="C4024" s="220" t="s">
        <v>2440</v>
      </c>
      <c r="D4024" s="188">
        <v>11006928</v>
      </c>
      <c r="E4024" s="188">
        <v>2479443</v>
      </c>
      <c r="F4024" s="188">
        <v>2479441.5299999998</v>
      </c>
    </row>
    <row r="4025" spans="3:6">
      <c r="C4025" s="209" t="s">
        <v>1039</v>
      </c>
      <c r="D4025" s="188">
        <v>110000000</v>
      </c>
      <c r="E4025" s="188">
        <v>1.01</v>
      </c>
      <c r="F4025" s="188">
        <v>0</v>
      </c>
    </row>
    <row r="4026" spans="3:6">
      <c r="C4026" s="220" t="s">
        <v>1040</v>
      </c>
      <c r="D4026" s="188">
        <v>110000000</v>
      </c>
      <c r="E4026" s="188">
        <v>1.01</v>
      </c>
      <c r="F4026" s="188">
        <v>0</v>
      </c>
    </row>
    <row r="4027" spans="3:6">
      <c r="C4027" s="209" t="s">
        <v>3787</v>
      </c>
      <c r="D4027" s="188">
        <v>10664882</v>
      </c>
      <c r="E4027" s="188">
        <v>2942435.9499999997</v>
      </c>
      <c r="F4027" s="188">
        <v>2942435.13</v>
      </c>
    </row>
    <row r="4028" spans="3:6">
      <c r="C4028" s="220" t="s">
        <v>3065</v>
      </c>
      <c r="D4028" s="188">
        <v>10664882</v>
      </c>
      <c r="E4028" s="188">
        <v>2942435.9499999997</v>
      </c>
      <c r="F4028" s="188">
        <v>2942435.13</v>
      </c>
    </row>
    <row r="4029" spans="3:6">
      <c r="C4029" s="209" t="s">
        <v>3786</v>
      </c>
      <c r="D4029" s="188">
        <v>4684890</v>
      </c>
      <c r="E4029" s="188">
        <v>1056983</v>
      </c>
      <c r="F4029" s="188">
        <v>1056982.8899999999</v>
      </c>
    </row>
    <row r="4030" spans="3:6">
      <c r="C4030" s="220" t="s">
        <v>2441</v>
      </c>
      <c r="D4030" s="188">
        <v>4684890</v>
      </c>
      <c r="E4030" s="188">
        <v>1056983</v>
      </c>
      <c r="F4030" s="188">
        <v>1056982.8899999999</v>
      </c>
    </row>
    <row r="4031" spans="3:6">
      <c r="C4031" s="209" t="s">
        <v>589</v>
      </c>
      <c r="D4031" s="188">
        <v>394481344</v>
      </c>
      <c r="E4031" s="188">
        <v>1296943751.24</v>
      </c>
      <c r="F4031" s="188">
        <v>981902511.96000004</v>
      </c>
    </row>
    <row r="4032" spans="3:6">
      <c r="C4032" s="220" t="s">
        <v>938</v>
      </c>
      <c r="D4032" s="188">
        <v>394481344</v>
      </c>
      <c r="E4032" s="188">
        <v>1296943751.24</v>
      </c>
      <c r="F4032" s="188">
        <v>981902511.96000004</v>
      </c>
    </row>
    <row r="4033" spans="3:6">
      <c r="C4033" s="209" t="s">
        <v>2442</v>
      </c>
      <c r="D4033" s="188">
        <v>4684890</v>
      </c>
      <c r="E4033" s="188">
        <v>0</v>
      </c>
      <c r="F4033" s="188">
        <v>0</v>
      </c>
    </row>
    <row r="4034" spans="3:6">
      <c r="C4034" s="220" t="s">
        <v>2443</v>
      </c>
      <c r="D4034" s="188">
        <v>4684890</v>
      </c>
      <c r="E4034" s="188">
        <v>0</v>
      </c>
      <c r="F4034" s="188">
        <v>0</v>
      </c>
    </row>
    <row r="4035" spans="3:6">
      <c r="C4035" s="209" t="s">
        <v>3785</v>
      </c>
      <c r="D4035" s="188">
        <v>4353242</v>
      </c>
      <c r="E4035" s="188">
        <v>11404134.98</v>
      </c>
      <c r="F4035" s="188">
        <v>3591493.19</v>
      </c>
    </row>
    <row r="4036" spans="3:6">
      <c r="C4036" s="220" t="s">
        <v>3066</v>
      </c>
      <c r="D4036" s="188">
        <v>4353242</v>
      </c>
      <c r="E4036" s="188">
        <v>11404134.98</v>
      </c>
      <c r="F4036" s="188">
        <v>3591493.19</v>
      </c>
    </row>
    <row r="4037" spans="3:6">
      <c r="C4037" s="209" t="s">
        <v>3784</v>
      </c>
      <c r="D4037" s="188">
        <v>6611838</v>
      </c>
      <c r="E4037" s="188">
        <v>4766625.95</v>
      </c>
      <c r="F4037" s="188">
        <v>2605857.84</v>
      </c>
    </row>
    <row r="4038" spans="3:6">
      <c r="C4038" s="220" t="s">
        <v>2444</v>
      </c>
      <c r="D4038" s="188">
        <v>6611838</v>
      </c>
      <c r="E4038" s="188">
        <v>4766625.95</v>
      </c>
      <c r="F4038" s="188">
        <v>2605857.84</v>
      </c>
    </row>
    <row r="4039" spans="3:6">
      <c r="C4039" s="209" t="s">
        <v>3067</v>
      </c>
      <c r="D4039" s="188">
        <v>2782425</v>
      </c>
      <c r="E4039" s="188">
        <v>0</v>
      </c>
      <c r="F4039" s="188">
        <v>0</v>
      </c>
    </row>
    <row r="4040" spans="3:6">
      <c r="C4040" s="220" t="s">
        <v>3068</v>
      </c>
      <c r="D4040" s="188">
        <v>2782425</v>
      </c>
      <c r="E4040" s="188">
        <v>0</v>
      </c>
      <c r="F4040" s="188">
        <v>0</v>
      </c>
    </row>
    <row r="4041" spans="3:6">
      <c r="C4041" s="209" t="s">
        <v>3783</v>
      </c>
      <c r="D4041" s="188">
        <v>11006928</v>
      </c>
      <c r="E4041" s="188">
        <v>0</v>
      </c>
      <c r="F4041" s="188">
        <v>0</v>
      </c>
    </row>
    <row r="4042" spans="3:6">
      <c r="C4042" s="220" t="s">
        <v>2445</v>
      </c>
      <c r="D4042" s="188">
        <v>11006928</v>
      </c>
      <c r="E4042" s="188">
        <v>0</v>
      </c>
      <c r="F4042" s="188">
        <v>0</v>
      </c>
    </row>
    <row r="4043" spans="3:6">
      <c r="C4043" s="209" t="s">
        <v>3069</v>
      </c>
      <c r="D4043" s="188">
        <v>2252365</v>
      </c>
      <c r="E4043" s="188">
        <v>0</v>
      </c>
      <c r="F4043" s="188">
        <v>0</v>
      </c>
    </row>
    <row r="4044" spans="3:6">
      <c r="C4044" s="220" t="s">
        <v>3070</v>
      </c>
      <c r="D4044" s="188">
        <v>2252365</v>
      </c>
      <c r="E4044" s="188">
        <v>0</v>
      </c>
      <c r="F4044" s="188">
        <v>0</v>
      </c>
    </row>
    <row r="4045" spans="3:6">
      <c r="C4045" s="209" t="s">
        <v>2446</v>
      </c>
      <c r="D4045" s="188">
        <v>6611838</v>
      </c>
      <c r="E4045" s="188">
        <v>2605858.0499999998</v>
      </c>
      <c r="F4045" s="188">
        <v>2605857.84</v>
      </c>
    </row>
    <row r="4046" spans="3:6">
      <c r="C4046" s="220" t="s">
        <v>2447</v>
      </c>
      <c r="D4046" s="188">
        <v>6611838</v>
      </c>
      <c r="E4046" s="188">
        <v>2605858.0499999998</v>
      </c>
      <c r="F4046" s="188">
        <v>2605857.84</v>
      </c>
    </row>
    <row r="4047" spans="3:6">
      <c r="C4047" s="209" t="s">
        <v>2448</v>
      </c>
      <c r="D4047" s="188">
        <v>6611838</v>
      </c>
      <c r="E4047" s="188">
        <v>4791280.05</v>
      </c>
      <c r="F4047" s="188">
        <v>2605857.84</v>
      </c>
    </row>
    <row r="4048" spans="3:6">
      <c r="C4048" s="220" t="s">
        <v>2449</v>
      </c>
      <c r="D4048" s="188">
        <v>6611838</v>
      </c>
      <c r="E4048" s="188">
        <v>4791280.05</v>
      </c>
      <c r="F4048" s="188">
        <v>2605857.84</v>
      </c>
    </row>
    <row r="4049" spans="3:6">
      <c r="C4049" s="209" t="s">
        <v>3782</v>
      </c>
      <c r="D4049" s="188">
        <v>2352222</v>
      </c>
      <c r="E4049" s="188">
        <v>2352222</v>
      </c>
      <c r="F4049" s="188">
        <v>58385.279999999999</v>
      </c>
    </row>
    <row r="4050" spans="3:6">
      <c r="C4050" s="220" t="s">
        <v>3071</v>
      </c>
      <c r="D4050" s="188">
        <v>2352222</v>
      </c>
      <c r="E4050" s="188">
        <v>2352222</v>
      </c>
      <c r="F4050" s="188">
        <v>58385.279999999999</v>
      </c>
    </row>
    <row r="4051" spans="3:6">
      <c r="C4051" s="209" t="s">
        <v>590</v>
      </c>
      <c r="D4051" s="188">
        <v>28819337</v>
      </c>
      <c r="E4051" s="188">
        <v>118752922.08000001</v>
      </c>
      <c r="F4051" s="188">
        <v>84493459.829999998</v>
      </c>
    </row>
    <row r="4052" spans="3:6">
      <c r="C4052" s="220" t="s">
        <v>939</v>
      </c>
      <c r="D4052" s="188">
        <v>24134447</v>
      </c>
      <c r="E4052" s="188">
        <v>116817971.08000001</v>
      </c>
      <c r="F4052" s="188">
        <v>82558509</v>
      </c>
    </row>
    <row r="4053" spans="3:6">
      <c r="C4053" s="220" t="s">
        <v>2450</v>
      </c>
      <c r="D4053" s="188">
        <v>4684890</v>
      </c>
      <c r="E4053" s="188">
        <v>1934951</v>
      </c>
      <c r="F4053" s="188">
        <v>1934950.83</v>
      </c>
    </row>
    <row r="4054" spans="3:6">
      <c r="C4054" s="209" t="s">
        <v>2451</v>
      </c>
      <c r="D4054" s="188">
        <v>6611838</v>
      </c>
      <c r="E4054" s="188">
        <v>2853564</v>
      </c>
      <c r="F4054" s="188">
        <v>2853563.73</v>
      </c>
    </row>
    <row r="4055" spans="3:6">
      <c r="C4055" s="220" t="s">
        <v>2452</v>
      </c>
      <c r="D4055" s="188">
        <v>6611838</v>
      </c>
      <c r="E4055" s="188">
        <v>2853564</v>
      </c>
      <c r="F4055" s="188">
        <v>2853563.73</v>
      </c>
    </row>
    <row r="4056" spans="3:6">
      <c r="C4056" s="209" t="s">
        <v>2453</v>
      </c>
      <c r="D4056" s="188">
        <v>6611838</v>
      </c>
      <c r="E4056" s="188">
        <v>2853564</v>
      </c>
      <c r="F4056" s="188">
        <v>2853563.73</v>
      </c>
    </row>
    <row r="4057" spans="3:6">
      <c r="C4057" s="220" t="s">
        <v>2454</v>
      </c>
      <c r="D4057" s="188">
        <v>6611838</v>
      </c>
      <c r="E4057" s="188">
        <v>2853564</v>
      </c>
      <c r="F4057" s="188">
        <v>2853563.73</v>
      </c>
    </row>
    <row r="4058" spans="3:6">
      <c r="C4058" s="209" t="s">
        <v>2455</v>
      </c>
      <c r="D4058" s="188">
        <v>6611838</v>
      </c>
      <c r="E4058" s="188">
        <v>0</v>
      </c>
      <c r="F4058" s="188">
        <v>0</v>
      </c>
    </row>
    <row r="4059" spans="3:6">
      <c r="C4059" s="220" t="s">
        <v>2456</v>
      </c>
      <c r="D4059" s="188">
        <v>6611838</v>
      </c>
      <c r="E4059" s="188">
        <v>0</v>
      </c>
      <c r="F4059" s="188">
        <v>0</v>
      </c>
    </row>
    <row r="4060" spans="3:6">
      <c r="C4060" s="209" t="s">
        <v>2457</v>
      </c>
      <c r="D4060" s="188">
        <v>6611838</v>
      </c>
      <c r="E4060" s="188">
        <v>0</v>
      </c>
      <c r="F4060" s="188">
        <v>0</v>
      </c>
    </row>
    <row r="4061" spans="3:6">
      <c r="C4061" s="220" t="s">
        <v>2458</v>
      </c>
      <c r="D4061" s="188">
        <v>6611838</v>
      </c>
      <c r="E4061" s="188">
        <v>0</v>
      </c>
      <c r="F4061" s="188">
        <v>0</v>
      </c>
    </row>
    <row r="4062" spans="3:6">
      <c r="C4062" s="209" t="s">
        <v>3781</v>
      </c>
      <c r="D4062" s="188">
        <v>6611838</v>
      </c>
      <c r="E4062" s="188">
        <v>0</v>
      </c>
      <c r="F4062" s="188">
        <v>0</v>
      </c>
    </row>
    <row r="4063" spans="3:6">
      <c r="C4063" s="220" t="s">
        <v>2459</v>
      </c>
      <c r="D4063" s="188">
        <v>6611838</v>
      </c>
      <c r="E4063" s="188">
        <v>0</v>
      </c>
      <c r="F4063" s="188">
        <v>0</v>
      </c>
    </row>
    <row r="4064" spans="3:6">
      <c r="C4064" s="209" t="s">
        <v>591</v>
      </c>
      <c r="D4064" s="188">
        <v>24486298</v>
      </c>
      <c r="E4064" s="188">
        <v>45326621.299999997</v>
      </c>
      <c r="F4064" s="188">
        <v>33350585.109999999</v>
      </c>
    </row>
    <row r="4065" spans="3:6">
      <c r="C4065" s="220" t="s">
        <v>940</v>
      </c>
      <c r="D4065" s="188">
        <v>24486298</v>
      </c>
      <c r="E4065" s="188">
        <v>45326621.299999997</v>
      </c>
      <c r="F4065" s="188">
        <v>33350585.109999999</v>
      </c>
    </row>
    <row r="4066" spans="3:6">
      <c r="C4066" s="209" t="s">
        <v>3759</v>
      </c>
      <c r="D4066" s="188">
        <v>1609905750</v>
      </c>
      <c r="E4066" s="188">
        <v>1345487120.04</v>
      </c>
      <c r="F4066" s="188">
        <v>1345487115.8299999</v>
      </c>
    </row>
    <row r="4067" spans="3:6">
      <c r="C4067" s="220" t="s">
        <v>1109</v>
      </c>
      <c r="D4067" s="188">
        <v>1609905750</v>
      </c>
      <c r="E4067" s="188">
        <v>1345487120.04</v>
      </c>
      <c r="F4067" s="188">
        <v>1345487115.8299999</v>
      </c>
    </row>
    <row r="4068" spans="3:6">
      <c r="C4068" s="209" t="s">
        <v>3780</v>
      </c>
      <c r="D4068" s="188">
        <v>6611838</v>
      </c>
      <c r="E4068" s="188">
        <v>2893544</v>
      </c>
      <c r="F4068" s="188">
        <v>2893543.03</v>
      </c>
    </row>
    <row r="4069" spans="3:6">
      <c r="C4069" s="220" t="s">
        <v>2460</v>
      </c>
      <c r="D4069" s="188">
        <v>6611838</v>
      </c>
      <c r="E4069" s="188">
        <v>2893544</v>
      </c>
      <c r="F4069" s="188">
        <v>2893543.03</v>
      </c>
    </row>
    <row r="4070" spans="3:6">
      <c r="C4070" s="209" t="s">
        <v>592</v>
      </c>
      <c r="D4070" s="188">
        <v>8016673</v>
      </c>
      <c r="E4070" s="188">
        <v>18249497.399999999</v>
      </c>
      <c r="F4070" s="188">
        <v>4101036.85</v>
      </c>
    </row>
    <row r="4071" spans="3:6">
      <c r="C4071" s="220" t="s">
        <v>941</v>
      </c>
      <c r="D4071" s="188">
        <v>8016673</v>
      </c>
      <c r="E4071" s="188">
        <v>18249497.399999999</v>
      </c>
      <c r="F4071" s="188">
        <v>4101036.85</v>
      </c>
    </row>
    <row r="4072" spans="3:6">
      <c r="C4072" s="209" t="s">
        <v>3779</v>
      </c>
      <c r="D4072" s="188">
        <v>4684890</v>
      </c>
      <c r="E4072" s="188">
        <v>0</v>
      </c>
      <c r="F4072" s="188">
        <v>0</v>
      </c>
    </row>
    <row r="4073" spans="3:6">
      <c r="C4073" s="220" t="s">
        <v>2461</v>
      </c>
      <c r="D4073" s="188">
        <v>4684890</v>
      </c>
      <c r="E4073" s="188">
        <v>0</v>
      </c>
      <c r="F4073" s="188">
        <v>0</v>
      </c>
    </row>
    <row r="4074" spans="3:6">
      <c r="C4074" s="209" t="s">
        <v>593</v>
      </c>
      <c r="D4074" s="188">
        <v>2844327</v>
      </c>
      <c r="E4074" s="188">
        <v>6292792.8700000001</v>
      </c>
      <c r="F4074" s="188">
        <v>4612606.8899999997</v>
      </c>
    </row>
    <row r="4075" spans="3:6">
      <c r="C4075" s="220" t="s">
        <v>942</v>
      </c>
      <c r="D4075" s="188">
        <v>2844327</v>
      </c>
      <c r="E4075" s="188">
        <v>6292792.8700000001</v>
      </c>
      <c r="F4075" s="188">
        <v>4612606.8899999997</v>
      </c>
    </row>
    <row r="4076" spans="3:6">
      <c r="C4076" s="209" t="s">
        <v>2462</v>
      </c>
      <c r="D4076" s="188">
        <v>4684890</v>
      </c>
      <c r="E4076" s="188">
        <v>1934951</v>
      </c>
      <c r="F4076" s="188">
        <v>1934950.83</v>
      </c>
    </row>
    <row r="4077" spans="3:6">
      <c r="C4077" s="220" t="s">
        <v>2463</v>
      </c>
      <c r="D4077" s="188">
        <v>4684890</v>
      </c>
      <c r="E4077" s="188">
        <v>1934951</v>
      </c>
      <c r="F4077" s="188">
        <v>1934950.83</v>
      </c>
    </row>
    <row r="4078" spans="3:6">
      <c r="C4078" s="209" t="s">
        <v>2464</v>
      </c>
      <c r="D4078" s="188">
        <v>11006928</v>
      </c>
      <c r="E4078" s="188">
        <v>5348389</v>
      </c>
      <c r="F4078" s="188">
        <v>5348388.96</v>
      </c>
    </row>
    <row r="4079" spans="3:6">
      <c r="C4079" s="220" t="s">
        <v>2465</v>
      </c>
      <c r="D4079" s="188">
        <v>11006928</v>
      </c>
      <c r="E4079" s="188">
        <v>5348389</v>
      </c>
      <c r="F4079" s="188">
        <v>5348388.96</v>
      </c>
    </row>
    <row r="4080" spans="3:6">
      <c r="C4080" s="209" t="s">
        <v>2466</v>
      </c>
      <c r="D4080" s="188">
        <v>6611838</v>
      </c>
      <c r="E4080" s="188">
        <v>6611838</v>
      </c>
      <c r="F4080" s="188">
        <v>3038891.54</v>
      </c>
    </row>
    <row r="4081" spans="3:6">
      <c r="C4081" s="220" t="s">
        <v>2467</v>
      </c>
      <c r="D4081" s="188">
        <v>6611838</v>
      </c>
      <c r="E4081" s="188">
        <v>6611838</v>
      </c>
      <c r="F4081" s="188">
        <v>3038891.54</v>
      </c>
    </row>
    <row r="4082" spans="3:6">
      <c r="C4082" s="209" t="s">
        <v>2468</v>
      </c>
      <c r="D4082" s="188">
        <v>11006928</v>
      </c>
      <c r="E4082" s="188">
        <v>2476558.4900000002</v>
      </c>
      <c r="F4082" s="188">
        <v>2476557.5</v>
      </c>
    </row>
    <row r="4083" spans="3:6">
      <c r="C4083" s="220" t="s">
        <v>2469</v>
      </c>
      <c r="D4083" s="188">
        <v>11006928</v>
      </c>
      <c r="E4083" s="188">
        <v>2476558.4900000002</v>
      </c>
      <c r="F4083" s="188">
        <v>2476557.5</v>
      </c>
    </row>
    <row r="4084" spans="3:6">
      <c r="C4084" s="209" t="s">
        <v>3778</v>
      </c>
      <c r="D4084" s="188">
        <v>6806687</v>
      </c>
      <c r="E4084" s="188">
        <v>53462</v>
      </c>
      <c r="F4084" s="188">
        <v>0</v>
      </c>
    </row>
    <row r="4085" spans="3:6">
      <c r="C4085" s="220" t="s">
        <v>3072</v>
      </c>
      <c r="D4085" s="188">
        <v>6806687</v>
      </c>
      <c r="E4085" s="188">
        <v>53462</v>
      </c>
      <c r="F4085" s="188">
        <v>0</v>
      </c>
    </row>
    <row r="4086" spans="3:6">
      <c r="C4086" s="209" t="s">
        <v>3777</v>
      </c>
      <c r="D4086" s="188">
        <v>11006928</v>
      </c>
      <c r="E4086" s="188">
        <v>2476560</v>
      </c>
      <c r="F4086" s="188">
        <v>2476558.6800000002</v>
      </c>
    </row>
    <row r="4087" spans="3:6">
      <c r="C4087" s="220" t="s">
        <v>2470</v>
      </c>
      <c r="D4087" s="188">
        <v>11006928</v>
      </c>
      <c r="E4087" s="188">
        <v>2476560</v>
      </c>
      <c r="F4087" s="188">
        <v>2476558.6800000002</v>
      </c>
    </row>
    <row r="4088" spans="3:6">
      <c r="C4088" s="209" t="s">
        <v>1110</v>
      </c>
      <c r="D4088" s="188">
        <v>787447495</v>
      </c>
      <c r="E4088" s="188">
        <v>628358685.20000005</v>
      </c>
      <c r="F4088" s="188">
        <v>626878171.42999995</v>
      </c>
    </row>
    <row r="4089" spans="3:6">
      <c r="C4089" s="220" t="s">
        <v>1111</v>
      </c>
      <c r="D4089" s="188">
        <v>787447495</v>
      </c>
      <c r="E4089" s="188">
        <v>628358685.20000005</v>
      </c>
      <c r="F4089" s="188">
        <v>626878171.42999995</v>
      </c>
    </row>
    <row r="4090" spans="3:6">
      <c r="C4090" s="209" t="s">
        <v>2110</v>
      </c>
      <c r="D4090" s="188">
        <v>10346096</v>
      </c>
      <c r="E4090" s="188">
        <v>2529347.0099999998</v>
      </c>
      <c r="F4090" s="188">
        <v>2529346.9700000002</v>
      </c>
    </row>
    <row r="4091" spans="3:6">
      <c r="C4091" s="220" t="s">
        <v>2111</v>
      </c>
      <c r="D4091" s="188">
        <v>10346096</v>
      </c>
      <c r="E4091" s="188">
        <v>2529347.0099999998</v>
      </c>
      <c r="F4091" s="188">
        <v>2529346.9700000002</v>
      </c>
    </row>
    <row r="4092" spans="3:6">
      <c r="C4092" s="209" t="s">
        <v>3776</v>
      </c>
      <c r="D4092" s="188">
        <v>94412579</v>
      </c>
      <c r="E4092" s="188">
        <v>94412580</v>
      </c>
      <c r="F4092" s="188">
        <v>94412572.120000005</v>
      </c>
    </row>
    <row r="4093" spans="3:6">
      <c r="C4093" s="220" t="s">
        <v>1112</v>
      </c>
      <c r="D4093" s="188">
        <v>94412579</v>
      </c>
      <c r="E4093" s="188">
        <v>94412580</v>
      </c>
      <c r="F4093" s="188">
        <v>94412572.120000005</v>
      </c>
    </row>
    <row r="4094" spans="3:6">
      <c r="C4094" s="209" t="s">
        <v>594</v>
      </c>
      <c r="D4094" s="188">
        <v>223408855</v>
      </c>
      <c r="E4094" s="188">
        <v>182502505.81</v>
      </c>
      <c r="F4094" s="188">
        <v>182179185.99000001</v>
      </c>
    </row>
    <row r="4095" spans="3:6">
      <c r="C4095" s="220" t="s">
        <v>943</v>
      </c>
      <c r="D4095" s="188">
        <v>3112837</v>
      </c>
      <c r="E4095" s="188">
        <v>0</v>
      </c>
      <c r="F4095" s="188">
        <v>0</v>
      </c>
    </row>
    <row r="4096" spans="3:6">
      <c r="C4096" s="220" t="s">
        <v>1112</v>
      </c>
      <c r="D4096" s="188">
        <v>220296018</v>
      </c>
      <c r="E4096" s="188">
        <v>182502505.81</v>
      </c>
      <c r="F4096" s="188">
        <v>182179185.99000001</v>
      </c>
    </row>
    <row r="4097" spans="3:6">
      <c r="C4097" s="209" t="s">
        <v>2471</v>
      </c>
      <c r="D4097" s="188">
        <v>11006928</v>
      </c>
      <c r="E4097" s="188">
        <v>2605385.35</v>
      </c>
      <c r="F4097" s="188">
        <v>2605375.0699999998</v>
      </c>
    </row>
    <row r="4098" spans="3:6">
      <c r="C4098" s="220" t="s">
        <v>2472</v>
      </c>
      <c r="D4098" s="188">
        <v>11006928</v>
      </c>
      <c r="E4098" s="188">
        <v>2605385.35</v>
      </c>
      <c r="F4098" s="188">
        <v>2605375.0699999998</v>
      </c>
    </row>
    <row r="4099" spans="3:6">
      <c r="C4099" s="209" t="s">
        <v>3775</v>
      </c>
      <c r="D4099" s="188">
        <v>11006928</v>
      </c>
      <c r="E4099" s="188">
        <v>2605385.4</v>
      </c>
      <c r="F4099" s="188">
        <v>2605375.08</v>
      </c>
    </row>
    <row r="4100" spans="3:6">
      <c r="C4100" s="220" t="s">
        <v>2473</v>
      </c>
      <c r="D4100" s="188">
        <v>11006928</v>
      </c>
      <c r="E4100" s="188">
        <v>2605385.4</v>
      </c>
      <c r="F4100" s="188">
        <v>2605375.08</v>
      </c>
    </row>
    <row r="4101" spans="3:6">
      <c r="C4101" s="209" t="s">
        <v>3774</v>
      </c>
      <c r="D4101" s="188">
        <v>1160115</v>
      </c>
      <c r="E4101" s="188">
        <v>0</v>
      </c>
      <c r="F4101" s="188">
        <v>0</v>
      </c>
    </row>
    <row r="4102" spans="3:6">
      <c r="C4102" s="220" t="s">
        <v>3073</v>
      </c>
      <c r="D4102" s="188">
        <v>1160115</v>
      </c>
      <c r="E4102" s="188">
        <v>0</v>
      </c>
      <c r="F4102" s="188">
        <v>0</v>
      </c>
    </row>
    <row r="4103" spans="3:6">
      <c r="C4103" s="209" t="s">
        <v>595</v>
      </c>
      <c r="D4103" s="188">
        <v>24296428</v>
      </c>
      <c r="E4103" s="188">
        <v>3010.88</v>
      </c>
      <c r="F4103" s="188">
        <v>0</v>
      </c>
    </row>
    <row r="4104" spans="3:6">
      <c r="C4104" s="220" t="s">
        <v>944</v>
      </c>
      <c r="D4104" s="188">
        <v>14289559</v>
      </c>
      <c r="E4104" s="188">
        <v>3010.88</v>
      </c>
      <c r="F4104" s="188">
        <v>0</v>
      </c>
    </row>
    <row r="4105" spans="3:6">
      <c r="C4105" s="220" t="s">
        <v>3073</v>
      </c>
      <c r="D4105" s="188">
        <v>10006869</v>
      </c>
      <c r="E4105" s="188">
        <v>0</v>
      </c>
      <c r="F4105" s="188">
        <v>0</v>
      </c>
    </row>
    <row r="4106" spans="3:6">
      <c r="C4106" s="209" t="s">
        <v>3773</v>
      </c>
      <c r="D4106" s="188">
        <v>0</v>
      </c>
      <c r="E4106" s="188">
        <v>2093381.71</v>
      </c>
      <c r="F4106" s="188">
        <v>2093380.71</v>
      </c>
    </row>
    <row r="4107" spans="3:6">
      <c r="C4107" s="220" t="s">
        <v>3126</v>
      </c>
      <c r="D4107" s="188">
        <v>0</v>
      </c>
      <c r="E4107" s="188">
        <v>2093381.71</v>
      </c>
      <c r="F4107" s="188">
        <v>2093380.71</v>
      </c>
    </row>
    <row r="4108" spans="3:6">
      <c r="C4108" s="209" t="s">
        <v>2474</v>
      </c>
      <c r="D4108" s="188">
        <v>6611838</v>
      </c>
      <c r="E4108" s="188">
        <v>1645145.09</v>
      </c>
      <c r="F4108" s="188">
        <v>1645142.02</v>
      </c>
    </row>
    <row r="4109" spans="3:6">
      <c r="C4109" s="220" t="s">
        <v>2475</v>
      </c>
      <c r="D4109" s="188">
        <v>6611838</v>
      </c>
      <c r="E4109" s="188">
        <v>1645145.09</v>
      </c>
      <c r="F4109" s="188">
        <v>1645142.02</v>
      </c>
    </row>
    <row r="4110" spans="3:6">
      <c r="C4110" s="209" t="s">
        <v>3772</v>
      </c>
      <c r="D4110" s="188">
        <v>0</v>
      </c>
      <c r="E4110" s="188">
        <v>1</v>
      </c>
      <c r="F4110" s="188">
        <v>0</v>
      </c>
    </row>
    <row r="4111" spans="3:6">
      <c r="C4111" s="220" t="s">
        <v>3127</v>
      </c>
      <c r="D4111" s="188">
        <v>0</v>
      </c>
      <c r="E4111" s="188">
        <v>1</v>
      </c>
      <c r="F4111" s="188">
        <v>0</v>
      </c>
    </row>
    <row r="4112" spans="3:6">
      <c r="C4112" s="209" t="s">
        <v>2476</v>
      </c>
      <c r="D4112" s="188">
        <v>11006928</v>
      </c>
      <c r="E4112" s="188">
        <v>3422019</v>
      </c>
      <c r="F4112" s="188">
        <v>2422018.4</v>
      </c>
    </row>
    <row r="4113" spans="3:6">
      <c r="C4113" s="220" t="s">
        <v>2477</v>
      </c>
      <c r="D4113" s="188">
        <v>11006928</v>
      </c>
      <c r="E4113" s="188">
        <v>3422019</v>
      </c>
      <c r="F4113" s="188">
        <v>2422018.4</v>
      </c>
    </row>
    <row r="4114" spans="3:6">
      <c r="C4114" s="209" t="s">
        <v>2478</v>
      </c>
      <c r="D4114" s="188">
        <v>6611838</v>
      </c>
      <c r="E4114" s="188">
        <v>3611838</v>
      </c>
      <c r="F4114" s="188">
        <v>1651285.08</v>
      </c>
    </row>
    <row r="4115" spans="3:6">
      <c r="C4115" s="220" t="s">
        <v>2479</v>
      </c>
      <c r="D4115" s="188">
        <v>6611838</v>
      </c>
      <c r="E4115" s="188">
        <v>3611838</v>
      </c>
      <c r="F4115" s="188">
        <v>1651285.08</v>
      </c>
    </row>
    <row r="4116" spans="3:6">
      <c r="C4116" s="209" t="s">
        <v>3771</v>
      </c>
      <c r="D4116" s="188">
        <v>0</v>
      </c>
      <c r="E4116" s="188">
        <v>1774907</v>
      </c>
      <c r="F4116" s="188">
        <v>1774905.47</v>
      </c>
    </row>
    <row r="4117" spans="3:6">
      <c r="C4117" s="220" t="s">
        <v>3128</v>
      </c>
      <c r="D4117" s="188">
        <v>0</v>
      </c>
      <c r="E4117" s="188">
        <v>1774907</v>
      </c>
      <c r="F4117" s="188">
        <v>1774905.47</v>
      </c>
    </row>
    <row r="4118" spans="3:6">
      <c r="C4118" s="209" t="s">
        <v>3770</v>
      </c>
      <c r="D4118" s="188">
        <v>11006928</v>
      </c>
      <c r="E4118" s="188">
        <v>2422019</v>
      </c>
      <c r="F4118" s="188">
        <v>2422018.4</v>
      </c>
    </row>
    <row r="4119" spans="3:6">
      <c r="C4119" s="220" t="s">
        <v>2480</v>
      </c>
      <c r="D4119" s="188">
        <v>11006928</v>
      </c>
      <c r="E4119" s="188">
        <v>2422019</v>
      </c>
      <c r="F4119" s="188">
        <v>2422018.4</v>
      </c>
    </row>
    <row r="4120" spans="3:6">
      <c r="C4120" s="209" t="s">
        <v>3769</v>
      </c>
      <c r="D4120" s="188">
        <v>0</v>
      </c>
      <c r="E4120" s="188">
        <v>1993754.82</v>
      </c>
      <c r="F4120" s="188">
        <v>1985056.3</v>
      </c>
    </row>
    <row r="4121" spans="3:6">
      <c r="C4121" s="220" t="s">
        <v>3240</v>
      </c>
      <c r="D4121" s="188">
        <v>0</v>
      </c>
      <c r="E4121" s="188">
        <v>1993754.82</v>
      </c>
      <c r="F4121" s="188">
        <v>1985056.3</v>
      </c>
    </row>
    <row r="4122" spans="3:6">
      <c r="C4122" s="209" t="s">
        <v>1113</v>
      </c>
      <c r="D4122" s="188">
        <v>302909557</v>
      </c>
      <c r="E4122" s="188">
        <v>80217046</v>
      </c>
      <c r="F4122" s="188">
        <v>80217041.730000004</v>
      </c>
    </row>
    <row r="4123" spans="3:6">
      <c r="C4123" s="220" t="s">
        <v>1114</v>
      </c>
      <c r="D4123" s="188">
        <v>302909557</v>
      </c>
      <c r="E4123" s="188">
        <v>80217046</v>
      </c>
      <c r="F4123" s="188">
        <v>80217041.730000004</v>
      </c>
    </row>
    <row r="4124" spans="3:6">
      <c r="C4124" s="209" t="s">
        <v>2481</v>
      </c>
      <c r="D4124" s="188">
        <v>11006928</v>
      </c>
      <c r="E4124" s="188">
        <v>3500000</v>
      </c>
      <c r="F4124" s="188">
        <v>2422018.4</v>
      </c>
    </row>
    <row r="4125" spans="3:6">
      <c r="C4125" s="220" t="s">
        <v>2482</v>
      </c>
      <c r="D4125" s="188">
        <v>11006928</v>
      </c>
      <c r="E4125" s="188">
        <v>3500000</v>
      </c>
      <c r="F4125" s="188">
        <v>2422018.4</v>
      </c>
    </row>
    <row r="4126" spans="3:6">
      <c r="C4126" s="209" t="s">
        <v>2483</v>
      </c>
      <c r="D4126" s="188">
        <v>21391664</v>
      </c>
      <c r="E4126" s="188">
        <v>13455141.75</v>
      </c>
      <c r="F4126" s="188">
        <v>4821411.88</v>
      </c>
    </row>
    <row r="4127" spans="3:6">
      <c r="C4127" s="220" t="s">
        <v>2484</v>
      </c>
      <c r="D4127" s="188">
        <v>21391664</v>
      </c>
      <c r="E4127" s="188">
        <v>13455141.75</v>
      </c>
      <c r="F4127" s="188">
        <v>4821411.88</v>
      </c>
    </row>
    <row r="4128" spans="3:6">
      <c r="C4128" s="209" t="s">
        <v>3768</v>
      </c>
      <c r="D4128" s="188">
        <v>2225932869</v>
      </c>
      <c r="E4128" s="188">
        <v>0</v>
      </c>
      <c r="F4128" s="188">
        <v>0</v>
      </c>
    </row>
    <row r="4129" spans="3:6">
      <c r="C4129" s="220" t="s">
        <v>3074</v>
      </c>
      <c r="D4129" s="188">
        <v>2225932869</v>
      </c>
      <c r="E4129" s="188">
        <v>0</v>
      </c>
      <c r="F4129" s="188">
        <v>0</v>
      </c>
    </row>
    <row r="4130" spans="3:6">
      <c r="C4130" s="209" t="s">
        <v>2738</v>
      </c>
      <c r="D4130" s="188">
        <v>11006928</v>
      </c>
      <c r="E4130" s="188">
        <v>2468272.5</v>
      </c>
      <c r="F4130" s="188">
        <v>2468271.5</v>
      </c>
    </row>
    <row r="4131" spans="3:6">
      <c r="C4131" s="220" t="s">
        <v>2485</v>
      </c>
      <c r="D4131" s="188">
        <v>11006928</v>
      </c>
      <c r="E4131" s="188">
        <v>2468272.5</v>
      </c>
      <c r="F4131" s="188">
        <v>2468271.5</v>
      </c>
    </row>
    <row r="4132" spans="3:6">
      <c r="C4132" s="209" t="s">
        <v>2486</v>
      </c>
      <c r="D4132" s="188">
        <v>11006928</v>
      </c>
      <c r="E4132" s="188">
        <v>6706196</v>
      </c>
      <c r="F4132" s="188">
        <v>6706195.0700000003</v>
      </c>
    </row>
    <row r="4133" spans="3:6">
      <c r="C4133" s="220" t="s">
        <v>2487</v>
      </c>
      <c r="D4133" s="188">
        <v>11006928</v>
      </c>
      <c r="E4133" s="188">
        <v>6706196</v>
      </c>
      <c r="F4133" s="188">
        <v>6706195.0700000003</v>
      </c>
    </row>
    <row r="4134" spans="3:6">
      <c r="C4134" s="209" t="s">
        <v>2488</v>
      </c>
      <c r="D4134" s="188">
        <v>4684890</v>
      </c>
      <c r="E4134" s="188">
        <v>2654197</v>
      </c>
      <c r="F4134" s="188">
        <v>2654195.19</v>
      </c>
    </row>
    <row r="4135" spans="3:6">
      <c r="C4135" s="220" t="s">
        <v>2489</v>
      </c>
      <c r="D4135" s="188">
        <v>4684890</v>
      </c>
      <c r="E4135" s="188">
        <v>2654197</v>
      </c>
      <c r="F4135" s="188">
        <v>2654195.19</v>
      </c>
    </row>
    <row r="4136" spans="3:6">
      <c r="C4136" s="209" t="s">
        <v>3767</v>
      </c>
      <c r="D4136" s="188">
        <v>11006928</v>
      </c>
      <c r="E4136" s="188">
        <v>6612540</v>
      </c>
      <c r="F4136" s="188">
        <v>6612539.0800000001</v>
      </c>
    </row>
    <row r="4137" spans="3:6">
      <c r="C4137" s="220" t="s">
        <v>2490</v>
      </c>
      <c r="D4137" s="188">
        <v>11006928</v>
      </c>
      <c r="E4137" s="188">
        <v>6612540</v>
      </c>
      <c r="F4137" s="188">
        <v>6612539.0800000001</v>
      </c>
    </row>
    <row r="4138" spans="3:6">
      <c r="C4138" s="209" t="s">
        <v>2739</v>
      </c>
      <c r="D4138" s="188">
        <v>342816414</v>
      </c>
      <c r="E4138" s="188">
        <v>159697981.71000001</v>
      </c>
      <c r="F4138" s="188">
        <v>159697919.56999999</v>
      </c>
    </row>
    <row r="4139" spans="3:6">
      <c r="C4139" s="220" t="s">
        <v>1115</v>
      </c>
      <c r="D4139" s="188">
        <v>342816414</v>
      </c>
      <c r="E4139" s="188">
        <v>159697981.71000001</v>
      </c>
      <c r="F4139" s="188">
        <v>159697919.56999999</v>
      </c>
    </row>
    <row r="4140" spans="3:6">
      <c r="C4140" s="209" t="s">
        <v>2491</v>
      </c>
      <c r="D4140" s="188">
        <v>6611838</v>
      </c>
      <c r="E4140" s="188">
        <v>3815714</v>
      </c>
      <c r="F4140" s="188">
        <v>3815713.44</v>
      </c>
    </row>
    <row r="4141" spans="3:6">
      <c r="C4141" s="220" t="s">
        <v>2492</v>
      </c>
      <c r="D4141" s="188">
        <v>6611838</v>
      </c>
      <c r="E4141" s="188">
        <v>3815714</v>
      </c>
      <c r="F4141" s="188">
        <v>3815713.44</v>
      </c>
    </row>
    <row r="4142" spans="3:6">
      <c r="C4142" s="209" t="s">
        <v>2493</v>
      </c>
      <c r="D4142" s="188">
        <v>11006928</v>
      </c>
      <c r="E4142" s="188">
        <v>4095399</v>
      </c>
      <c r="F4142" s="188">
        <v>4095398.7</v>
      </c>
    </row>
    <row r="4143" spans="3:6">
      <c r="C4143" s="220" t="s">
        <v>2494</v>
      </c>
      <c r="D4143" s="188">
        <v>11006928</v>
      </c>
      <c r="E4143" s="188">
        <v>4095399</v>
      </c>
      <c r="F4143" s="188">
        <v>4095398.7</v>
      </c>
    </row>
    <row r="4144" spans="3:6">
      <c r="C4144" s="209" t="s">
        <v>3766</v>
      </c>
      <c r="D4144" s="188">
        <v>11006928</v>
      </c>
      <c r="E4144" s="188">
        <v>4045178</v>
      </c>
      <c r="F4144" s="188">
        <v>4045177.9</v>
      </c>
    </row>
    <row r="4145" spans="3:6">
      <c r="C4145" s="220" t="s">
        <v>2495</v>
      </c>
      <c r="D4145" s="188">
        <v>11006928</v>
      </c>
      <c r="E4145" s="188">
        <v>4045178</v>
      </c>
      <c r="F4145" s="188">
        <v>4045177.9</v>
      </c>
    </row>
    <row r="4146" spans="3:6">
      <c r="C4146" s="209" t="s">
        <v>1116</v>
      </c>
      <c r="D4146" s="188">
        <v>454550517</v>
      </c>
      <c r="E4146" s="188">
        <v>198732675.94</v>
      </c>
      <c r="F4146" s="188">
        <v>198731666.23000002</v>
      </c>
    </row>
    <row r="4147" spans="3:6">
      <c r="C4147" s="220" t="s">
        <v>1117</v>
      </c>
      <c r="D4147" s="188">
        <v>454550517</v>
      </c>
      <c r="E4147" s="188">
        <v>198732675.94</v>
      </c>
      <c r="F4147" s="188">
        <v>198731666.23000002</v>
      </c>
    </row>
    <row r="4148" spans="3:6">
      <c r="C4148" s="208" t="s">
        <v>281</v>
      </c>
      <c r="D4148" s="196">
        <v>546024916</v>
      </c>
      <c r="E4148" s="196">
        <v>326470530.61000001</v>
      </c>
      <c r="F4148" s="196">
        <v>183898243.17000002</v>
      </c>
    </row>
    <row r="4149" spans="3:6">
      <c r="C4149" s="209" t="s">
        <v>3765</v>
      </c>
      <c r="D4149" s="188">
        <v>292970899</v>
      </c>
      <c r="E4149" s="188">
        <v>103416513.61</v>
      </c>
      <c r="F4149" s="188">
        <v>26824797.009999998</v>
      </c>
    </row>
    <row r="4150" spans="3:6">
      <c r="C4150" s="220" t="s">
        <v>1401</v>
      </c>
      <c r="D4150" s="188">
        <v>292970899</v>
      </c>
      <c r="E4150" s="188">
        <v>103416513.61</v>
      </c>
      <c r="F4150" s="188">
        <v>26824797.009999998</v>
      </c>
    </row>
    <row r="4151" spans="3:6">
      <c r="C4151" s="209" t="s">
        <v>3764</v>
      </c>
      <c r="D4151" s="188">
        <v>253054017</v>
      </c>
      <c r="E4151" s="188">
        <v>223054017</v>
      </c>
      <c r="F4151" s="188">
        <v>157073446.16000003</v>
      </c>
    </row>
    <row r="4152" spans="3:6">
      <c r="C4152" s="220" t="s">
        <v>2538</v>
      </c>
      <c r="D4152" s="188">
        <v>253054017</v>
      </c>
      <c r="E4152" s="188">
        <v>223054017</v>
      </c>
      <c r="F4152" s="188">
        <v>157073446.16000003</v>
      </c>
    </row>
    <row r="4153" spans="3:6">
      <c r="C4153" s="208" t="s">
        <v>296</v>
      </c>
      <c r="D4153" s="196">
        <v>1513422256</v>
      </c>
      <c r="E4153" s="196">
        <v>1028270581</v>
      </c>
      <c r="F4153" s="196">
        <v>1019036563.61</v>
      </c>
    </row>
    <row r="4154" spans="3:6">
      <c r="C4154" s="209" t="s">
        <v>2728</v>
      </c>
      <c r="D4154" s="188">
        <v>0</v>
      </c>
      <c r="E4154" s="188">
        <v>63750000</v>
      </c>
      <c r="F4154" s="188">
        <v>54515984.859999999</v>
      </c>
    </row>
    <row r="4155" spans="3:6">
      <c r="C4155" s="220" t="s">
        <v>922</v>
      </c>
      <c r="D4155" s="188">
        <v>0</v>
      </c>
      <c r="E4155" s="188">
        <v>63750000</v>
      </c>
      <c r="F4155" s="188">
        <v>54515984.859999999</v>
      </c>
    </row>
    <row r="4156" spans="3:6">
      <c r="C4156" s="209" t="s">
        <v>3763</v>
      </c>
      <c r="D4156" s="188">
        <v>1053129174</v>
      </c>
      <c r="E4156" s="188">
        <v>0</v>
      </c>
      <c r="F4156" s="188">
        <v>0</v>
      </c>
    </row>
    <row r="4157" spans="3:6">
      <c r="C4157" s="220" t="s">
        <v>1108</v>
      </c>
      <c r="D4157" s="188">
        <v>1053129174</v>
      </c>
      <c r="E4157" s="188">
        <v>0</v>
      </c>
      <c r="F4157" s="188">
        <v>0</v>
      </c>
    </row>
    <row r="4158" spans="3:6">
      <c r="C4158" s="209" t="s">
        <v>3762</v>
      </c>
      <c r="D4158" s="188">
        <v>250000000</v>
      </c>
      <c r="E4158" s="188">
        <v>489528758</v>
      </c>
      <c r="F4158" s="188">
        <v>489528758</v>
      </c>
    </row>
    <row r="4159" spans="3:6">
      <c r="C4159" s="220" t="s">
        <v>924</v>
      </c>
      <c r="D4159" s="188">
        <v>250000000</v>
      </c>
      <c r="E4159" s="188">
        <v>489528758</v>
      </c>
      <c r="F4159" s="188">
        <v>489528758</v>
      </c>
    </row>
    <row r="4160" spans="3:6">
      <c r="C4160" s="209" t="s">
        <v>3761</v>
      </c>
      <c r="D4160" s="188">
        <v>0</v>
      </c>
      <c r="E4160" s="188">
        <v>18750504</v>
      </c>
      <c r="F4160" s="188">
        <v>18750503.09</v>
      </c>
    </row>
    <row r="4161" spans="3:6">
      <c r="C4161" s="220" t="s">
        <v>3199</v>
      </c>
      <c r="D4161" s="188">
        <v>0</v>
      </c>
      <c r="E4161" s="188">
        <v>18750504</v>
      </c>
      <c r="F4161" s="188">
        <v>18750503.09</v>
      </c>
    </row>
    <row r="4162" spans="3:6">
      <c r="C4162" s="209" t="s">
        <v>3760</v>
      </c>
      <c r="D4162" s="188">
        <v>0</v>
      </c>
      <c r="E4162" s="188">
        <v>125078159</v>
      </c>
      <c r="F4162" s="188">
        <v>125078159</v>
      </c>
    </row>
    <row r="4163" spans="3:6">
      <c r="C4163" s="220" t="s">
        <v>3198</v>
      </c>
      <c r="D4163" s="188">
        <v>0</v>
      </c>
      <c r="E4163" s="188">
        <v>125078159</v>
      </c>
      <c r="F4163" s="188">
        <v>125078159</v>
      </c>
    </row>
    <row r="4164" spans="3:6">
      <c r="C4164" s="209" t="s">
        <v>3059</v>
      </c>
      <c r="D4164" s="188">
        <v>0</v>
      </c>
      <c r="E4164" s="188">
        <v>312751000</v>
      </c>
      <c r="F4164" s="188">
        <v>312751000</v>
      </c>
    </row>
    <row r="4165" spans="3:6">
      <c r="C4165" s="220" t="s">
        <v>4202</v>
      </c>
      <c r="D4165" s="188">
        <v>0</v>
      </c>
      <c r="E4165" s="188">
        <v>312751000</v>
      </c>
      <c r="F4165" s="188">
        <v>312751000</v>
      </c>
    </row>
    <row r="4166" spans="3:6">
      <c r="C4166" s="209" t="s">
        <v>3759</v>
      </c>
      <c r="D4166" s="188">
        <v>210293082</v>
      </c>
      <c r="E4166" s="188">
        <v>18412160</v>
      </c>
      <c r="F4166" s="188">
        <v>18412158.66</v>
      </c>
    </row>
    <row r="4167" spans="3:6">
      <c r="C4167" s="220" t="s">
        <v>1109</v>
      </c>
      <c r="D4167" s="188">
        <v>210293082</v>
      </c>
      <c r="E4167" s="188">
        <v>18412160</v>
      </c>
      <c r="F4167" s="188">
        <v>18412158.66</v>
      </c>
    </row>
    <row r="4168" spans="3:6">
      <c r="C4168" s="208" t="s">
        <v>282</v>
      </c>
      <c r="D4168" s="196">
        <v>11111323924</v>
      </c>
      <c r="E4168" s="196">
        <v>8704754919</v>
      </c>
      <c r="F4168" s="196">
        <v>7639546378.8599997</v>
      </c>
    </row>
    <row r="4169" spans="3:6">
      <c r="C4169" s="209" t="s">
        <v>577</v>
      </c>
      <c r="D4169" s="188">
        <v>2589740270</v>
      </c>
      <c r="E4169" s="188">
        <v>3858461640</v>
      </c>
      <c r="F4169" s="188">
        <v>3043757579.2799997</v>
      </c>
    </row>
    <row r="4170" spans="3:6">
      <c r="C4170" s="220" t="s">
        <v>923</v>
      </c>
      <c r="D4170" s="188">
        <v>2589740270</v>
      </c>
      <c r="E4170" s="188">
        <v>3858461640</v>
      </c>
      <c r="F4170" s="188">
        <v>3043757579.2799997</v>
      </c>
    </row>
    <row r="4171" spans="3:6">
      <c r="C4171" s="209" t="s">
        <v>578</v>
      </c>
      <c r="D4171" s="188">
        <v>8435000000</v>
      </c>
      <c r="E4171" s="188">
        <v>4238500000</v>
      </c>
      <c r="F4171" s="188">
        <v>4230778639.0799999</v>
      </c>
    </row>
    <row r="4172" spans="3:6">
      <c r="C4172" s="220" t="s">
        <v>925</v>
      </c>
      <c r="D4172" s="188">
        <v>8435000000</v>
      </c>
      <c r="E4172" s="188">
        <v>4238500000</v>
      </c>
      <c r="F4172" s="188">
        <v>4230778639.0799999</v>
      </c>
    </row>
    <row r="4173" spans="3:6">
      <c r="C4173" s="209" t="s">
        <v>2729</v>
      </c>
      <c r="D4173" s="188">
        <v>86583654</v>
      </c>
      <c r="E4173" s="188">
        <v>607793279</v>
      </c>
      <c r="F4173" s="188">
        <v>365010160.5</v>
      </c>
    </row>
    <row r="4174" spans="3:6">
      <c r="C4174" s="220" t="s">
        <v>927</v>
      </c>
      <c r="D4174" s="188">
        <v>86583654</v>
      </c>
      <c r="E4174" s="188">
        <v>607793279</v>
      </c>
      <c r="F4174" s="188">
        <v>365010160.5</v>
      </c>
    </row>
    <row r="4175" spans="3:6">
      <c r="C4175" s="207" t="s">
        <v>295</v>
      </c>
      <c r="D4175" s="188">
        <v>7775541171</v>
      </c>
      <c r="E4175" s="188">
        <v>5517760726.2799997</v>
      </c>
      <c r="F4175" s="188">
        <v>3573381534.9199991</v>
      </c>
    </row>
    <row r="4176" spans="3:6">
      <c r="C4176" s="208" t="s">
        <v>279</v>
      </c>
      <c r="D4176" s="196">
        <v>1247502861</v>
      </c>
      <c r="E4176" s="196">
        <v>1441689573.5500002</v>
      </c>
      <c r="F4176" s="196">
        <v>1262135751.25</v>
      </c>
    </row>
    <row r="4177" spans="3:6">
      <c r="C4177" s="209" t="s">
        <v>280</v>
      </c>
      <c r="D4177" s="188">
        <v>293156045</v>
      </c>
      <c r="E4177" s="188">
        <v>335262116.19999999</v>
      </c>
      <c r="F4177" s="188">
        <v>195637700.83999997</v>
      </c>
    </row>
    <row r="4178" spans="3:6">
      <c r="C4178" s="220" t="s">
        <v>947</v>
      </c>
      <c r="D4178" s="188">
        <v>204230000</v>
      </c>
      <c r="E4178" s="188">
        <v>204230000</v>
      </c>
      <c r="F4178" s="188">
        <v>139937460.04999998</v>
      </c>
    </row>
    <row r="4179" spans="3:6">
      <c r="C4179" s="220" t="s">
        <v>3090</v>
      </c>
      <c r="D4179" s="188">
        <v>0</v>
      </c>
      <c r="E4179" s="188">
        <v>55906071.200000003</v>
      </c>
      <c r="F4179" s="188">
        <v>40158834.949999996</v>
      </c>
    </row>
    <row r="4180" spans="3:6">
      <c r="C4180" s="220" t="s">
        <v>948</v>
      </c>
      <c r="D4180" s="188">
        <v>84350000</v>
      </c>
      <c r="E4180" s="188">
        <v>70550000</v>
      </c>
      <c r="F4180" s="188">
        <v>15541405.84</v>
      </c>
    </row>
    <row r="4181" spans="3:6">
      <c r="C4181" s="220" t="s">
        <v>3075</v>
      </c>
      <c r="D4181" s="188">
        <v>3615000</v>
      </c>
      <c r="E4181" s="188">
        <v>3615000</v>
      </c>
      <c r="F4181" s="188">
        <v>0</v>
      </c>
    </row>
    <row r="4182" spans="3:6">
      <c r="C4182" s="220" t="s">
        <v>949</v>
      </c>
      <c r="D4182" s="188">
        <v>961045</v>
      </c>
      <c r="E4182" s="188">
        <v>961045</v>
      </c>
      <c r="F4182" s="188">
        <v>0</v>
      </c>
    </row>
    <row r="4183" spans="3:6">
      <c r="C4183" s="209" t="s">
        <v>597</v>
      </c>
      <c r="D4183" s="188">
        <v>52460000</v>
      </c>
      <c r="E4183" s="188">
        <v>33860000</v>
      </c>
      <c r="F4183" s="188">
        <v>25764592.650000002</v>
      </c>
    </row>
    <row r="4184" spans="3:6">
      <c r="C4184" s="220" t="s">
        <v>950</v>
      </c>
      <c r="D4184" s="188">
        <v>52460000</v>
      </c>
      <c r="E4184" s="188">
        <v>33860000</v>
      </c>
      <c r="F4184" s="188">
        <v>25764592.650000002</v>
      </c>
    </row>
    <row r="4185" spans="3:6">
      <c r="C4185" s="209" t="s">
        <v>3758</v>
      </c>
      <c r="D4185" s="188">
        <v>0</v>
      </c>
      <c r="E4185" s="188">
        <v>968464</v>
      </c>
      <c r="F4185" s="188">
        <v>968463.06</v>
      </c>
    </row>
    <row r="4186" spans="3:6">
      <c r="C4186" s="220" t="s">
        <v>3191</v>
      </c>
      <c r="D4186" s="188">
        <v>0</v>
      </c>
      <c r="E4186" s="188">
        <v>968464</v>
      </c>
      <c r="F4186" s="188">
        <v>968463.06</v>
      </c>
    </row>
    <row r="4187" spans="3:6">
      <c r="C4187" s="209" t="s">
        <v>2740</v>
      </c>
      <c r="D4187" s="188">
        <v>10566528</v>
      </c>
      <c r="E4187" s="188">
        <v>10566528</v>
      </c>
      <c r="F4187" s="188">
        <v>8528052.3300000001</v>
      </c>
    </row>
    <row r="4188" spans="3:6">
      <c r="C4188" s="220" t="s">
        <v>951</v>
      </c>
      <c r="D4188" s="188">
        <v>10566528</v>
      </c>
      <c r="E4188" s="188">
        <v>10566528</v>
      </c>
      <c r="F4188" s="188">
        <v>8528052.3300000001</v>
      </c>
    </row>
    <row r="4189" spans="3:6">
      <c r="C4189" s="209" t="s">
        <v>598</v>
      </c>
      <c r="D4189" s="188">
        <v>81961307</v>
      </c>
      <c r="E4189" s="188">
        <v>223510852.17999998</v>
      </c>
      <c r="F4189" s="188">
        <v>205604946.18000001</v>
      </c>
    </row>
    <row r="4190" spans="3:6">
      <c r="C4190" s="220" t="s">
        <v>952</v>
      </c>
      <c r="D4190" s="188">
        <v>81961307</v>
      </c>
      <c r="E4190" s="188">
        <v>223510852.17999998</v>
      </c>
      <c r="F4190" s="188">
        <v>205604946.18000001</v>
      </c>
    </row>
    <row r="4191" spans="3:6">
      <c r="C4191" s="209" t="s">
        <v>1041</v>
      </c>
      <c r="D4191" s="188">
        <v>4252757</v>
      </c>
      <c r="E4191" s="188">
        <v>54228129.549999997</v>
      </c>
      <c r="F4191" s="188">
        <v>47248905.039999999</v>
      </c>
    </row>
    <row r="4192" spans="3:6">
      <c r="C4192" s="220" t="s">
        <v>1042</v>
      </c>
      <c r="D4192" s="188">
        <v>4252757</v>
      </c>
      <c r="E4192" s="188">
        <v>54228129.549999997</v>
      </c>
      <c r="F4192" s="188">
        <v>47248905.039999999</v>
      </c>
    </row>
    <row r="4193" spans="3:6">
      <c r="C4193" s="209" t="s">
        <v>2741</v>
      </c>
      <c r="D4193" s="188">
        <v>21668804</v>
      </c>
      <c r="E4193" s="188">
        <v>21399196</v>
      </c>
      <c r="F4193" s="188">
        <v>21399195.52</v>
      </c>
    </row>
    <row r="4194" spans="3:6">
      <c r="C4194" s="220" t="s">
        <v>1043</v>
      </c>
      <c r="D4194" s="188">
        <v>21668804</v>
      </c>
      <c r="E4194" s="188">
        <v>21399196</v>
      </c>
      <c r="F4194" s="188">
        <v>21399195.52</v>
      </c>
    </row>
    <row r="4195" spans="3:6">
      <c r="C4195" s="209" t="s">
        <v>3757</v>
      </c>
      <c r="D4195" s="188">
        <v>3495166</v>
      </c>
      <c r="E4195" s="188">
        <v>2223495</v>
      </c>
      <c r="F4195" s="188">
        <v>2223494.96</v>
      </c>
    </row>
    <row r="4196" spans="3:6">
      <c r="C4196" s="220" t="s">
        <v>954</v>
      </c>
      <c r="D4196" s="188">
        <v>3495166</v>
      </c>
      <c r="E4196" s="188">
        <v>2223495</v>
      </c>
      <c r="F4196" s="188">
        <v>2223494.96</v>
      </c>
    </row>
    <row r="4197" spans="3:6">
      <c r="C4197" s="209" t="s">
        <v>601</v>
      </c>
      <c r="D4197" s="188">
        <v>85603015</v>
      </c>
      <c r="E4197" s="188">
        <v>0.83</v>
      </c>
      <c r="F4197" s="188">
        <v>0</v>
      </c>
    </row>
    <row r="4198" spans="3:6">
      <c r="C4198" s="220" t="s">
        <v>956</v>
      </c>
      <c r="D4198" s="188">
        <v>85603015</v>
      </c>
      <c r="E4198" s="188">
        <v>0.83</v>
      </c>
      <c r="F4198" s="188">
        <v>0</v>
      </c>
    </row>
    <row r="4199" spans="3:6">
      <c r="C4199" s="209" t="s">
        <v>600</v>
      </c>
      <c r="D4199" s="188">
        <v>521017995</v>
      </c>
      <c r="E4199" s="188">
        <v>105158362</v>
      </c>
      <c r="F4199" s="188">
        <v>105158361.27</v>
      </c>
    </row>
    <row r="4200" spans="3:6">
      <c r="C4200" s="220" t="s">
        <v>955</v>
      </c>
      <c r="D4200" s="188">
        <v>521017995</v>
      </c>
      <c r="E4200" s="188">
        <v>105158362</v>
      </c>
      <c r="F4200" s="188">
        <v>105158361.27</v>
      </c>
    </row>
    <row r="4201" spans="3:6">
      <c r="C4201" s="209" t="s">
        <v>983</v>
      </c>
      <c r="D4201" s="188">
        <v>8172215</v>
      </c>
      <c r="E4201" s="188">
        <v>8607582</v>
      </c>
      <c r="F4201" s="188">
        <v>8607582</v>
      </c>
    </row>
    <row r="4202" spans="3:6">
      <c r="C4202" s="220" t="s">
        <v>984</v>
      </c>
      <c r="D4202" s="188">
        <v>8172215</v>
      </c>
      <c r="E4202" s="188">
        <v>8607582</v>
      </c>
      <c r="F4202" s="188">
        <v>8607582</v>
      </c>
    </row>
    <row r="4203" spans="3:6">
      <c r="C4203" s="209" t="s">
        <v>3076</v>
      </c>
      <c r="D4203" s="188">
        <v>9332792</v>
      </c>
      <c r="E4203" s="188">
        <v>2</v>
      </c>
      <c r="F4203" s="188">
        <v>0</v>
      </c>
    </row>
    <row r="4204" spans="3:6">
      <c r="C4204" s="220" t="s">
        <v>3077</v>
      </c>
      <c r="D4204" s="188">
        <v>9332792</v>
      </c>
      <c r="E4204" s="188">
        <v>2</v>
      </c>
      <c r="F4204" s="188">
        <v>0</v>
      </c>
    </row>
    <row r="4205" spans="3:6">
      <c r="C4205" s="209" t="s">
        <v>3078</v>
      </c>
      <c r="D4205" s="188">
        <v>6615119</v>
      </c>
      <c r="E4205" s="188">
        <v>2</v>
      </c>
      <c r="F4205" s="188">
        <v>0</v>
      </c>
    </row>
    <row r="4206" spans="3:6">
      <c r="C4206" s="220" t="s">
        <v>3079</v>
      </c>
      <c r="D4206" s="188">
        <v>6615119</v>
      </c>
      <c r="E4206" s="188">
        <v>2</v>
      </c>
      <c r="F4206" s="188">
        <v>0</v>
      </c>
    </row>
    <row r="4207" spans="3:6">
      <c r="C4207" s="209" t="s">
        <v>2112</v>
      </c>
      <c r="D4207" s="188">
        <v>118946174</v>
      </c>
      <c r="E4207" s="188">
        <v>629785684.3900001</v>
      </c>
      <c r="F4207" s="188">
        <v>624978200.29999995</v>
      </c>
    </row>
    <row r="4208" spans="3:6">
      <c r="C4208" s="220" t="s">
        <v>2113</v>
      </c>
      <c r="D4208" s="188">
        <v>118946174</v>
      </c>
      <c r="E4208" s="188">
        <v>629785684.3900001</v>
      </c>
      <c r="F4208" s="188">
        <v>624978200.29999995</v>
      </c>
    </row>
    <row r="4209" spans="3:6">
      <c r="C4209" s="209" t="s">
        <v>1118</v>
      </c>
      <c r="D4209" s="188">
        <v>30254944</v>
      </c>
      <c r="E4209" s="188">
        <v>16119159.4</v>
      </c>
      <c r="F4209" s="188">
        <v>16016257.1</v>
      </c>
    </row>
    <row r="4210" spans="3:6">
      <c r="C4210" s="220" t="s">
        <v>1119</v>
      </c>
      <c r="D4210" s="188">
        <v>30254944</v>
      </c>
      <c r="E4210" s="188">
        <v>16119159.4</v>
      </c>
      <c r="F4210" s="188">
        <v>16016257.1</v>
      </c>
    </row>
    <row r="4211" spans="3:6">
      <c r="C4211" s="208" t="s">
        <v>296</v>
      </c>
      <c r="D4211" s="196">
        <v>0</v>
      </c>
      <c r="E4211" s="196">
        <v>114084106.91</v>
      </c>
      <c r="F4211" s="196">
        <v>98567464.099999994</v>
      </c>
    </row>
    <row r="4212" spans="3:6">
      <c r="C4212" s="209" t="s">
        <v>1041</v>
      </c>
      <c r="D4212" s="188">
        <v>0</v>
      </c>
      <c r="E4212" s="188">
        <v>9418648</v>
      </c>
      <c r="F4212" s="188">
        <v>9418648</v>
      </c>
    </row>
    <row r="4213" spans="3:6">
      <c r="C4213" s="220" t="s">
        <v>1042</v>
      </c>
      <c r="D4213" s="188">
        <v>0</v>
      </c>
      <c r="E4213" s="188">
        <v>9418648</v>
      </c>
      <c r="F4213" s="188">
        <v>9418648</v>
      </c>
    </row>
    <row r="4214" spans="3:6">
      <c r="C4214" s="209" t="s">
        <v>983</v>
      </c>
      <c r="D4214" s="188">
        <v>0</v>
      </c>
      <c r="E4214" s="188">
        <v>19194216.91</v>
      </c>
      <c r="F4214" s="188">
        <v>6447574.6399999997</v>
      </c>
    </row>
    <row r="4215" spans="3:6">
      <c r="C4215" s="220" t="s">
        <v>984</v>
      </c>
      <c r="D4215" s="188">
        <v>0</v>
      </c>
      <c r="E4215" s="188">
        <v>19194216.91</v>
      </c>
      <c r="F4215" s="188">
        <v>6447574.6399999997</v>
      </c>
    </row>
    <row r="4216" spans="3:6">
      <c r="C4216" s="209" t="s">
        <v>2112</v>
      </c>
      <c r="D4216" s="188">
        <v>0</v>
      </c>
      <c r="E4216" s="188">
        <v>85471242</v>
      </c>
      <c r="F4216" s="188">
        <v>82701241.459999993</v>
      </c>
    </row>
    <row r="4217" spans="3:6">
      <c r="C4217" s="220" t="s">
        <v>2113</v>
      </c>
      <c r="D4217" s="188">
        <v>0</v>
      </c>
      <c r="E4217" s="188">
        <v>85471242</v>
      </c>
      <c r="F4217" s="188">
        <v>82701241.459999993</v>
      </c>
    </row>
    <row r="4218" spans="3:6">
      <c r="C4218" s="208" t="s">
        <v>282</v>
      </c>
      <c r="D4218" s="196">
        <v>6213332841</v>
      </c>
      <c r="E4218" s="196">
        <v>3647281576.8199997</v>
      </c>
      <c r="F4218" s="196">
        <v>2032428090.3400002</v>
      </c>
    </row>
    <row r="4219" spans="3:6">
      <c r="C4219" s="209" t="s">
        <v>280</v>
      </c>
      <c r="D4219" s="188">
        <v>2007597322</v>
      </c>
      <c r="E4219" s="188">
        <v>821815825</v>
      </c>
      <c r="F4219" s="188">
        <v>276176291.86000001</v>
      </c>
    </row>
    <row r="4220" spans="3:6">
      <c r="C4220" s="220" t="s">
        <v>948</v>
      </c>
      <c r="D4220" s="188">
        <v>202959198</v>
      </c>
      <c r="E4220" s="188">
        <v>184959198</v>
      </c>
      <c r="F4220" s="188">
        <v>81457694.629999995</v>
      </c>
    </row>
    <row r="4221" spans="3:6">
      <c r="C4221" s="220" t="s">
        <v>3075</v>
      </c>
      <c r="D4221" s="188">
        <v>111613125</v>
      </c>
      <c r="E4221" s="188">
        <v>25574875</v>
      </c>
      <c r="F4221" s="188">
        <v>0</v>
      </c>
    </row>
    <row r="4222" spans="3:6">
      <c r="C4222" s="220" t="s">
        <v>957</v>
      </c>
      <c r="D4222" s="188">
        <v>313300000</v>
      </c>
      <c r="E4222" s="188">
        <v>121460000</v>
      </c>
      <c r="F4222" s="188">
        <v>87609487.349999994</v>
      </c>
    </row>
    <row r="4223" spans="3:6">
      <c r="C4223" s="220" t="s">
        <v>958</v>
      </c>
      <c r="D4223" s="188">
        <v>662750000</v>
      </c>
      <c r="E4223" s="188">
        <v>217021753</v>
      </c>
      <c r="F4223" s="188">
        <v>107109109.88</v>
      </c>
    </row>
    <row r="4224" spans="3:6">
      <c r="C4224" s="220" t="s">
        <v>3080</v>
      </c>
      <c r="D4224" s="188">
        <v>602499999</v>
      </c>
      <c r="E4224" s="188">
        <v>242799999</v>
      </c>
      <c r="F4224" s="188">
        <v>0</v>
      </c>
    </row>
    <row r="4225" spans="3:6">
      <c r="C4225" s="220" t="s">
        <v>3081</v>
      </c>
      <c r="D4225" s="188">
        <v>114475000</v>
      </c>
      <c r="E4225" s="188">
        <v>30000000</v>
      </c>
      <c r="F4225" s="188">
        <v>0</v>
      </c>
    </row>
    <row r="4226" spans="3:6">
      <c r="C4226" s="209" t="s">
        <v>597</v>
      </c>
      <c r="D4226" s="188">
        <v>602500000</v>
      </c>
      <c r="E4226" s="188">
        <v>615616581</v>
      </c>
      <c r="F4226" s="188">
        <v>206614755.63999999</v>
      </c>
    </row>
    <row r="4227" spans="3:6">
      <c r="C4227" s="220" t="s">
        <v>2675</v>
      </c>
      <c r="D4227" s="188">
        <v>602500000</v>
      </c>
      <c r="E4227" s="188">
        <v>615616581</v>
      </c>
      <c r="F4227" s="188">
        <v>206614755.63999999</v>
      </c>
    </row>
    <row r="4228" spans="3:6">
      <c r="C4228" s="209" t="s">
        <v>3756</v>
      </c>
      <c r="D4228" s="188">
        <v>1205000000</v>
      </c>
      <c r="E4228" s="188">
        <v>162652694</v>
      </c>
      <c r="F4228" s="188">
        <v>0</v>
      </c>
    </row>
    <row r="4229" spans="3:6">
      <c r="C4229" s="220" t="s">
        <v>3082</v>
      </c>
      <c r="D4229" s="188">
        <v>1205000000</v>
      </c>
      <c r="E4229" s="188">
        <v>162652694</v>
      </c>
      <c r="F4229" s="188">
        <v>0</v>
      </c>
    </row>
    <row r="4230" spans="3:6">
      <c r="C4230" s="209" t="s">
        <v>3755</v>
      </c>
      <c r="D4230" s="188">
        <v>563538669</v>
      </c>
      <c r="E4230" s="188">
        <v>158269957.34</v>
      </c>
      <c r="F4230" s="188">
        <v>0</v>
      </c>
    </row>
    <row r="4231" spans="3:6">
      <c r="C4231" s="220" t="s">
        <v>3083</v>
      </c>
      <c r="D4231" s="188">
        <v>563538669</v>
      </c>
      <c r="E4231" s="188">
        <v>158269957.34</v>
      </c>
      <c r="F4231" s="188">
        <v>0</v>
      </c>
    </row>
    <row r="4232" spans="3:6">
      <c r="C4232" s="209" t="s">
        <v>3754</v>
      </c>
      <c r="D4232" s="188">
        <v>682415600</v>
      </c>
      <c r="E4232" s="188">
        <v>56089921.219999999</v>
      </c>
      <c r="F4232" s="188">
        <v>32714387</v>
      </c>
    </row>
    <row r="4233" spans="3:6">
      <c r="C4233" s="220" t="s">
        <v>3084</v>
      </c>
      <c r="D4233" s="188">
        <v>682415600</v>
      </c>
      <c r="E4233" s="188">
        <v>56089921.219999999</v>
      </c>
      <c r="F4233" s="188">
        <v>32714387</v>
      </c>
    </row>
    <row r="4234" spans="3:6">
      <c r="C4234" s="209" t="s">
        <v>3085</v>
      </c>
      <c r="D4234" s="188">
        <v>168700000</v>
      </c>
      <c r="E4234" s="188">
        <v>300590000</v>
      </c>
      <c r="F4234" s="188">
        <v>300590000</v>
      </c>
    </row>
    <row r="4235" spans="3:6">
      <c r="C4235" s="220" t="s">
        <v>3086</v>
      </c>
      <c r="D4235" s="188">
        <v>168700000</v>
      </c>
      <c r="E4235" s="188">
        <v>300590000</v>
      </c>
      <c r="F4235" s="188">
        <v>300590000</v>
      </c>
    </row>
    <row r="4236" spans="3:6">
      <c r="C4236" s="209" t="s">
        <v>602</v>
      </c>
      <c r="D4236" s="188">
        <v>610031250</v>
      </c>
      <c r="E4236" s="188">
        <v>1361051528.3900001</v>
      </c>
      <c r="F4236" s="188">
        <v>1045137585.97</v>
      </c>
    </row>
    <row r="4237" spans="3:6">
      <c r="C4237" s="220" t="s">
        <v>959</v>
      </c>
      <c r="D4237" s="188">
        <v>610031250</v>
      </c>
      <c r="E4237" s="188">
        <v>1361051528.3900001</v>
      </c>
      <c r="F4237" s="188">
        <v>1045137585.97</v>
      </c>
    </row>
    <row r="4238" spans="3:6">
      <c r="C4238" s="209" t="s">
        <v>599</v>
      </c>
      <c r="D4238" s="188">
        <v>373550000</v>
      </c>
      <c r="E4238" s="188">
        <v>171195069.87</v>
      </c>
      <c r="F4238" s="188">
        <v>171195069.87</v>
      </c>
    </row>
    <row r="4239" spans="3:6">
      <c r="C4239" s="220" t="s">
        <v>953</v>
      </c>
      <c r="D4239" s="188">
        <v>373550000</v>
      </c>
      <c r="E4239" s="188">
        <v>171195069.87</v>
      </c>
      <c r="F4239" s="188">
        <v>171195069.87</v>
      </c>
    </row>
    <row r="4240" spans="3:6">
      <c r="C4240" s="208" t="s">
        <v>283</v>
      </c>
      <c r="D4240" s="196">
        <v>314705469</v>
      </c>
      <c r="E4240" s="196">
        <v>314705469</v>
      </c>
      <c r="F4240" s="196">
        <v>180250229.22999996</v>
      </c>
    </row>
    <row r="4241" spans="3:6">
      <c r="C4241" s="209" t="s">
        <v>280</v>
      </c>
      <c r="D4241" s="188">
        <v>293687469</v>
      </c>
      <c r="E4241" s="188">
        <v>293687469</v>
      </c>
      <c r="F4241" s="188">
        <v>180250229.22999996</v>
      </c>
    </row>
    <row r="4242" spans="3:6">
      <c r="C4242" s="220" t="s">
        <v>947</v>
      </c>
      <c r="D4242" s="188">
        <v>199036250</v>
      </c>
      <c r="E4242" s="188">
        <v>199036249.99999997</v>
      </c>
      <c r="F4242" s="188">
        <v>172200501.88999996</v>
      </c>
    </row>
    <row r="4243" spans="3:6">
      <c r="C4243" s="220" t="s">
        <v>948</v>
      </c>
      <c r="D4243" s="188">
        <v>5000750</v>
      </c>
      <c r="E4243" s="188">
        <v>5000750</v>
      </c>
      <c r="F4243" s="188">
        <v>961183.27</v>
      </c>
    </row>
    <row r="4244" spans="3:6">
      <c r="C4244" s="220" t="s">
        <v>960</v>
      </c>
      <c r="D4244" s="188">
        <v>2500134</v>
      </c>
      <c r="E4244" s="188">
        <v>2500134</v>
      </c>
      <c r="F4244" s="188">
        <v>1452114.52</v>
      </c>
    </row>
    <row r="4245" spans="3:6">
      <c r="C4245" s="220" t="s">
        <v>961</v>
      </c>
      <c r="D4245" s="188">
        <v>6444341</v>
      </c>
      <c r="E4245" s="188">
        <v>6444341</v>
      </c>
      <c r="F4245" s="188">
        <v>2817300.1399999997</v>
      </c>
    </row>
    <row r="4246" spans="3:6">
      <c r="C4246" s="220" t="s">
        <v>962</v>
      </c>
      <c r="D4246" s="188">
        <v>1455232</v>
      </c>
      <c r="E4246" s="188">
        <v>1455232</v>
      </c>
      <c r="F4246" s="188">
        <v>0</v>
      </c>
    </row>
    <row r="4247" spans="3:6">
      <c r="C4247" s="220" t="s">
        <v>963</v>
      </c>
      <c r="D4247" s="188">
        <v>13461488</v>
      </c>
      <c r="E4247" s="188">
        <v>13461488</v>
      </c>
      <c r="F4247" s="188">
        <v>1585369.24</v>
      </c>
    </row>
    <row r="4248" spans="3:6">
      <c r="C4248" s="220" t="s">
        <v>949</v>
      </c>
      <c r="D4248" s="188">
        <v>2868137</v>
      </c>
      <c r="E4248" s="188">
        <v>2868137</v>
      </c>
      <c r="F4248" s="188">
        <v>1233760.17</v>
      </c>
    </row>
    <row r="4249" spans="3:6">
      <c r="C4249" s="220" t="s">
        <v>964</v>
      </c>
      <c r="D4249" s="188">
        <v>62921137</v>
      </c>
      <c r="E4249" s="188">
        <v>62921137</v>
      </c>
      <c r="F4249" s="188">
        <v>0</v>
      </c>
    </row>
    <row r="4250" spans="3:6">
      <c r="C4250" s="209" t="s">
        <v>3753</v>
      </c>
      <c r="D4250" s="188">
        <v>21018000</v>
      </c>
      <c r="E4250" s="188">
        <v>21018000</v>
      </c>
      <c r="F4250" s="188">
        <v>0</v>
      </c>
    </row>
    <row r="4251" spans="3:6">
      <c r="C4251" s="220" t="s">
        <v>965</v>
      </c>
      <c r="D4251" s="188">
        <v>21018000</v>
      </c>
      <c r="E4251" s="188">
        <v>21018000</v>
      </c>
      <c r="F4251" s="188">
        <v>0</v>
      </c>
    </row>
    <row r="4252" spans="3:6">
      <c r="C4252" s="195" t="s">
        <v>966</v>
      </c>
      <c r="D4252" s="195">
        <v>113668099604</v>
      </c>
      <c r="E4252" s="195">
        <v>113668099604</v>
      </c>
      <c r="F4252" s="195">
        <v>94283143859.480011</v>
      </c>
    </row>
    <row r="4253" spans="3:6">
      <c r="C4253" s="183" t="s">
        <v>4316</v>
      </c>
      <c r="D4253" s="185">
        <v>113668099604</v>
      </c>
      <c r="E4253" s="185">
        <v>113668099604</v>
      </c>
      <c r="F4253" s="185">
        <v>94283143859.480011</v>
      </c>
    </row>
    <row r="4254" spans="3:6">
      <c r="C4254" s="207" t="s">
        <v>4318</v>
      </c>
      <c r="D4254" s="188">
        <v>113668099604</v>
      </c>
      <c r="E4254" s="188">
        <v>112987099604</v>
      </c>
      <c r="F4254" s="188">
        <v>93602143859.480011</v>
      </c>
    </row>
    <row r="4255" spans="3:6">
      <c r="C4255" s="208" t="s">
        <v>279</v>
      </c>
      <c r="D4255" s="196">
        <v>22897647271</v>
      </c>
      <c r="E4255" s="196">
        <v>22216647271</v>
      </c>
      <c r="F4255" s="196">
        <v>18493651776.849998</v>
      </c>
    </row>
    <row r="4256" spans="3:6">
      <c r="C4256" s="209" t="s">
        <v>280</v>
      </c>
      <c r="D4256" s="188">
        <v>22897647271</v>
      </c>
      <c r="E4256" s="188">
        <v>22216647271</v>
      </c>
      <c r="F4256" s="188">
        <v>18493651776.849998</v>
      </c>
    </row>
    <row r="4257" spans="3:6">
      <c r="C4257" s="208" t="s">
        <v>296</v>
      </c>
      <c r="D4257" s="196">
        <v>2075043163</v>
      </c>
      <c r="E4257" s="196">
        <v>2075043163</v>
      </c>
      <c r="F4257" s="196">
        <v>2047562803.8599999</v>
      </c>
    </row>
    <row r="4258" spans="3:6">
      <c r="C4258" s="209" t="s">
        <v>280</v>
      </c>
      <c r="D4258" s="188">
        <v>2075043163</v>
      </c>
      <c r="E4258" s="188">
        <v>2075043163</v>
      </c>
      <c r="F4258" s="188">
        <v>2047562803.8599999</v>
      </c>
    </row>
    <row r="4259" spans="3:6">
      <c r="C4259" s="208" t="s">
        <v>282</v>
      </c>
      <c r="D4259" s="196">
        <v>88695409170</v>
      </c>
      <c r="E4259" s="196">
        <v>88695409170</v>
      </c>
      <c r="F4259" s="196">
        <v>73060929278.770004</v>
      </c>
    </row>
    <row r="4260" spans="3:6">
      <c r="C4260" s="209" t="s">
        <v>280</v>
      </c>
      <c r="D4260" s="188">
        <v>88695409170</v>
      </c>
      <c r="E4260" s="188">
        <v>88695409170</v>
      </c>
      <c r="F4260" s="188">
        <v>73060929278.770004</v>
      </c>
    </row>
    <row r="4261" spans="3:6">
      <c r="C4261" s="207" t="s">
        <v>295</v>
      </c>
      <c r="D4261" s="188">
        <v>0</v>
      </c>
      <c r="E4261" s="188">
        <v>681000000</v>
      </c>
      <c r="F4261" s="188">
        <v>681000000</v>
      </c>
    </row>
    <row r="4262" spans="3:6">
      <c r="C4262" s="208" t="s">
        <v>279</v>
      </c>
      <c r="D4262" s="196">
        <v>0</v>
      </c>
      <c r="E4262" s="196">
        <v>681000000</v>
      </c>
      <c r="F4262" s="196">
        <v>681000000</v>
      </c>
    </row>
    <row r="4263" spans="3:6">
      <c r="C4263" s="209" t="s">
        <v>280</v>
      </c>
      <c r="D4263" s="188">
        <v>0</v>
      </c>
      <c r="E4263" s="188">
        <v>681000000</v>
      </c>
      <c r="F4263" s="188">
        <v>681000000</v>
      </c>
    </row>
    <row r="4264" spans="3:6">
      <c r="C4264" s="184" t="s">
        <v>603</v>
      </c>
      <c r="D4264" s="182">
        <v>1532354614554</v>
      </c>
      <c r="E4264" s="182">
        <v>1575546524498.6816</v>
      </c>
      <c r="F4264" s="182">
        <v>1496716090519.7556</v>
      </c>
    </row>
    <row r="4265" spans="3:6" ht="18" customHeight="1">
      <c r="C4265" s="210" t="s">
        <v>26</v>
      </c>
      <c r="D4265" s="211"/>
      <c r="E4265" s="211"/>
      <c r="F4265" s="212"/>
    </row>
    <row r="4266" spans="3:6" ht="24" customHeight="1">
      <c r="C4266" s="265" t="s">
        <v>4332</v>
      </c>
      <c r="D4266" s="265"/>
      <c r="E4266" s="265"/>
      <c r="F4266" s="212"/>
    </row>
    <row r="4267" spans="3:6" ht="24" customHeight="1">
      <c r="C4267" s="265" t="s">
        <v>2509</v>
      </c>
      <c r="D4267" s="265"/>
      <c r="E4267" s="211"/>
      <c r="F4267" s="212"/>
    </row>
    <row r="4268" spans="3:6" ht="22.8" customHeight="1">
      <c r="C4268" s="265" t="s">
        <v>27</v>
      </c>
      <c r="D4268" s="265"/>
      <c r="E4268" s="211"/>
      <c r="F4268" s="212"/>
    </row>
    <row r="4269" spans="3:6">
      <c r="C4269" s="260" t="s">
        <v>28</v>
      </c>
      <c r="D4269" s="260"/>
      <c r="E4269" s="211"/>
      <c r="F4269" s="212"/>
    </row>
    <row r="4270" spans="3:6" ht="20.399999999999999" customHeight="1">
      <c r="C4270" s="261" t="s">
        <v>3743</v>
      </c>
      <c r="D4270" s="261"/>
      <c r="E4270" s="261"/>
      <c r="F4270" s="261"/>
    </row>
    <row r="4271" spans="3:6" ht="22.8" customHeight="1">
      <c r="C4271" s="261"/>
      <c r="D4271" s="261"/>
      <c r="E4271" s="261"/>
      <c r="F4271" s="261"/>
    </row>
  </sheetData>
  <mergeCells count="14">
    <mergeCell ref="A7:G7"/>
    <mergeCell ref="A1:G1"/>
    <mergeCell ref="A2:G2"/>
    <mergeCell ref="A3:G3"/>
    <mergeCell ref="A5:G5"/>
    <mergeCell ref="A6:G6"/>
    <mergeCell ref="C4269:D4269"/>
    <mergeCell ref="C4270:F4271"/>
    <mergeCell ref="A8:G8"/>
    <mergeCell ref="C12:C13"/>
    <mergeCell ref="F12:F13"/>
    <mergeCell ref="C4266:E4266"/>
    <mergeCell ref="C4267:D4267"/>
    <mergeCell ref="C4268:D426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I22" sqref="I22"/>
    </sheetView>
  </sheetViews>
  <sheetFormatPr baseColWidth="10" defaultColWidth="11.44140625" defaultRowHeight="14.4"/>
  <cols>
    <col min="1" max="1" width="15.5546875" customWidth="1"/>
    <col min="2" max="2" width="78.44140625" customWidth="1"/>
    <col min="3" max="4" width="17.109375" customWidth="1"/>
    <col min="5" max="5" width="18.109375" customWidth="1"/>
    <col min="7" max="7" width="13.109375" bestFit="1" customWidth="1"/>
    <col min="8" max="8" width="14.88671875" bestFit="1" customWidth="1"/>
    <col min="9" max="9" width="13.109375" bestFit="1" customWidth="1"/>
    <col min="10" max="10" width="15.109375" bestFit="1" customWidth="1"/>
  </cols>
  <sheetData>
    <row r="1" spans="1:9" ht="28.5" customHeight="1">
      <c r="A1" s="234" t="s">
        <v>0</v>
      </c>
      <c r="B1" s="234"/>
      <c r="C1" s="234"/>
      <c r="D1" s="234"/>
      <c r="E1" s="234"/>
      <c r="F1" s="234"/>
      <c r="G1" s="3"/>
    </row>
    <row r="2" spans="1:9" ht="21" customHeight="1">
      <c r="A2" s="235" t="s">
        <v>1</v>
      </c>
      <c r="B2" s="235"/>
      <c r="C2" s="235"/>
      <c r="D2" s="235"/>
      <c r="E2" s="235"/>
      <c r="F2" s="235"/>
      <c r="G2" s="2"/>
      <c r="I2" s="12">
        <v>0</v>
      </c>
    </row>
    <row r="3" spans="1:9" ht="15" customHeight="1">
      <c r="A3" s="248" t="s">
        <v>2</v>
      </c>
      <c r="B3" s="248"/>
      <c r="C3" s="248"/>
      <c r="D3" s="248"/>
      <c r="E3" s="248"/>
      <c r="F3" s="248"/>
      <c r="G3" s="1"/>
    </row>
    <row r="5" spans="1:9" ht="18.75" customHeight="1">
      <c r="A5" s="250" t="s">
        <v>604</v>
      </c>
      <c r="B5" s="250"/>
      <c r="C5" s="250"/>
      <c r="D5" s="250"/>
      <c r="E5" s="250"/>
      <c r="F5" s="250"/>
      <c r="G5" s="4"/>
    </row>
    <row r="6" spans="1:9" ht="18">
      <c r="A6" s="246" t="s">
        <v>4333</v>
      </c>
      <c r="B6" s="246"/>
      <c r="C6" s="246"/>
      <c r="D6" s="246"/>
      <c r="E6" s="246"/>
      <c r="F6" s="246"/>
      <c r="G6" s="5"/>
    </row>
    <row r="7" spans="1:9" ht="15.6">
      <c r="A7" s="252" t="s">
        <v>5</v>
      </c>
      <c r="B7" s="252"/>
      <c r="C7" s="252"/>
      <c r="D7" s="252"/>
      <c r="E7" s="252"/>
      <c r="F7" s="252"/>
      <c r="G7" s="6"/>
    </row>
    <row r="10" spans="1:9" ht="15" customHeight="1">
      <c r="B10" s="251" t="s">
        <v>6</v>
      </c>
      <c r="C10" s="48" t="s">
        <v>7</v>
      </c>
      <c r="D10" s="49" t="s">
        <v>3729</v>
      </c>
      <c r="E10" s="253" t="s">
        <v>8</v>
      </c>
    </row>
    <row r="11" spans="1:9" ht="14.4" customHeight="1">
      <c r="B11" s="251"/>
      <c r="C11" s="49" t="s">
        <v>3740</v>
      </c>
      <c r="D11" s="49" t="s">
        <v>3737</v>
      </c>
      <c r="E11" s="253"/>
    </row>
    <row r="12" spans="1:9" ht="14.4" customHeight="1">
      <c r="B12" s="22" t="s">
        <v>14</v>
      </c>
      <c r="C12" s="28">
        <f>C13+C26</f>
        <v>45231.789592000001</v>
      </c>
      <c r="D12" s="28">
        <f>D13+D26</f>
        <v>43235.157366529995</v>
      </c>
      <c r="E12" s="95">
        <f>E13+E26</f>
        <v>42752.138795110004</v>
      </c>
      <c r="F12" s="43"/>
    </row>
    <row r="13" spans="1:9" s="7" customFormat="1" ht="14.4" customHeight="1">
      <c r="B13" s="75" t="s">
        <v>605</v>
      </c>
      <c r="C13" s="77">
        <f>C14</f>
        <v>44391.789592000001</v>
      </c>
      <c r="D13" s="77">
        <f>D14</f>
        <v>42580.516133959994</v>
      </c>
      <c r="E13" s="102">
        <f>E14</f>
        <v>42097.780362540005</v>
      </c>
      <c r="F13" s="43"/>
      <c r="G13"/>
    </row>
    <row r="14" spans="1:9" s="7" customFormat="1">
      <c r="B14" s="23" t="s">
        <v>606</v>
      </c>
      <c r="C14" s="37">
        <f>C15+C20</f>
        <v>44391.789592000001</v>
      </c>
      <c r="D14" s="37">
        <f>D15+D20</f>
        <v>42580.516133959994</v>
      </c>
      <c r="E14" s="103">
        <f>E15+E20</f>
        <v>42097.780362540005</v>
      </c>
      <c r="F14" s="43"/>
      <c r="G14"/>
    </row>
    <row r="15" spans="1:9" s="7" customFormat="1">
      <c r="B15" s="78" t="s">
        <v>607</v>
      </c>
      <c r="C15" s="91">
        <f>SUM(C16:C19)</f>
        <v>1284.405996</v>
      </c>
      <c r="D15" s="91">
        <f>SUM(D16:D19)</f>
        <v>1049.144221</v>
      </c>
      <c r="E15" s="100">
        <f>SUM(E16:E19)</f>
        <v>1036.81204658</v>
      </c>
      <c r="F15" s="43"/>
      <c r="G15"/>
    </row>
    <row r="16" spans="1:9" s="7" customFormat="1">
      <c r="B16" s="52" t="s">
        <v>608</v>
      </c>
      <c r="C16" s="72">
        <v>399.99599999999998</v>
      </c>
      <c r="D16" s="72">
        <v>381.77808800000003</v>
      </c>
      <c r="E16" s="94">
        <v>381.77328722000004</v>
      </c>
      <c r="F16" s="43"/>
      <c r="G16" s="93"/>
      <c r="H16" s="90"/>
      <c r="I16" s="90"/>
    </row>
    <row r="17" spans="2:8" s="7" customFormat="1">
      <c r="B17" s="52" t="s">
        <v>609</v>
      </c>
      <c r="C17" s="72">
        <v>683.82999600000005</v>
      </c>
      <c r="D17" s="72">
        <v>558.50849500000004</v>
      </c>
      <c r="E17" s="94">
        <v>548.37312194000003</v>
      </c>
      <c r="F17" s="43"/>
      <c r="G17"/>
      <c r="H17" s="218"/>
    </row>
    <row r="18" spans="2:8" s="7" customFormat="1">
      <c r="B18" s="52" t="s">
        <v>610</v>
      </c>
      <c r="C18" s="72">
        <v>153.78</v>
      </c>
      <c r="D18" s="72">
        <v>108.85763799999999</v>
      </c>
      <c r="E18" s="94">
        <v>106.66563742</v>
      </c>
      <c r="F18" s="43"/>
      <c r="G18"/>
    </row>
    <row r="19" spans="2:8" s="7" customFormat="1">
      <c r="B19" s="52" t="s">
        <v>611</v>
      </c>
      <c r="C19" s="72">
        <v>46.8</v>
      </c>
      <c r="D19" s="72">
        <v>0</v>
      </c>
      <c r="E19" s="94">
        <v>0</v>
      </c>
      <c r="F19" s="43"/>
      <c r="G19"/>
    </row>
    <row r="20" spans="2:8" s="7" customFormat="1">
      <c r="B20" s="78" t="s">
        <v>612</v>
      </c>
      <c r="C20" s="27">
        <f>SUM(C21:C25)</f>
        <v>43107.383596</v>
      </c>
      <c r="D20" s="27">
        <f>SUM(D21:D25)</f>
        <v>41531.371912959992</v>
      </c>
      <c r="E20" s="101">
        <f>SUM(E21:E25)</f>
        <v>41060.968315960003</v>
      </c>
      <c r="F20" s="43"/>
      <c r="G20"/>
    </row>
    <row r="21" spans="2:8" s="7" customFormat="1">
      <c r="B21" s="52" t="s">
        <v>613</v>
      </c>
      <c r="C21" s="92">
        <v>30658.570800000001</v>
      </c>
      <c r="D21" s="92">
        <v>29337.236039419997</v>
      </c>
      <c r="E21" s="99">
        <v>29254.697536760003</v>
      </c>
      <c r="F21" s="43"/>
      <c r="G21"/>
    </row>
    <row r="22" spans="2:8" s="7" customFormat="1">
      <c r="B22" s="52" t="s">
        <v>614</v>
      </c>
      <c r="C22" s="72">
        <v>84</v>
      </c>
      <c r="D22" s="72">
        <v>88.810417000000001</v>
      </c>
      <c r="E22" s="94">
        <v>88.065799999999996</v>
      </c>
      <c r="F22" s="43"/>
      <c r="G22"/>
    </row>
    <row r="23" spans="2:8" s="7" customFormat="1">
      <c r="B23" s="52" t="s">
        <v>3612</v>
      </c>
      <c r="C23" s="72">
        <v>216</v>
      </c>
      <c r="D23" s="72">
        <v>369.37200000000001</v>
      </c>
      <c r="E23" s="94">
        <v>369.36599999999999</v>
      </c>
      <c r="F23" s="43"/>
      <c r="G23"/>
    </row>
    <row r="24" spans="2:8" s="7" customFormat="1">
      <c r="B24" s="52" t="s">
        <v>615</v>
      </c>
      <c r="C24" s="72">
        <v>7613.0186400000002</v>
      </c>
      <c r="D24" s="72">
        <v>7365.16344054</v>
      </c>
      <c r="E24" s="94">
        <v>7360.7811861800001</v>
      </c>
      <c r="F24" s="43"/>
      <c r="G24"/>
    </row>
    <row r="25" spans="2:8" s="7" customFormat="1">
      <c r="B25" s="52" t="s">
        <v>616</v>
      </c>
      <c r="C25" s="72">
        <v>4535.7941559999999</v>
      </c>
      <c r="D25" s="72">
        <v>4370.7900159999999</v>
      </c>
      <c r="E25" s="94">
        <v>3988.0577930200002</v>
      </c>
      <c r="F25" s="43"/>
      <c r="G25"/>
    </row>
    <row r="26" spans="2:8" s="7" customFormat="1">
      <c r="B26" s="75" t="s">
        <v>57</v>
      </c>
      <c r="C26" s="76">
        <f t="shared" ref="C26:E27" si="0">C27</f>
        <v>840</v>
      </c>
      <c r="D26" s="76">
        <f t="shared" si="0"/>
        <v>654.64123257000006</v>
      </c>
      <c r="E26" s="102">
        <f t="shared" si="0"/>
        <v>654.35843256999999</v>
      </c>
      <c r="F26" s="43"/>
      <c r="G26"/>
    </row>
    <row r="27" spans="2:8" s="7" customFormat="1">
      <c r="B27" s="23" t="s">
        <v>618</v>
      </c>
      <c r="C27" s="37">
        <f t="shared" si="0"/>
        <v>840</v>
      </c>
      <c r="D27" s="37">
        <f t="shared" si="0"/>
        <v>654.64123257000006</v>
      </c>
      <c r="E27" s="97">
        <f t="shared" si="0"/>
        <v>654.35843256999999</v>
      </c>
      <c r="F27" s="43"/>
      <c r="G27"/>
    </row>
    <row r="28" spans="2:8" s="7" customFormat="1">
      <c r="B28" s="78" t="s">
        <v>619</v>
      </c>
      <c r="C28" s="91">
        <f>C29+C30</f>
        <v>840</v>
      </c>
      <c r="D28" s="91">
        <f>D29+D30</f>
        <v>654.64123257000006</v>
      </c>
      <c r="E28" s="101">
        <f>E29+E30</f>
        <v>654.35843256999999</v>
      </c>
      <c r="F28" s="43"/>
    </row>
    <row r="29" spans="2:8" s="7" customFormat="1">
      <c r="B29" s="52" t="s">
        <v>3613</v>
      </c>
      <c r="C29" s="72">
        <v>155.37245100000001</v>
      </c>
      <c r="D29" s="72">
        <v>121.2290969</v>
      </c>
      <c r="E29" s="99">
        <v>121.1708969</v>
      </c>
      <c r="F29" s="43"/>
    </row>
    <row r="30" spans="2:8" s="7" customFormat="1">
      <c r="B30" s="52" t="s">
        <v>3614</v>
      </c>
      <c r="C30" s="72">
        <v>684.62754900000004</v>
      </c>
      <c r="D30" s="72">
        <v>533.41213567</v>
      </c>
      <c r="E30" s="94">
        <v>533.18753566999999</v>
      </c>
      <c r="F30" s="43"/>
    </row>
    <row r="31" spans="2:8">
      <c r="B31" s="34" t="s">
        <v>45</v>
      </c>
      <c r="C31" s="30">
        <f>C13+C26</f>
        <v>45231.789592000001</v>
      </c>
      <c r="D31" s="30">
        <f>D13+D26</f>
        <v>43235.157366529995</v>
      </c>
      <c r="E31" s="98">
        <f>E13+E26</f>
        <v>42752.138795110004</v>
      </c>
      <c r="F31" s="43"/>
    </row>
    <row r="32" spans="2:8">
      <c r="B32" s="15" t="s">
        <v>26</v>
      </c>
      <c r="C32" s="16"/>
      <c r="D32" s="16"/>
      <c r="E32" s="16"/>
    </row>
    <row r="33" spans="2:6" ht="36.75" customHeight="1">
      <c r="B33" s="239" t="s">
        <v>4332</v>
      </c>
      <c r="C33" s="239"/>
      <c r="D33" s="239"/>
      <c r="E33" s="239"/>
      <c r="F33" s="8"/>
    </row>
    <row r="34" spans="2:6" ht="14.4" customHeight="1">
      <c r="B34" s="44" t="s">
        <v>617</v>
      </c>
      <c r="C34" s="44"/>
      <c r="D34" s="44"/>
      <c r="E34" s="44"/>
    </row>
    <row r="35" spans="2:6" ht="12.75" customHeight="1">
      <c r="B35" s="15" t="s">
        <v>46</v>
      </c>
      <c r="C35" s="16"/>
      <c r="D35" s="16"/>
      <c r="E35" s="16"/>
      <c r="F35" t="s">
        <v>3752</v>
      </c>
    </row>
    <row r="36" spans="2:6">
      <c r="B36" s="239" t="s">
        <v>3743</v>
      </c>
      <c r="C36" s="239"/>
      <c r="D36" s="239"/>
      <c r="E36" s="239"/>
    </row>
    <row r="37" spans="2:6" ht="20.25" customHeight="1">
      <c r="B37" s="239"/>
      <c r="C37" s="239"/>
      <c r="D37" s="239"/>
      <c r="E37" s="239"/>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B36:E37"/>
    <mergeCell ref="B33:E33"/>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4669EE-3F0C-4039-912C-9D2F7EEEDE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 de Inversión</vt:lpstr>
      <vt:lpstr>Subsidios Sociales</vt:lpstr>
      <vt:lpstr>Aerodom</vt:lpstr>
      <vt:lpstr>Dinámica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2024-12-26T18:18:42Z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